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'库存（父sku）'!$A$4:$AT$3259</definedName>
    <definedName name="_xlnm._FilterDatabase" localSheetId="0" hidden="1">'库存（子SKU）'!$C$6:$C$3138</definedName>
  </definedNames>
  <calcPr calcId="144525" concurrentCalc="0"/>
</workbook>
</file>

<file path=xl/sharedStrings.xml><?xml version="1.0" encoding="utf-8"?>
<sst xmlns="http://schemas.openxmlformats.org/spreadsheetml/2006/main" count="6029">
  <si>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</si>
  <si>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</si>
  <si>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</si>
  <si>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</si>
  <si>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</si>
  <si>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</si>
  <si>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</si>
  <si>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</si>
  <si>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</si>
  <si>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</si>
  <si>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</si>
  <si>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</si>
  <si>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</si>
  <si>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</si>
  <si>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</si>
  <si>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</si>
  <si>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</si>
  <si>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</si>
  <si>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</si>
  <si>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</si>
  <si>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</si>
  <si>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</si>
  <si>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</si>
  <si>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</si>
  <si>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</si>
  <si>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</si>
  <si>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</si>
  <si>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</si>
  <si>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</si>
  <si>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</si>
  <si>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</si>
  <si>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</si>
  <si>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</si>
  <si>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</si>
  <si>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</si>
  <si>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</si>
  <si>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</si>
  <si>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</si>
  <si>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</si>
  <si>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</si>
  <si>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</si>
  <si>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</si>
  <si>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</si>
  <si>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</si>
  <si>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</si>
  <si>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</si>
  <si>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</si>
  <si>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</si>
  <si>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</si>
  <si>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</si>
  <si>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</si>
  <si>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BKN-666B0L</t>
  </si>
  <si>
    <t>B01DXWQKZA</t>
  </si>
  <si>
    <t>BKN-666</t>
  </si>
  <si>
    <t/>
  </si>
  <si>
    <t>BKN-666HBL</t>
  </si>
  <si>
    <t>B01D42EBLO</t>
  </si>
  <si>
    <t>BKN-666HBS</t>
  </si>
  <si>
    <t>B01D42ECC2</t>
  </si>
  <si>
    <t>BKN-666P0M</t>
  </si>
  <si>
    <t>B01DXWQ3WA</t>
  </si>
  <si>
    <t>Bottom-5505LB-2XL</t>
  </si>
  <si>
    <t>B01MRNMCWN</t>
  </si>
  <si>
    <t>Bottom-5505LB</t>
  </si>
  <si>
    <t>Bottom-5505LB-XL</t>
  </si>
  <si>
    <t>B01NCAA5LV</t>
  </si>
  <si>
    <t>Bottom-5505PI-2XL</t>
  </si>
  <si>
    <t>B01MXOG1M7</t>
  </si>
  <si>
    <t>Bottom-5505PI</t>
  </si>
  <si>
    <t>Bottom-5505PI-L</t>
  </si>
  <si>
    <t>B01NA9CZ8H</t>
  </si>
  <si>
    <t>Bottom-5505PI-XL</t>
  </si>
  <si>
    <t>B01N443WS0</t>
  </si>
  <si>
    <t>Bottom-5505ZL-L</t>
  </si>
  <si>
    <t>B01NBARH9L</t>
  </si>
  <si>
    <t>Bottom-5505ZL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</si>
  <si>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</si>
  <si>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</si>
  <si>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</si>
  <si>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</si>
  <si>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</si>
  <si>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</si>
  <si>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</si>
  <si>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Bottom-HM7702-GZK0-L</t>
  </si>
  <si>
    <t>B071DW3XN2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</si>
  <si>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</si>
  <si>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</si>
  <si>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</si>
  <si>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</si>
  <si>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</si>
  <si>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</si>
  <si>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Bottom-HM7702-K0-L</t>
  </si>
  <si>
    <t>B0722QNQRV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</si>
  <si>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</si>
  <si>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</si>
  <si>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</si>
  <si>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</si>
  <si>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</si>
  <si>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</si>
  <si>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</si>
  <si>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</si>
  <si>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</si>
  <si>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</si>
  <si>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</si>
  <si>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</si>
  <si>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</si>
  <si>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</si>
  <si>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</si>
  <si>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</si>
  <si>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</si>
  <si>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</si>
  <si>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</si>
  <si>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</si>
  <si>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</si>
  <si>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</si>
  <si>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</si>
  <si>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</si>
  <si>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</si>
  <si>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</si>
  <si>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CA-HM1789-B0TW-2XL</t>
  </si>
  <si>
    <t>B06XXF5DLN</t>
  </si>
  <si>
    <t>CA-HM1789</t>
  </si>
  <si>
    <t>有广告无销售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</si>
  <si>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</si>
  <si>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</si>
  <si>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</si>
  <si>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</si>
  <si>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</si>
  <si>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</si>
  <si>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</si>
  <si>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</si>
  <si>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</si>
  <si>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</si>
  <si>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</si>
  <si>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</si>
  <si>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</si>
  <si>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</si>
  <si>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</si>
  <si>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</si>
  <si>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</si>
  <si>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</si>
  <si>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</si>
  <si>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</si>
  <si>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</si>
  <si>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</si>
  <si>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</si>
  <si>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</si>
  <si>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</si>
  <si>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</si>
  <si>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</si>
  <si>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</si>
  <si>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</si>
  <si>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</si>
  <si>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</si>
  <si>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</si>
  <si>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</si>
  <si>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</si>
  <si>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</si>
  <si>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</si>
  <si>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</si>
  <si>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</si>
  <si>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</si>
  <si>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</si>
  <si>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</si>
  <si>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</si>
  <si>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</si>
  <si>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</si>
  <si>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</si>
  <si>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</si>
  <si>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</si>
  <si>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</si>
  <si>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</si>
  <si>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</si>
  <si>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</si>
  <si>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</si>
  <si>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</si>
  <si>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</si>
  <si>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</si>
  <si>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</si>
  <si>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</si>
  <si>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</si>
  <si>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</si>
  <si>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</si>
  <si>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</si>
  <si>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</si>
  <si>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</si>
  <si>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</si>
  <si>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</si>
  <si>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</si>
  <si>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</si>
  <si>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</si>
  <si>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</si>
  <si>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</si>
  <si>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</si>
  <si>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</si>
  <si>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</si>
  <si>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</si>
  <si>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</si>
  <si>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</si>
  <si>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</si>
  <si>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</si>
  <si>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</si>
  <si>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</si>
  <si>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</si>
  <si>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</si>
  <si>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</si>
  <si>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</si>
  <si>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</si>
  <si>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</si>
  <si>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</si>
  <si>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</si>
  <si>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</si>
  <si>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</si>
  <si>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</si>
  <si>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</si>
  <si>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</si>
  <si>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</si>
  <si>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</si>
  <si>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</si>
  <si>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</si>
  <si>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</si>
  <si>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</si>
  <si>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</si>
  <si>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</si>
  <si>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</si>
  <si>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</si>
  <si>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</si>
  <si>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</si>
  <si>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</si>
  <si>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</si>
  <si>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</si>
  <si>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</si>
  <si>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</si>
  <si>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</si>
  <si>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</si>
  <si>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</si>
  <si>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</si>
  <si>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</si>
  <si>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</si>
  <si>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</si>
  <si>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</si>
  <si>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</si>
  <si>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</si>
  <si>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</si>
  <si>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</si>
  <si>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</si>
  <si>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</si>
  <si>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</si>
  <si>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</si>
  <si>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</si>
  <si>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</si>
  <si>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</si>
  <si>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</si>
  <si>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</si>
  <si>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CS-DSW002W0M</t>
  </si>
  <si>
    <t>B014QP914A</t>
  </si>
  <si>
    <t>CS-DSW002</t>
  </si>
  <si>
    <t>CS-MCCL031-R0-L</t>
  </si>
  <si>
    <t>B079B5XTJ6</t>
  </si>
  <si>
    <t>CS-MCCL031</t>
  </si>
  <si>
    <t>CS-MCCL031-R0-M</t>
  </si>
  <si>
    <t>B079BHZJJ4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</si>
  <si>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</si>
  <si>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</si>
  <si>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</si>
  <si>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</si>
  <si>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</si>
  <si>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</si>
  <si>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</si>
  <si>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</si>
  <si>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</si>
  <si>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</si>
  <si>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</si>
  <si>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</si>
  <si>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</si>
  <si>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</si>
  <si>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</si>
  <si>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</si>
  <si>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</si>
  <si>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</si>
  <si>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</si>
  <si>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</si>
  <si>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</si>
  <si>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</si>
  <si>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</si>
  <si>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</si>
  <si>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</si>
  <si>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</si>
  <si>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</si>
  <si>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</si>
  <si>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</si>
  <si>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</si>
  <si>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</si>
  <si>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</si>
  <si>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</si>
  <si>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</si>
  <si>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</si>
  <si>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CX-TW401-green-L-MX</t>
  </si>
  <si>
    <t>B01N56X3AK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</si>
  <si>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</si>
  <si>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</si>
  <si>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</si>
  <si>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</si>
  <si>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</si>
  <si>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</si>
  <si>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</si>
  <si>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</si>
  <si>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</si>
  <si>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</si>
  <si>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CX-TW4600-coffee-M</t>
  </si>
  <si>
    <t>B06XZ87DKR</t>
  </si>
  <si>
    <t>CX-TW4600</t>
  </si>
  <si>
    <t>CX-TW4600-green-XL</t>
  </si>
  <si>
    <t>B06XZ69DFK</t>
  </si>
  <si>
    <t>DK-HM1789-B0TW-2XL</t>
  </si>
  <si>
    <t>B06XDLF76C</t>
  </si>
  <si>
    <t>DK-HM1789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</si>
  <si>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</si>
  <si>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</si>
  <si>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</si>
  <si>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</si>
  <si>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</si>
  <si>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</si>
  <si>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</si>
  <si>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</si>
  <si>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</si>
  <si>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</si>
  <si>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</si>
  <si>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</si>
  <si>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</si>
  <si>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</si>
  <si>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</si>
  <si>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</si>
  <si>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</si>
  <si>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</si>
  <si>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DK-HM1789-BD-2XL</t>
  </si>
  <si>
    <t>B01N77TYF0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</si>
  <si>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</si>
  <si>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</si>
  <si>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</si>
  <si>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</si>
  <si>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</si>
  <si>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</si>
  <si>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</si>
  <si>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</si>
  <si>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</si>
  <si>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</si>
  <si>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</si>
  <si>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</si>
  <si>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</si>
  <si>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</si>
  <si>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</si>
  <si>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</si>
  <si>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</si>
  <si>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</si>
  <si>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</si>
  <si>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</si>
  <si>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</si>
  <si>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</si>
  <si>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</si>
  <si>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</si>
  <si>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</si>
  <si>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</si>
  <si>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</si>
  <si>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</si>
  <si>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</si>
  <si>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</si>
  <si>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</si>
  <si>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</si>
  <si>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</si>
  <si>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</si>
  <si>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</si>
  <si>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</si>
  <si>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</si>
  <si>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</si>
  <si>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</si>
  <si>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</si>
  <si>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</si>
  <si>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</si>
  <si>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</si>
  <si>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</si>
  <si>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</si>
  <si>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</si>
  <si>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</si>
  <si>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</si>
  <si>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</si>
  <si>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</si>
  <si>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</si>
  <si>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</si>
  <si>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</si>
  <si>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</si>
  <si>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</si>
  <si>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</si>
  <si>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</si>
  <si>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</si>
  <si>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</si>
  <si>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</si>
  <si>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</si>
  <si>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</si>
  <si>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</si>
  <si>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</si>
  <si>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</si>
  <si>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</si>
  <si>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</si>
  <si>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</si>
  <si>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</si>
  <si>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</si>
  <si>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</si>
  <si>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</si>
  <si>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</si>
  <si>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</si>
  <si>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</si>
  <si>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</si>
  <si>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</si>
  <si>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</si>
  <si>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</si>
  <si>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</si>
  <si>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</si>
  <si>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</si>
  <si>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</si>
  <si>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</si>
  <si>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</si>
  <si>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</si>
  <si>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</si>
  <si>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</si>
  <si>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</si>
  <si>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</si>
  <si>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</si>
  <si>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</si>
  <si>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</si>
  <si>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</si>
  <si>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</si>
  <si>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</si>
  <si>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</si>
  <si>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</si>
  <si>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</si>
  <si>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</si>
  <si>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</si>
  <si>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</si>
  <si>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</si>
  <si>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</si>
  <si>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</si>
  <si>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</si>
  <si>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</si>
  <si>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</si>
  <si>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</si>
  <si>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</si>
  <si>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</si>
  <si>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</si>
  <si>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</si>
  <si>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</si>
  <si>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</si>
  <si>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</si>
  <si>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DK-HM1790-Dot-M</t>
  </si>
  <si>
    <t>B07C89XDH9</t>
  </si>
  <si>
    <t>DK-HM1790</t>
  </si>
  <si>
    <t>DK-HM1791-Dot-L</t>
  </si>
  <si>
    <t>B07CGDW9SP</t>
  </si>
  <si>
    <t>DK-HM1791</t>
  </si>
  <si>
    <t>DK-HM1792-Dot-XL</t>
  </si>
  <si>
    <t>B07CGNBXL3</t>
  </si>
  <si>
    <t>DK-HM1792</t>
  </si>
  <si>
    <t>DK-HM1793-Dot-2XL</t>
  </si>
  <si>
    <t>B07CGDRVGK</t>
  </si>
  <si>
    <t>DK-HM1793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</si>
  <si>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</si>
  <si>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</si>
  <si>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</si>
  <si>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</si>
  <si>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</si>
  <si>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</si>
  <si>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</si>
  <si>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</si>
  <si>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</si>
  <si>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</si>
  <si>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</si>
  <si>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</si>
  <si>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</si>
  <si>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</si>
  <si>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</si>
  <si>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</si>
  <si>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</si>
  <si>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</si>
  <si>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</si>
  <si>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</si>
  <si>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</si>
  <si>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</si>
  <si>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</si>
  <si>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</si>
  <si>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</si>
  <si>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</si>
  <si>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</si>
  <si>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</si>
  <si>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</si>
  <si>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</si>
  <si>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</si>
  <si>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</si>
  <si>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</si>
  <si>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</si>
  <si>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</si>
  <si>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</si>
  <si>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</si>
  <si>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</si>
  <si>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</si>
  <si>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DK-MCCL315-K0-XL</t>
  </si>
  <si>
    <t>B07BGRSDDX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</si>
  <si>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</si>
  <si>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</si>
  <si>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</si>
  <si>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</si>
  <si>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</si>
  <si>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</si>
  <si>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</si>
  <si>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</si>
  <si>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</si>
  <si>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</si>
  <si>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</si>
  <si>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</si>
  <si>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</si>
  <si>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</si>
  <si>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</si>
  <si>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</si>
  <si>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</si>
  <si>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</si>
  <si>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</si>
  <si>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</si>
  <si>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</si>
  <si>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</si>
  <si>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</si>
  <si>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</si>
  <si>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</si>
  <si>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</si>
  <si>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</si>
  <si>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</si>
  <si>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</si>
  <si>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</si>
  <si>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</si>
  <si>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</si>
  <si>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DK-MCCL315-W0-S</t>
  </si>
  <si>
    <t>B07BGWM8TB</t>
  </si>
  <si>
    <t>DK-MCCL315-W0-XL</t>
  </si>
  <si>
    <t>B07BGT52BM</t>
  </si>
  <si>
    <t>DK-MUCL315-AB-2XL</t>
  </si>
  <si>
    <t>B07BGWVBS5</t>
  </si>
  <si>
    <t>DK-MUCL315-AB-L</t>
  </si>
  <si>
    <t>B07BGSTT5N</t>
  </si>
  <si>
    <t>DK-MUCL315-AB-M</t>
  </si>
  <si>
    <t>B07BGVSTBS</t>
  </si>
  <si>
    <t>DK-MUCL315-AB-S</t>
  </si>
  <si>
    <t>B07BGXJNQ1</t>
  </si>
  <si>
    <t>DK-MUCL315-AB-XL</t>
  </si>
  <si>
    <t>B07BGTVL35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</si>
  <si>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</si>
  <si>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</si>
  <si>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</si>
  <si>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</si>
  <si>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</si>
  <si>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</si>
  <si>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</si>
  <si>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</si>
  <si>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</si>
  <si>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</si>
  <si>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DK-MUCL315-BF-2XL</t>
  </si>
  <si>
    <t>B07BGX4ZNS</t>
  </si>
  <si>
    <t>DK-MUCL315-BF-L</t>
  </si>
  <si>
    <t>B07BGS79BL</t>
  </si>
  <si>
    <t>DK-MUCL315-BF-M</t>
  </si>
  <si>
    <t>B07BGR3RT3</t>
  </si>
  <si>
    <t>DK-MUCL315-BF-S</t>
  </si>
  <si>
    <t>B07BH1R32M</t>
  </si>
  <si>
    <t>DK-MUCL315-BF-XL</t>
  </si>
  <si>
    <t>B07BGW9PXK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</si>
  <si>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</si>
  <si>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</si>
  <si>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</si>
  <si>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</si>
  <si>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</si>
  <si>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</si>
  <si>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</si>
  <si>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</si>
  <si>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</si>
  <si>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</si>
  <si>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</si>
  <si>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</si>
  <si>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</si>
  <si>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</si>
  <si>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</si>
  <si>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</si>
  <si>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</si>
  <si>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</si>
  <si>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</si>
  <si>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</si>
  <si>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</si>
  <si>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</si>
  <si>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</si>
  <si>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</si>
  <si>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</si>
  <si>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</si>
  <si>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</si>
  <si>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</si>
  <si>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</si>
  <si>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</si>
  <si>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</si>
  <si>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</si>
  <si>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</si>
  <si>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</si>
  <si>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</si>
  <si>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</si>
  <si>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</si>
  <si>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</si>
  <si>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</si>
  <si>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</si>
  <si>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</si>
  <si>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</si>
  <si>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</si>
  <si>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</si>
  <si>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</si>
  <si>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</si>
  <si>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</si>
  <si>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</si>
  <si>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</si>
  <si>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</si>
  <si>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DX-MU410-W0-L</t>
  </si>
  <si>
    <t>B07BFV9V5M</t>
  </si>
  <si>
    <t>DX-MU410</t>
  </si>
  <si>
    <t>DX-TW410-K0-2X</t>
  </si>
  <si>
    <t>B06Y52Y8PM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</si>
  <si>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</si>
  <si>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</si>
  <si>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</si>
  <si>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</si>
  <si>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</si>
  <si>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</si>
  <si>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</si>
  <si>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</si>
  <si>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</si>
  <si>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</si>
  <si>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</si>
  <si>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</si>
  <si>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</si>
  <si>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</si>
  <si>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</si>
  <si>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</si>
  <si>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</si>
  <si>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</si>
  <si>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</si>
  <si>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</si>
  <si>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</si>
  <si>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</si>
  <si>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</si>
  <si>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</si>
  <si>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</si>
  <si>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</si>
  <si>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</si>
  <si>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</si>
  <si>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</si>
  <si>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JK-CL0137-K0-XL</t>
  </si>
  <si>
    <t>B0765RWDQ6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</si>
  <si>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</si>
  <si>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</si>
  <si>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</si>
  <si>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</si>
  <si>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</si>
  <si>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</si>
  <si>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</si>
  <si>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</si>
  <si>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</si>
  <si>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</si>
  <si>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</si>
  <si>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</si>
  <si>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</si>
  <si>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</si>
  <si>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</si>
  <si>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</si>
  <si>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</si>
  <si>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</si>
  <si>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</si>
  <si>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</si>
  <si>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</si>
  <si>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</si>
  <si>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</si>
  <si>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</si>
  <si>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</si>
  <si>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</si>
  <si>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</si>
  <si>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</si>
  <si>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</si>
  <si>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</si>
  <si>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</si>
  <si>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</si>
  <si>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</si>
  <si>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</si>
  <si>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</si>
  <si>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</si>
  <si>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</si>
  <si>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</si>
  <si>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</si>
  <si>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</si>
  <si>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</si>
  <si>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</si>
  <si>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</si>
  <si>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</si>
  <si>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</si>
  <si>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</si>
  <si>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</si>
  <si>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</si>
  <si>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</si>
  <si>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</si>
  <si>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</si>
  <si>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</si>
  <si>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LYQ-1010DX-C0-2XL</t>
  </si>
  <si>
    <t>B07C3YM27B</t>
  </si>
  <si>
    <t>LYQ-1010DX-C0-L</t>
  </si>
  <si>
    <t>B07C3T8N8R</t>
  </si>
  <si>
    <t>LYQ-1010DX-C0-M</t>
  </si>
  <si>
    <t>B07C3P4GJL</t>
  </si>
  <si>
    <t>LYQ-1010DX-C0-S</t>
  </si>
  <si>
    <t>B07C3W6N7K</t>
  </si>
  <si>
    <t>LYQ-1010DX-C0-XL</t>
  </si>
  <si>
    <t>B07C3PJYWT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</si>
  <si>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</si>
  <si>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</si>
  <si>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</si>
  <si>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</si>
  <si>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</si>
  <si>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</si>
  <si>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</si>
  <si>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</si>
  <si>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</si>
  <si>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</si>
  <si>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</si>
  <si>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</si>
  <si>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</si>
  <si>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</si>
  <si>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</si>
  <si>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</si>
  <si>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</si>
  <si>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</si>
  <si>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</si>
  <si>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</si>
  <si>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LYQ-1010DX-LP-2XL</t>
  </si>
  <si>
    <t>B07CC447J1</t>
  </si>
  <si>
    <t>LYQ-1010DX-LP-L</t>
  </si>
  <si>
    <t>B07CFQJRM2</t>
  </si>
  <si>
    <t>LYQ-1010DX-LP-M</t>
  </si>
  <si>
    <t>B07C3YTS7T</t>
  </si>
  <si>
    <t>LYQ-1010DX-LP-S</t>
  </si>
  <si>
    <t>B07C3SWHYT</t>
  </si>
  <si>
    <t>LYQ-1010DX-LP-XL</t>
  </si>
  <si>
    <t>B07C3QHSKK</t>
  </si>
  <si>
    <t>LYQ-1010DX-P0-2XL</t>
  </si>
  <si>
    <t>B07C3T59BR</t>
  </si>
  <si>
    <t>LYQ-1010DX-P0-L</t>
  </si>
  <si>
    <t>B07C3WC99C</t>
  </si>
  <si>
    <t>LYQ-1010DX-P0-M</t>
  </si>
  <si>
    <t>B07C3WM5PN</t>
  </si>
  <si>
    <t>LYQ-1010DX-P0-S</t>
  </si>
  <si>
    <t>B07C3VYG2F</t>
  </si>
  <si>
    <t>LYQ-1010DX-P0-XL</t>
  </si>
  <si>
    <t>B07C3P4KFH</t>
  </si>
  <si>
    <t>LYQ-1010DX-PI-2XL</t>
  </si>
  <si>
    <t>B07C3X685Q</t>
  </si>
  <si>
    <t>LYQ-1010DX-PI-L</t>
  </si>
  <si>
    <t>B07C3NYFK5</t>
  </si>
  <si>
    <t>LYQ-1010DX-PI-M</t>
  </si>
  <si>
    <t>B07C3WBZ38</t>
  </si>
  <si>
    <t>LYQ-1010DX-PI-S</t>
  </si>
  <si>
    <t>B07C3WC49Q</t>
  </si>
  <si>
    <t>LYQ-1010DX-PI-XL</t>
  </si>
  <si>
    <t>B07CC3WTWH</t>
  </si>
  <si>
    <t>LYQ-1010DX-TL-2XL</t>
  </si>
  <si>
    <t>B07C3VH9T8</t>
  </si>
  <si>
    <t>LYQ-1010DX-TL-L</t>
  </si>
  <si>
    <t>B07C3YBVC4</t>
  </si>
  <si>
    <t>LYQ-1010DX-TL-M</t>
  </si>
  <si>
    <t>B07C3N7W6P</t>
  </si>
  <si>
    <t>LYQ-1010DX-TL-S</t>
  </si>
  <si>
    <t>B07C3Y6QKD</t>
  </si>
  <si>
    <t>LYQ-1010DX-TL-XL</t>
  </si>
  <si>
    <t>B07C3RT543</t>
  </si>
  <si>
    <t>LYQ-1010DX-Y0-2XL</t>
  </si>
  <si>
    <t>B07CFQGMWC</t>
  </si>
  <si>
    <t>LYQ-1010DX-Y0-L</t>
  </si>
  <si>
    <t>B07C3RT4KP</t>
  </si>
  <si>
    <t>LYQ-1010DX-Y0-M</t>
  </si>
  <si>
    <t>B07C3SGQXR</t>
  </si>
  <si>
    <t>LYQ-1010DX-Y0-S</t>
  </si>
  <si>
    <t>B07C3SQWH1</t>
  </si>
  <si>
    <t>LYQ-1010DX-Y0-XL</t>
  </si>
  <si>
    <t>B07CFQHLPM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</si>
  <si>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</si>
  <si>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</si>
  <si>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</si>
  <si>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</si>
  <si>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</si>
  <si>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</si>
  <si>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</si>
  <si>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</si>
  <si>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</si>
  <si>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</si>
  <si>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</si>
  <si>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</si>
  <si>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</si>
  <si>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</si>
  <si>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</si>
  <si>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</si>
  <si>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</si>
  <si>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</si>
  <si>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</si>
  <si>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</si>
  <si>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</si>
  <si>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</si>
  <si>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</si>
  <si>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</si>
  <si>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</si>
  <si>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</si>
  <si>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</si>
  <si>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</si>
  <si>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</si>
  <si>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</si>
  <si>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</si>
  <si>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</si>
  <si>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</si>
  <si>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</si>
  <si>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</si>
  <si>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</si>
  <si>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</si>
  <si>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</si>
  <si>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</si>
  <si>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</si>
  <si>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</si>
  <si>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</si>
  <si>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</si>
  <si>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</si>
  <si>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</si>
  <si>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</si>
  <si>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</si>
  <si>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</si>
  <si>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</si>
  <si>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</si>
  <si>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</si>
  <si>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</si>
  <si>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</si>
  <si>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</si>
  <si>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</si>
  <si>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</si>
  <si>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</si>
  <si>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</si>
  <si>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</si>
  <si>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</si>
  <si>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</si>
  <si>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</si>
  <si>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</si>
  <si>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</si>
  <si>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</si>
  <si>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</si>
  <si>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</si>
  <si>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</si>
  <si>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</si>
  <si>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</si>
  <si>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</si>
  <si>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</si>
  <si>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</si>
  <si>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</si>
  <si>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</si>
  <si>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</si>
  <si>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</si>
  <si>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</si>
  <si>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</si>
  <si>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</si>
  <si>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</si>
  <si>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</si>
  <si>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</si>
  <si>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</si>
  <si>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</si>
  <si>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</si>
  <si>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</si>
  <si>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</si>
  <si>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</si>
  <si>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</si>
  <si>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</si>
  <si>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</si>
  <si>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</si>
  <si>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</si>
  <si>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</si>
  <si>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</si>
  <si>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</si>
  <si>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</si>
  <si>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</si>
  <si>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</si>
  <si>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</si>
  <si>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</si>
  <si>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</si>
  <si>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</si>
  <si>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</si>
  <si>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</si>
  <si>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</si>
  <si>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</si>
  <si>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</si>
  <si>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</si>
  <si>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</si>
  <si>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</si>
  <si>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</si>
  <si>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</si>
  <si>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</si>
  <si>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</si>
  <si>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LYQ-CF8512-DKGR-S</t>
  </si>
  <si>
    <t>B071S1WPX5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</si>
  <si>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</si>
  <si>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</si>
  <si>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</si>
  <si>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</si>
  <si>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</si>
  <si>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</si>
  <si>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</si>
  <si>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</si>
  <si>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</si>
  <si>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</si>
  <si>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</si>
  <si>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</si>
  <si>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</si>
  <si>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</si>
  <si>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</si>
  <si>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</si>
  <si>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</si>
  <si>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</si>
  <si>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</si>
  <si>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</si>
  <si>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</si>
  <si>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</si>
  <si>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</si>
  <si>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</si>
  <si>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</si>
  <si>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</si>
  <si>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</si>
  <si>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</si>
  <si>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</si>
  <si>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</si>
  <si>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</si>
  <si>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</si>
  <si>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</si>
  <si>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</si>
  <si>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</si>
  <si>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</si>
  <si>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</si>
  <si>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</si>
  <si>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</si>
  <si>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</si>
  <si>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</si>
  <si>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</si>
  <si>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</si>
  <si>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</si>
  <si>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</si>
  <si>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</si>
  <si>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</si>
  <si>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</si>
  <si>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</si>
  <si>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</si>
  <si>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</si>
  <si>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</si>
  <si>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</si>
  <si>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</si>
  <si>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</si>
  <si>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</si>
  <si>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</si>
  <si>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</si>
  <si>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</si>
  <si>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</si>
  <si>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</si>
  <si>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</si>
  <si>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</si>
  <si>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</si>
  <si>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</si>
  <si>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</si>
  <si>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</si>
  <si>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</si>
  <si>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</si>
  <si>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</si>
  <si>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</si>
  <si>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</si>
  <si>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</si>
  <si>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</si>
  <si>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</si>
  <si>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</si>
  <si>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</si>
  <si>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</si>
  <si>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</si>
  <si>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</si>
  <si>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</si>
  <si>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</si>
  <si>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</si>
  <si>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</si>
  <si>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</si>
  <si>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</si>
  <si>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</si>
  <si>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</si>
  <si>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</si>
  <si>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</si>
  <si>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</si>
  <si>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</si>
  <si>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</si>
  <si>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</si>
  <si>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</si>
  <si>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</si>
  <si>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</si>
  <si>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</si>
  <si>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</si>
  <si>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</si>
  <si>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</si>
  <si>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</si>
  <si>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</si>
  <si>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</si>
  <si>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</si>
  <si>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</si>
  <si>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LYQ-HB1377-grey0-L</t>
  </si>
  <si>
    <t>B01N2UM2SW</t>
  </si>
  <si>
    <t>LYQ-HB1377-grey0-M</t>
  </si>
  <si>
    <t>B01MRY5PEV</t>
  </si>
  <si>
    <t>LYQ-HB1377-grey1-M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</si>
  <si>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</si>
  <si>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</si>
  <si>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</si>
  <si>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</si>
  <si>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</si>
  <si>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</si>
  <si>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</si>
  <si>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</si>
  <si>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</si>
  <si>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</si>
  <si>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</si>
  <si>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</si>
  <si>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</si>
  <si>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</si>
  <si>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</si>
  <si>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</si>
  <si>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</si>
  <si>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</si>
  <si>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</si>
  <si>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</si>
  <si>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</si>
  <si>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</si>
  <si>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</si>
  <si>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</si>
  <si>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</si>
  <si>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</si>
  <si>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</si>
  <si>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</si>
  <si>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</si>
  <si>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</si>
  <si>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</si>
  <si>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</si>
  <si>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</si>
  <si>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</si>
  <si>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</si>
  <si>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</si>
  <si>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</si>
  <si>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</si>
  <si>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</si>
  <si>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</si>
  <si>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</si>
  <si>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</si>
  <si>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</si>
  <si>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</si>
  <si>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</si>
  <si>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</si>
  <si>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</si>
  <si>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</si>
  <si>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</si>
  <si>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</si>
  <si>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</si>
  <si>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</si>
  <si>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</si>
  <si>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</si>
  <si>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</si>
  <si>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</si>
  <si>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</si>
  <si>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</si>
  <si>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</si>
  <si>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</si>
  <si>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</si>
  <si>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</si>
  <si>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</si>
  <si>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</si>
  <si>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</si>
  <si>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</si>
  <si>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</si>
  <si>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</si>
  <si>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</si>
  <si>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</si>
  <si>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</si>
  <si>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</si>
  <si>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</si>
  <si>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</si>
  <si>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</si>
  <si>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</si>
  <si>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</si>
  <si>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</si>
  <si>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</si>
  <si>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</si>
  <si>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</si>
  <si>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</si>
  <si>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</si>
  <si>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</si>
  <si>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</si>
  <si>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</si>
  <si>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</si>
  <si>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</si>
  <si>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</si>
  <si>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</si>
  <si>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</si>
  <si>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</si>
  <si>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</si>
  <si>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</si>
  <si>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</si>
  <si>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</si>
  <si>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</si>
  <si>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</si>
  <si>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</si>
  <si>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</si>
  <si>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</si>
  <si>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</si>
  <si>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</si>
  <si>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</si>
  <si>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</si>
  <si>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</si>
  <si>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</si>
  <si>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</si>
  <si>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</si>
  <si>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</si>
  <si>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</si>
  <si>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</si>
  <si>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</si>
  <si>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</si>
  <si>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</si>
  <si>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</si>
  <si>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</si>
  <si>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</si>
  <si>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</si>
  <si>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</si>
  <si>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</si>
  <si>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</si>
  <si>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</si>
  <si>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</si>
  <si>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</si>
  <si>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</si>
  <si>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</si>
  <si>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</si>
  <si>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</si>
  <si>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</si>
  <si>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</si>
  <si>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</si>
  <si>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</si>
  <si>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</si>
  <si>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</si>
  <si>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</si>
  <si>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</si>
  <si>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</si>
  <si>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</si>
  <si>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</si>
  <si>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</si>
  <si>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</si>
  <si>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</si>
  <si>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</si>
  <si>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</si>
  <si>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</si>
  <si>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</si>
  <si>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</si>
  <si>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</si>
  <si>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</si>
  <si>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</si>
  <si>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</si>
  <si>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</si>
  <si>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</si>
  <si>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</si>
  <si>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</si>
  <si>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</si>
  <si>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</si>
  <si>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</si>
  <si>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</si>
  <si>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</si>
  <si>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</si>
  <si>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</si>
  <si>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</si>
  <si>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</si>
  <si>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</si>
  <si>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</si>
  <si>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</si>
  <si>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</si>
  <si>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</si>
  <si>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</si>
  <si>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</si>
  <si>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</si>
  <si>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</si>
  <si>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</si>
  <si>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</si>
  <si>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</si>
  <si>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</si>
  <si>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</si>
  <si>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</si>
  <si>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</si>
  <si>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</si>
  <si>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</si>
  <si>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LYQ-MCZQ604-B0-L</t>
  </si>
  <si>
    <t>B07BS58FFW</t>
  </si>
  <si>
    <t>LYQ-MCZQ604</t>
  </si>
  <si>
    <t>LYQ-MCZQ604-BL-L</t>
  </si>
  <si>
    <t>B07BS4HV2H</t>
  </si>
  <si>
    <t>LYQ-MCZQ604-BL-M</t>
  </si>
  <si>
    <t>B07BS7KFZH</t>
  </si>
  <si>
    <t>LYQ-MCZQ604-BL-S</t>
  </si>
  <si>
    <t>B07BSCJJM4</t>
  </si>
  <si>
    <t>LYQ-MCZQ604-BL-XL</t>
  </si>
  <si>
    <t>B07BSGKFBX</t>
  </si>
  <si>
    <t>LYQ-MCZQ604-BT-L</t>
  </si>
  <si>
    <t>B07BS9NPQR</t>
  </si>
  <si>
    <t>LYQ-MCZQ604-O0-L</t>
  </si>
  <si>
    <t>B07BS92DW1</t>
  </si>
  <si>
    <t>LYQ-MCZQ604-O0-M</t>
  </si>
  <si>
    <t>B07BSGWKB2</t>
  </si>
  <si>
    <t>LYQ-MCZQ604-O0-S</t>
  </si>
  <si>
    <t>B07BSCKKKN</t>
  </si>
  <si>
    <t>LYQ-MCZQ604-O0-XL</t>
  </si>
  <si>
    <t>B07BSB34TT</t>
  </si>
  <si>
    <t>LYQ-MCZQ819-ZL-S</t>
  </si>
  <si>
    <t>B0795SCLZL</t>
  </si>
  <si>
    <t>LYQ-MCZQ819</t>
  </si>
  <si>
    <t>LYQ-MU1058-B7-L</t>
  </si>
  <si>
    <t>B07CY5TMZH</t>
  </si>
  <si>
    <t>LYQ-MU1058</t>
  </si>
  <si>
    <t>LYQ-MU1058-B7-M</t>
  </si>
  <si>
    <t>B07CXT8274</t>
  </si>
  <si>
    <t>LYQ-MU1058-B7-S</t>
  </si>
  <si>
    <t>B07CXXHYMH</t>
  </si>
  <si>
    <t>LYQ-MU1058-B7-XL</t>
  </si>
  <si>
    <t>B07CXP7NL8</t>
  </si>
  <si>
    <t>LYQ-MU1058-B7-XS</t>
  </si>
  <si>
    <t>B07CXQLPZG</t>
  </si>
  <si>
    <t>LYQ-MU1058-B7-XXL</t>
  </si>
  <si>
    <t>B07CXQQ14Q</t>
  </si>
  <si>
    <t>LYQ-MU1058-DG-L</t>
  </si>
  <si>
    <t>B07CXPCYMT</t>
  </si>
  <si>
    <t>LYQ-MU1058-DG-M</t>
  </si>
  <si>
    <t>B07CXSJD98</t>
  </si>
  <si>
    <t>LYQ-MU1058-DG-S</t>
  </si>
  <si>
    <t>B07CXRR113</t>
  </si>
  <si>
    <t>LYQ-MU1058-DG-XL</t>
  </si>
  <si>
    <t>B07CXNBYL8</t>
  </si>
  <si>
    <t>LYQ-MU1058-DG-XS</t>
  </si>
  <si>
    <t>B07CXRYGDR</t>
  </si>
  <si>
    <t>LYQ-MU1058-DG-XXL</t>
  </si>
  <si>
    <t>B07CXV5NSQ</t>
  </si>
  <si>
    <t>LYQ-MU1058-GA-L</t>
  </si>
  <si>
    <t>B07CXTBK7P</t>
  </si>
  <si>
    <t>LYQ-MU1058-GA-M</t>
  </si>
  <si>
    <t>B07CXQ1YBQ</t>
  </si>
  <si>
    <t>LYQ-MU1058-GA-S</t>
  </si>
  <si>
    <t>B07CXT1FXT</t>
  </si>
  <si>
    <t>LYQ-MU1058-GA-XL</t>
  </si>
  <si>
    <t>B07CXQ1T8C</t>
  </si>
  <si>
    <t>LYQ-MU1058-GA-XS</t>
  </si>
  <si>
    <t>B07CXSLPBJ</t>
  </si>
  <si>
    <t>LYQ-MU1058-GA-XXL</t>
  </si>
  <si>
    <t>B07CXX2YDX</t>
  </si>
  <si>
    <t>LYQ-MU1058-N0-L</t>
  </si>
  <si>
    <t>B07CXNBG1L</t>
  </si>
  <si>
    <t>LYQ-MU1058-N0-M</t>
  </si>
  <si>
    <t>B07CXZD6JC</t>
  </si>
  <si>
    <t>LYQ-MU1058-N0-S</t>
  </si>
  <si>
    <t>B07CXYXWGT</t>
  </si>
  <si>
    <t>LYQ-MU1058-N0-XL</t>
  </si>
  <si>
    <t>B07CXYC9MH</t>
  </si>
  <si>
    <t>LYQ-MU1058-N0-XS</t>
  </si>
  <si>
    <t>B07CXMRCR6</t>
  </si>
  <si>
    <t>LYQ-MU1058-N0-XXL</t>
  </si>
  <si>
    <t>B07CXXHYMV</t>
  </si>
  <si>
    <t>LYQ-MU1058-P0-L</t>
  </si>
  <si>
    <t>B07CXT5NS7</t>
  </si>
  <si>
    <t>LYQ-MU1058-P0-M</t>
  </si>
  <si>
    <t>B07CXNCK9Y</t>
  </si>
  <si>
    <t>LYQ-MU1058-P0-S</t>
  </si>
  <si>
    <t>B07CXW3T2Z</t>
  </si>
  <si>
    <t>LYQ-MU1058-P0-XL</t>
  </si>
  <si>
    <t>B07CY1NCC2</t>
  </si>
  <si>
    <t>LYQ-MU1058-P0-XS</t>
  </si>
  <si>
    <t>B07CXT5NS2</t>
  </si>
  <si>
    <t>LYQ-MU1058-P0-XXL</t>
  </si>
  <si>
    <t>B07CXQ2LY9</t>
  </si>
  <si>
    <t>LYQ-MU1058-PR-L</t>
  </si>
  <si>
    <t>B07CXZNC96</t>
  </si>
  <si>
    <t>LYQ-MU1058-PR-M</t>
  </si>
  <si>
    <t>B07CXVHLHJ</t>
  </si>
  <si>
    <t>LYQ-MU1058-PR-S</t>
  </si>
  <si>
    <t>B07CXQCXL6</t>
  </si>
  <si>
    <t>LYQ-MU1058-PR-XL</t>
  </si>
  <si>
    <t>B07CXX4WMK</t>
  </si>
  <si>
    <t>LYQ-MU1058-PR-XS</t>
  </si>
  <si>
    <t>B07CXQ1QJF</t>
  </si>
  <si>
    <t>LYQ-MU1058-PR-XXL</t>
  </si>
  <si>
    <t>B07CXRD4L1</t>
  </si>
  <si>
    <t>LYQ-MU1058-Z0-L</t>
  </si>
  <si>
    <t>B07CXNKJSY</t>
  </si>
  <si>
    <t>LYQ-MU1058-Z0-M</t>
  </si>
  <si>
    <t>B07CY27DW9</t>
  </si>
  <si>
    <t>LYQ-MU1058-Z0-S</t>
  </si>
  <si>
    <t>B07CXSX9Z8</t>
  </si>
  <si>
    <t>LYQ-MU1058-Z0-XL</t>
  </si>
  <si>
    <t>B07CXN5PQM</t>
  </si>
  <si>
    <t>LYQ-MU1058-Z0-XS</t>
  </si>
  <si>
    <t>B07CXX5C4H</t>
  </si>
  <si>
    <t>LYQ-MU1058-Z0-XXL</t>
  </si>
  <si>
    <t>B07CXSJLZJ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</si>
  <si>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</si>
  <si>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</si>
  <si>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</si>
  <si>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</si>
  <si>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</si>
  <si>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</si>
  <si>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</si>
  <si>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</si>
  <si>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</si>
  <si>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</si>
  <si>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</si>
  <si>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</si>
  <si>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</si>
  <si>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</si>
  <si>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</si>
  <si>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</si>
  <si>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</si>
  <si>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</si>
  <si>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</si>
  <si>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</si>
  <si>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</si>
  <si>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</si>
  <si>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</si>
  <si>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</si>
  <si>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</si>
  <si>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</si>
  <si>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</si>
  <si>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</si>
  <si>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</si>
  <si>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</si>
  <si>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</si>
  <si>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</si>
  <si>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</si>
  <si>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</si>
  <si>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</si>
  <si>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</si>
  <si>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</si>
  <si>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</si>
  <si>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</si>
  <si>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</si>
  <si>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</si>
  <si>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</si>
  <si>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</si>
  <si>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</si>
  <si>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</si>
  <si>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</si>
  <si>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</si>
  <si>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</si>
  <si>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</si>
  <si>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</si>
  <si>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</si>
  <si>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</si>
  <si>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</si>
  <si>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</si>
  <si>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</si>
  <si>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</si>
  <si>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</si>
  <si>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</si>
  <si>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</si>
  <si>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</si>
  <si>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</si>
  <si>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</si>
  <si>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</si>
  <si>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</si>
  <si>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</si>
  <si>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</si>
  <si>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</si>
  <si>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</si>
  <si>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</si>
  <si>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</si>
  <si>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</si>
  <si>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</si>
  <si>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</si>
  <si>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</si>
  <si>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</si>
  <si>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</si>
  <si>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</si>
  <si>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</si>
  <si>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</si>
  <si>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</si>
  <si>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</si>
  <si>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</si>
  <si>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</si>
  <si>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</si>
  <si>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</si>
  <si>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</si>
  <si>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</si>
  <si>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</si>
  <si>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</si>
  <si>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</si>
  <si>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</si>
  <si>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</si>
  <si>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</si>
  <si>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</si>
  <si>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</si>
  <si>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</si>
  <si>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</si>
  <si>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</si>
  <si>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</si>
  <si>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</si>
  <si>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</si>
  <si>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</si>
  <si>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</si>
  <si>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</si>
  <si>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</si>
  <si>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</si>
  <si>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</si>
  <si>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</si>
  <si>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</si>
  <si>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</si>
  <si>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</si>
  <si>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</si>
  <si>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</si>
  <si>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</si>
  <si>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</si>
  <si>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</si>
  <si>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</si>
  <si>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</si>
  <si>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</si>
  <si>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</si>
  <si>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</si>
  <si>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</si>
  <si>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</si>
  <si>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</si>
  <si>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</si>
  <si>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</si>
  <si>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</si>
  <si>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</si>
  <si>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</si>
  <si>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</si>
  <si>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</si>
  <si>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</si>
  <si>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</si>
  <si>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</si>
  <si>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</si>
  <si>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</si>
  <si>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</si>
  <si>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</si>
  <si>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</si>
  <si>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</si>
  <si>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</si>
  <si>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</si>
  <si>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</si>
  <si>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</si>
  <si>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</si>
  <si>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</si>
  <si>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</si>
  <si>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</si>
  <si>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</si>
  <si>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</si>
  <si>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</si>
  <si>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</si>
  <si>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</si>
  <si>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</si>
  <si>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</si>
  <si>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</si>
  <si>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</si>
  <si>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</si>
  <si>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</si>
  <si>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</si>
  <si>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</si>
  <si>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</si>
  <si>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</si>
  <si>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</si>
  <si>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</si>
  <si>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</si>
  <si>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</si>
  <si>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</si>
  <si>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</si>
  <si>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</si>
  <si>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</si>
  <si>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</si>
  <si>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</si>
  <si>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</si>
  <si>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</si>
  <si>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</si>
  <si>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</si>
  <si>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</si>
  <si>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</si>
  <si>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</si>
  <si>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</si>
  <si>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</si>
  <si>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</si>
  <si>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</si>
  <si>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</si>
  <si>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</si>
  <si>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</si>
  <si>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</si>
  <si>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</si>
  <si>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</si>
  <si>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</si>
  <si>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</si>
  <si>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</si>
  <si>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</si>
  <si>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</si>
  <si>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</si>
  <si>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</si>
  <si>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</si>
  <si>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</si>
  <si>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</si>
  <si>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</si>
  <si>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</si>
  <si>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</si>
  <si>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</si>
  <si>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</si>
  <si>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</si>
  <si>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</si>
  <si>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</si>
  <si>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</si>
  <si>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</si>
  <si>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</si>
  <si>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</si>
  <si>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</si>
  <si>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</si>
  <si>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</si>
  <si>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</si>
  <si>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</si>
  <si>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</si>
  <si>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</si>
  <si>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</si>
  <si>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</si>
  <si>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</si>
  <si>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</si>
  <si>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</si>
  <si>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</si>
  <si>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</si>
  <si>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</si>
  <si>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</si>
  <si>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</si>
  <si>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</si>
  <si>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</si>
  <si>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</si>
  <si>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</si>
  <si>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</si>
  <si>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</si>
  <si>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</si>
  <si>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</si>
  <si>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</si>
  <si>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</si>
  <si>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</si>
  <si>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</si>
  <si>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</si>
  <si>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</si>
  <si>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</si>
  <si>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</si>
  <si>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</si>
  <si>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</si>
  <si>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</si>
  <si>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</si>
  <si>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</si>
  <si>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</si>
  <si>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</si>
  <si>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</si>
  <si>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</si>
  <si>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</si>
  <si>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</si>
  <si>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</si>
  <si>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</si>
  <si>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</si>
  <si>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</si>
  <si>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</si>
  <si>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</si>
  <si>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</si>
  <si>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</si>
  <si>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</si>
  <si>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</si>
  <si>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</si>
  <si>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</si>
  <si>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</si>
  <si>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</si>
  <si>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</si>
  <si>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</si>
  <si>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</si>
  <si>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</si>
  <si>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</si>
  <si>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</si>
  <si>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</si>
  <si>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</si>
  <si>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</si>
  <si>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</si>
  <si>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</si>
  <si>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</si>
  <si>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</si>
  <si>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</si>
  <si>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</si>
  <si>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</si>
  <si>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</si>
  <si>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</si>
  <si>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</si>
  <si>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</si>
  <si>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</si>
  <si>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</si>
  <si>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</si>
  <si>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</si>
  <si>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</si>
  <si>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</si>
  <si>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</si>
  <si>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</si>
  <si>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</si>
  <si>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</si>
  <si>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</si>
  <si>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</si>
  <si>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</si>
  <si>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</si>
  <si>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</si>
  <si>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</si>
  <si>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</si>
  <si>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</si>
  <si>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</si>
  <si>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</si>
  <si>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</si>
  <si>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</si>
  <si>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</si>
  <si>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</si>
  <si>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</si>
  <si>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</si>
  <si>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</si>
  <si>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</si>
  <si>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</si>
  <si>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LYQ-ZQ-1199-K0-L</t>
  </si>
  <si>
    <t>B074QHLM93</t>
  </si>
  <si>
    <t>LYQ-ZQ-1199-K0-M</t>
  </si>
  <si>
    <t>B074QHQRQQ</t>
  </si>
  <si>
    <t>LYQ-ZQ-1199-K0-S</t>
  </si>
  <si>
    <t>B074QLQ4DS</t>
  </si>
  <si>
    <t>LYQ-ZQ-1199-P0-2XL</t>
  </si>
  <si>
    <t>B074QJ9G95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</si>
  <si>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</si>
  <si>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</si>
  <si>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</si>
  <si>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</si>
  <si>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</si>
  <si>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</si>
  <si>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</si>
  <si>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</si>
  <si>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</si>
  <si>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</si>
  <si>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</si>
  <si>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</si>
  <si>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</si>
  <si>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</si>
  <si>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</si>
  <si>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</si>
  <si>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</si>
  <si>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</si>
  <si>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</si>
  <si>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</si>
  <si>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</si>
  <si>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</si>
  <si>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</si>
  <si>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</si>
  <si>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</si>
  <si>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</si>
  <si>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</si>
  <si>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</si>
  <si>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</si>
  <si>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</si>
  <si>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</si>
  <si>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MNQ-N7188-K0-L</t>
  </si>
  <si>
    <t>B01MY078OZ</t>
  </si>
  <si>
    <t>MNQ-N7188</t>
  </si>
  <si>
    <t>MNQ-N7188-K0-M</t>
  </si>
  <si>
    <t>B01N2VVWDE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</si>
  <si>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</si>
  <si>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</si>
  <si>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</si>
  <si>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</si>
  <si>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</si>
  <si>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</si>
  <si>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</si>
  <si>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</si>
  <si>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</si>
  <si>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</si>
  <si>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</si>
  <si>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</si>
  <si>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</si>
  <si>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</si>
  <si>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</si>
  <si>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</si>
  <si>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</si>
  <si>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</si>
  <si>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</si>
  <si>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</si>
  <si>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</si>
  <si>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</si>
  <si>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</si>
  <si>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</si>
  <si>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</si>
  <si>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</si>
  <si>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</si>
  <si>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</si>
  <si>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</si>
  <si>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</si>
  <si>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</si>
  <si>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</si>
  <si>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</si>
  <si>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</si>
  <si>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</si>
  <si>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</si>
  <si>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</si>
  <si>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</si>
  <si>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</si>
  <si>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</si>
  <si>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MY-0036NEW-PI</t>
  </si>
  <si>
    <t>B07654CLHN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</si>
  <si>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</si>
  <si>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</si>
  <si>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</si>
  <si>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</si>
  <si>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</si>
  <si>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</si>
  <si>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</si>
  <si>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</si>
  <si>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</si>
  <si>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</si>
  <si>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</si>
  <si>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</si>
  <si>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</si>
  <si>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MY-CL1925-G7-XL</t>
  </si>
  <si>
    <t>B0752CXYPX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</si>
  <si>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</si>
  <si>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</si>
  <si>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</si>
  <si>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</si>
  <si>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</si>
  <si>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</si>
  <si>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</si>
  <si>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</si>
  <si>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MY-HM1206-BR-L</t>
  </si>
  <si>
    <t>B075FPYJR2</t>
  </si>
  <si>
    <t>MY-HM1206</t>
  </si>
  <si>
    <t>MY-HM1206-BR-M</t>
  </si>
  <si>
    <t>B075FPFDKQ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</si>
  <si>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</si>
  <si>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</si>
  <si>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</si>
  <si>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</si>
  <si>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</si>
  <si>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</si>
  <si>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</si>
  <si>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</si>
  <si>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</si>
  <si>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</si>
  <si>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</si>
  <si>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</si>
  <si>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</si>
  <si>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</si>
  <si>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</si>
  <si>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</si>
  <si>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</si>
  <si>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</si>
  <si>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</si>
  <si>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</si>
  <si>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</si>
  <si>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</si>
  <si>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</si>
  <si>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</si>
  <si>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</si>
  <si>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</si>
  <si>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</si>
  <si>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</si>
  <si>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</si>
  <si>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</si>
  <si>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</si>
  <si>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</si>
  <si>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</si>
  <si>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</si>
  <si>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MY-ZQ-TWA1-KG-4X</t>
  </si>
  <si>
    <t>B074C1L599</t>
  </si>
  <si>
    <t>MY-ZQ-TWA1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</si>
  <si>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</si>
  <si>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</si>
  <si>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</si>
  <si>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</si>
  <si>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</si>
  <si>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</si>
  <si>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</si>
  <si>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</si>
  <si>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</si>
  <si>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</si>
  <si>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</si>
  <si>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</si>
  <si>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</si>
  <si>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</si>
  <si>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</si>
  <si>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</si>
  <si>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</si>
  <si>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</si>
  <si>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</si>
  <si>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</si>
  <si>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</si>
  <si>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</si>
  <si>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</si>
  <si>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</si>
  <si>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</si>
  <si>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</si>
  <si>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</si>
  <si>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</si>
  <si>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SJ-HM071-K0G</t>
  </si>
  <si>
    <t>B0713ZQL27</t>
  </si>
  <si>
    <t>SJ-HM071</t>
  </si>
  <si>
    <t>SJ-HM071-R2W0</t>
  </si>
  <si>
    <t>B0713ZPTBD</t>
  </si>
  <si>
    <t>SJ-HM2017-G0-M</t>
  </si>
  <si>
    <t>B071RTGQMX</t>
  </si>
  <si>
    <t>SJ-HM2017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</si>
  <si>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</si>
  <si>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</si>
  <si>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</si>
  <si>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</si>
  <si>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</si>
  <si>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</si>
  <si>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</si>
  <si>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B071R7QL46</t>
  </si>
  <si>
    <t>SJ-HM2400-B0-S</t>
  </si>
  <si>
    <t>B071RRNPSD</t>
  </si>
  <si>
    <t>SJ-HM2400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</si>
  <si>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</si>
  <si>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</si>
  <si>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</si>
  <si>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</si>
  <si>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</si>
  <si>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</si>
  <si>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</si>
  <si>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</si>
  <si>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</si>
  <si>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</si>
  <si>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</si>
  <si>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</si>
  <si>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</si>
  <si>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</si>
  <si>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</si>
  <si>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</si>
  <si>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</si>
  <si>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</si>
  <si>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</si>
  <si>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</si>
  <si>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</si>
  <si>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</si>
  <si>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</si>
  <si>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</si>
  <si>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</si>
  <si>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</si>
  <si>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</si>
  <si>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</si>
  <si>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</si>
  <si>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</si>
  <si>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</si>
  <si>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</si>
  <si>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</si>
  <si>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</si>
  <si>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</si>
  <si>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</si>
  <si>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</si>
  <si>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</si>
  <si>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</si>
  <si>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</si>
  <si>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</si>
  <si>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</si>
  <si>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</si>
  <si>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</si>
  <si>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</si>
  <si>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</si>
  <si>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</si>
  <si>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</si>
  <si>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</si>
  <si>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</si>
  <si>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</si>
  <si>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</si>
  <si>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</si>
  <si>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</si>
  <si>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</si>
  <si>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</si>
  <si>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</si>
  <si>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</si>
  <si>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</si>
  <si>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</si>
  <si>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</si>
  <si>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</si>
  <si>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</si>
  <si>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</si>
  <si>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</si>
  <si>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</si>
  <si>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</si>
  <si>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</si>
  <si>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</si>
  <si>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</si>
  <si>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</si>
  <si>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</si>
  <si>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</si>
  <si>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</si>
  <si>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</si>
  <si>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</si>
  <si>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</si>
  <si>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</si>
  <si>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</si>
  <si>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</si>
  <si>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</si>
  <si>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</si>
  <si>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</si>
  <si>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</si>
  <si>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</t>
  </si>
  <si>
    <t>B01BV7E8GW</t>
  </si>
  <si>
    <t>SJ-ZZN204AX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</si>
  <si>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</si>
  <si>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</si>
  <si>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</si>
  <si>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</si>
  <si>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</si>
  <si>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</si>
  <si>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</si>
  <si>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</si>
  <si>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</si>
  <si>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</si>
  <si>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</si>
  <si>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</si>
  <si>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</si>
  <si>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</si>
  <si>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</si>
  <si>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</si>
  <si>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</si>
  <si>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</si>
  <si>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</si>
  <si>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</si>
  <si>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</si>
  <si>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</si>
  <si>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</si>
  <si>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B0136OUD6C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</si>
  <si>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</si>
  <si>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</si>
  <si>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</si>
  <si>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</si>
  <si>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</si>
  <si>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</si>
  <si>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</si>
  <si>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</si>
  <si>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</si>
  <si>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</si>
  <si>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</si>
  <si>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</si>
  <si>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</si>
  <si>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</si>
  <si>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</si>
  <si>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</si>
  <si>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</si>
  <si>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</si>
  <si>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</si>
  <si>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</si>
  <si>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</si>
  <si>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</si>
  <si>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</si>
  <si>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</si>
  <si>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</si>
  <si>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</si>
  <si>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</si>
  <si>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</si>
  <si>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</si>
  <si>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</si>
  <si>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</si>
  <si>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</si>
  <si>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</si>
  <si>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</si>
  <si>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</si>
  <si>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</si>
  <si>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B0136OUDR6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</si>
  <si>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</si>
  <si>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</si>
  <si>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</si>
  <si>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</si>
  <si>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</si>
  <si>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</si>
  <si>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</si>
  <si>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</si>
  <si>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</si>
  <si>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</si>
  <si>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</si>
  <si>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</si>
  <si>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</si>
  <si>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</si>
  <si>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</si>
  <si>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</si>
  <si>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</si>
  <si>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</si>
  <si>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</si>
  <si>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</si>
  <si>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</si>
  <si>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</si>
  <si>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</si>
  <si>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</si>
  <si>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</si>
  <si>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</si>
  <si>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</si>
  <si>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</si>
  <si>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</si>
  <si>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</si>
  <si>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</si>
  <si>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</si>
  <si>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</si>
  <si>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</si>
  <si>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</si>
  <si>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</si>
  <si>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</si>
  <si>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</si>
  <si>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</si>
  <si>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</si>
  <si>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</si>
  <si>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</si>
  <si>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</si>
  <si>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</si>
  <si>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</si>
  <si>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</si>
  <si>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</si>
  <si>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</si>
  <si>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</si>
  <si>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</si>
  <si>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</si>
  <si>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</si>
  <si>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</si>
  <si>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</si>
  <si>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</si>
  <si>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</si>
  <si>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</si>
  <si>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</si>
  <si>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</si>
  <si>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</si>
  <si>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</si>
  <si>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</si>
  <si>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</si>
  <si>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</si>
  <si>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</si>
  <si>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</si>
  <si>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</si>
  <si>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</si>
  <si>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</si>
  <si>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</si>
  <si>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</si>
  <si>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</si>
  <si>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</si>
  <si>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</si>
  <si>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</si>
  <si>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</si>
  <si>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</si>
  <si>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</si>
  <si>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</si>
  <si>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</si>
  <si>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</si>
  <si>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</si>
  <si>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</si>
  <si>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</si>
  <si>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</si>
  <si>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</si>
  <si>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</si>
  <si>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</si>
  <si>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</si>
  <si>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</si>
  <si>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</si>
  <si>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</si>
  <si>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</si>
  <si>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</si>
  <si>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</si>
  <si>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</si>
  <si>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</si>
  <si>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</si>
  <si>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</si>
  <si>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</si>
  <si>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</si>
  <si>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</si>
  <si>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</si>
  <si>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</si>
  <si>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</si>
  <si>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</si>
  <si>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</si>
  <si>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</si>
  <si>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</si>
  <si>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</si>
  <si>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</si>
  <si>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</si>
  <si>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</si>
  <si>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</si>
  <si>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</si>
  <si>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</si>
  <si>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</si>
  <si>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</si>
  <si>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</si>
  <si>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</si>
  <si>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</si>
  <si>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</si>
  <si>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</si>
  <si>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</si>
  <si>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</si>
  <si>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</si>
  <si>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</si>
  <si>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</si>
  <si>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</si>
  <si>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</si>
  <si>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</si>
  <si>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</si>
  <si>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</si>
  <si>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TK-J02H-GR-10/12</t>
  </si>
  <si>
    <t>B07219TXTD</t>
  </si>
  <si>
    <t>TK-J02H</t>
  </si>
  <si>
    <t>TK-J02H-GR-14/16</t>
  </si>
  <si>
    <t>B071WW3FKF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</si>
  <si>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</si>
  <si>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</si>
  <si>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</si>
  <si>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</si>
  <si>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</si>
  <si>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</si>
  <si>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</si>
  <si>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</si>
  <si>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</si>
  <si>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</si>
  <si>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</si>
  <si>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</si>
  <si>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</si>
  <si>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</si>
  <si>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</si>
  <si>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</si>
  <si>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</si>
  <si>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</si>
  <si>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</si>
  <si>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</si>
  <si>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</si>
  <si>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</si>
  <si>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</si>
  <si>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</si>
  <si>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</si>
  <si>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</si>
  <si>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</si>
  <si>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</si>
  <si>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</si>
  <si>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</si>
  <si>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</si>
  <si>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</si>
  <si>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</si>
  <si>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</si>
  <si>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</si>
  <si>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</si>
  <si>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</si>
  <si>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</si>
  <si>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</si>
  <si>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</si>
  <si>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</si>
  <si>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</si>
  <si>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</si>
  <si>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</si>
  <si>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</si>
  <si>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</si>
  <si>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</si>
  <si>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</si>
  <si>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</si>
  <si>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</si>
  <si>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</si>
  <si>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</si>
  <si>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</si>
  <si>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</si>
  <si>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</si>
  <si>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</si>
  <si>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XZ-YG7223</t>
  </si>
  <si>
    <t>TX-7223-CO-4243</t>
  </si>
  <si>
    <t>B01N01RZFS</t>
  </si>
  <si>
    <t>TX-7223-CO-4445</t>
  </si>
  <si>
    <t>B01MQFAN8F</t>
  </si>
  <si>
    <t>TX-7223-Da-4243</t>
  </si>
  <si>
    <t>B01MTJU1IS</t>
  </si>
  <si>
    <t>TX-7223-Da-4445</t>
  </si>
  <si>
    <t>B01N0A0UL1</t>
  </si>
  <si>
    <t>TX-7223-PI-4041</t>
  </si>
  <si>
    <t>B01MSICOJN</t>
  </si>
  <si>
    <t>TX-7223-RB-3637</t>
  </si>
  <si>
    <t>B01M5LK630</t>
  </si>
  <si>
    <t>TX-7223-RB-3839</t>
  </si>
  <si>
    <t>B01MFI21IM</t>
  </si>
  <si>
    <t>TX-7223-RB-4041</t>
  </si>
  <si>
    <t>B01MXHGQFR</t>
  </si>
  <si>
    <t>Top-5505LB-2XL</t>
  </si>
  <si>
    <t>B01N2K0Q79</t>
  </si>
  <si>
    <t>FT5505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</si>
  <si>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</si>
  <si>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</si>
  <si>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</si>
  <si>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</si>
  <si>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</si>
  <si>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</si>
  <si>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</si>
  <si>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</si>
  <si>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Top-5505ZL-M</t>
  </si>
  <si>
    <t>B01N78F5MA</t>
  </si>
  <si>
    <t>Top-HM7702-GZK0-3XL</t>
  </si>
  <si>
    <t>B071NN6V4P</t>
  </si>
  <si>
    <t>Top-HM7702</t>
  </si>
  <si>
    <t>Top-HM7702-GZR0-3XL</t>
  </si>
  <si>
    <t>B0725BB3G1</t>
  </si>
  <si>
    <t>Top-HM7702-GZR0-XL</t>
  </si>
  <si>
    <t>B0727WQD68</t>
  </si>
  <si>
    <t>Top-HM7702-K0-L</t>
  </si>
  <si>
    <t>B071YVBPHJ</t>
  </si>
  <si>
    <t>Top-HM7702-K0-M</t>
  </si>
  <si>
    <t>B071YVBQP9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</si>
  <si>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</si>
  <si>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</si>
  <si>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</si>
  <si>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</si>
  <si>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</si>
  <si>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</si>
  <si>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</si>
  <si>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</si>
  <si>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</si>
  <si>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</si>
  <si>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XZ-003R0L</t>
  </si>
  <si>
    <t>B016LTZJFY</t>
  </si>
  <si>
    <t>XZ-006B0M</t>
  </si>
  <si>
    <t>B016LTZQNO</t>
  </si>
  <si>
    <t>XZ-006</t>
  </si>
  <si>
    <t>XZ-006GRM</t>
  </si>
  <si>
    <t>B019C8MLUW</t>
  </si>
  <si>
    <t>XZ-006R0S</t>
  </si>
  <si>
    <t>B016LTZKIU</t>
  </si>
  <si>
    <t>XZ-007GRXL</t>
  </si>
  <si>
    <t>B01KWOVX2C</t>
  </si>
  <si>
    <t>XZ-007</t>
  </si>
  <si>
    <t>XZ-007W0L</t>
  </si>
  <si>
    <t>B016LTZWOC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</si>
  <si>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</si>
  <si>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</si>
  <si>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</si>
  <si>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</si>
  <si>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</si>
  <si>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</si>
  <si>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</si>
  <si>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</si>
  <si>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</si>
  <si>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</si>
  <si>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</si>
  <si>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</si>
  <si>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</si>
  <si>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</si>
  <si>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</si>
  <si>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</si>
  <si>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</si>
  <si>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</si>
  <si>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</si>
  <si>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</si>
  <si>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</si>
  <si>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</si>
  <si>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</si>
  <si>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</si>
  <si>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</si>
  <si>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B0191JT2KO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</si>
  <si>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</si>
  <si>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</si>
  <si>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</si>
  <si>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</si>
  <si>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</si>
  <si>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</si>
  <si>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</si>
  <si>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</si>
  <si>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</si>
  <si>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</si>
  <si>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</si>
  <si>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</si>
  <si>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</si>
  <si>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</si>
  <si>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</si>
  <si>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</si>
  <si>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</si>
  <si>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</si>
  <si>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</si>
  <si>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</si>
  <si>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</si>
  <si>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</si>
  <si>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</si>
  <si>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</si>
  <si>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</si>
  <si>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</si>
  <si>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</si>
  <si>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</si>
  <si>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</si>
  <si>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</si>
  <si>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</si>
  <si>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</si>
  <si>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</si>
  <si>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</si>
  <si>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</si>
  <si>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</si>
  <si>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</si>
  <si>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</si>
  <si>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</si>
  <si>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</si>
  <si>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</si>
  <si>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</si>
  <si>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</si>
  <si>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</si>
  <si>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</si>
  <si>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</si>
  <si>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</si>
  <si>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</si>
  <si>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</si>
  <si>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</si>
  <si>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</si>
  <si>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</si>
  <si>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</si>
  <si>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</si>
  <si>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</si>
  <si>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</si>
  <si>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</si>
  <si>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</si>
  <si>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</si>
  <si>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</si>
  <si>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</si>
  <si>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</si>
  <si>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</si>
  <si>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</si>
  <si>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</si>
  <si>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</si>
  <si>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</si>
  <si>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</si>
  <si>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</si>
  <si>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</si>
  <si>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</si>
  <si>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</si>
  <si>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</si>
  <si>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</si>
  <si>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</si>
  <si>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</si>
  <si>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</si>
  <si>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</si>
  <si>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</si>
  <si>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</si>
  <si>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XZ-CL01-N0-36/37</t>
  </si>
  <si>
    <t>B074M941WL</t>
  </si>
  <si>
    <t>XZ-CL01</t>
  </si>
  <si>
    <t>XZ-CL01-N0-38/39</t>
  </si>
  <si>
    <t>B074M8LVY1</t>
  </si>
  <si>
    <t>XZ-CL01-R6-38/39</t>
  </si>
  <si>
    <t>B074M8YY4B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</si>
  <si>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</si>
  <si>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</si>
  <si>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</si>
  <si>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</si>
  <si>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</si>
  <si>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</si>
  <si>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</si>
  <si>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</si>
  <si>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</si>
  <si>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</si>
  <si>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</si>
  <si>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XZ-CL05-BE-3637</t>
  </si>
  <si>
    <t>B078HVV4XF</t>
  </si>
  <si>
    <t>XZ-CL05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</si>
  <si>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</si>
  <si>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</si>
  <si>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</si>
  <si>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</si>
  <si>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</si>
  <si>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</si>
  <si>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</si>
  <si>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XZ-CL1055W0</t>
  </si>
  <si>
    <t>B074R8JC85</t>
  </si>
  <si>
    <t>XZ-CL1537-CO-35/36</t>
  </si>
  <si>
    <t>B076WVP83Y</t>
  </si>
  <si>
    <t>XZ-CL1537</t>
  </si>
  <si>
    <t>XZ-CL1537-KH-35/36</t>
  </si>
  <si>
    <t>B076WXSYY5</t>
  </si>
  <si>
    <t>XZ-CL1537-PI-35/36</t>
  </si>
  <si>
    <t>B076WVQPWB</t>
  </si>
  <si>
    <t>XZ-CL16018-GP-42/43</t>
  </si>
  <si>
    <t>B074R91B2Z</t>
  </si>
  <si>
    <t>XZ-CL16018</t>
  </si>
  <si>
    <t>XZ-CL16022-R6-36/37</t>
  </si>
  <si>
    <t>B074RCL1SY</t>
  </si>
  <si>
    <t>XZ-CL16022</t>
  </si>
  <si>
    <t>XZ-CL1721DB-N5-4445</t>
  </si>
  <si>
    <t>B078KFKDK6</t>
  </si>
  <si>
    <t>XZ-CL1721</t>
  </si>
  <si>
    <t>XZ-CL1721DB-ZL-4445</t>
  </si>
  <si>
    <t>B078K4ZQZR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</si>
  <si>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</si>
  <si>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</si>
  <si>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</si>
  <si>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</si>
  <si>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</si>
  <si>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</si>
  <si>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</si>
  <si>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</si>
  <si>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XZ-CLA1133W0</t>
  </si>
  <si>
    <t>B074J9MTX4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</si>
  <si>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</si>
  <si>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</si>
  <si>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</si>
  <si>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</si>
  <si>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</si>
  <si>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</si>
  <si>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</si>
  <si>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</si>
  <si>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</si>
  <si>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</si>
  <si>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</si>
  <si>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</si>
  <si>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</si>
  <si>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</si>
  <si>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</si>
  <si>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</si>
  <si>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</si>
  <si>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</si>
  <si>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</si>
  <si>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</si>
  <si>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</si>
  <si>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</si>
  <si>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</si>
  <si>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</si>
  <si>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</si>
  <si>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</si>
  <si>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</si>
  <si>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</si>
  <si>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</si>
  <si>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</si>
  <si>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</si>
  <si>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</si>
  <si>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</si>
  <si>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</si>
  <si>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</si>
  <si>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XZ-HM1613-ZL-XL</t>
  </si>
  <si>
    <t>B01MD0N7PI</t>
  </si>
  <si>
    <t>XZ-HM1613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</si>
  <si>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</si>
  <si>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</si>
  <si>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</si>
  <si>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</si>
  <si>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</si>
  <si>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</si>
  <si>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</si>
  <si>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</si>
  <si>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</si>
  <si>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</si>
  <si>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</si>
  <si>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</si>
  <si>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</si>
  <si>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</si>
  <si>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</si>
  <si>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</si>
  <si>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</si>
  <si>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</si>
  <si>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</si>
  <si>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</si>
  <si>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</si>
  <si>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</si>
  <si>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</si>
  <si>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</si>
  <si>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</si>
  <si>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</si>
  <si>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</si>
  <si>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</si>
  <si>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</si>
  <si>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</si>
  <si>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</si>
  <si>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</si>
  <si>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</si>
  <si>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</si>
  <si>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</si>
  <si>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</si>
  <si>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</si>
  <si>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</si>
  <si>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</si>
  <si>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</si>
  <si>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</si>
  <si>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</si>
  <si>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</si>
  <si>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</si>
  <si>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</si>
  <si>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</si>
  <si>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</si>
  <si>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</si>
  <si>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</si>
  <si>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</si>
  <si>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</si>
  <si>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</si>
  <si>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</si>
  <si>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</si>
  <si>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</si>
  <si>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</si>
  <si>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</si>
  <si>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</si>
  <si>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</si>
  <si>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</si>
  <si>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</si>
  <si>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</si>
  <si>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</si>
  <si>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</si>
  <si>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</si>
  <si>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</si>
  <si>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</si>
  <si>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</si>
  <si>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</si>
  <si>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</si>
  <si>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</si>
  <si>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</si>
  <si>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</si>
  <si>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</si>
  <si>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</si>
  <si>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</si>
  <si>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</si>
  <si>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</si>
  <si>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</si>
  <si>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</si>
  <si>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</si>
  <si>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</si>
  <si>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</si>
  <si>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</si>
  <si>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</si>
  <si>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</si>
  <si>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</si>
  <si>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</si>
  <si>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</si>
  <si>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</si>
  <si>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</si>
  <si>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</si>
  <si>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</si>
  <si>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</si>
  <si>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</si>
  <si>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</si>
  <si>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</si>
  <si>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</si>
  <si>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</si>
  <si>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</si>
  <si>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</si>
  <si>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</si>
  <si>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</si>
  <si>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</si>
  <si>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</si>
  <si>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</si>
  <si>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</si>
  <si>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</si>
  <si>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</si>
  <si>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</si>
  <si>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</si>
  <si>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</si>
  <si>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</si>
  <si>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</si>
  <si>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</si>
  <si>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</si>
  <si>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</si>
  <si>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</si>
  <si>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</si>
  <si>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</si>
  <si>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</si>
  <si>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</si>
  <si>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</si>
  <si>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</si>
  <si>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</si>
  <si>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</si>
  <si>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</si>
  <si>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</si>
  <si>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</si>
  <si>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XZ-HMA204-R0-3738</t>
  </si>
  <si>
    <t>B074FT247J</t>
  </si>
  <si>
    <t>XZ-HMA204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</si>
  <si>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</si>
  <si>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</si>
  <si>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</si>
  <si>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</si>
  <si>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</si>
  <si>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</si>
  <si>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</si>
  <si>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</si>
  <si>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</si>
  <si>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</si>
  <si>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</si>
  <si>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XZ-HMCAT250-GR-4041</t>
  </si>
  <si>
    <t>B075CHKP6Y</t>
  </si>
  <si>
    <t>XZ-HMCAT250</t>
  </si>
  <si>
    <t>XZ-HMGG29-Y0-3839</t>
  </si>
  <si>
    <t>B01MXSW78A</t>
  </si>
  <si>
    <t>XZ-HMGG29</t>
  </si>
  <si>
    <t>XZ-HMGR23-GR-3738</t>
  </si>
  <si>
    <t>B01MQO9X52</t>
  </si>
  <si>
    <t>XZ-HMGR23</t>
  </si>
  <si>
    <t>XZ-HMGR23-GR-3940</t>
  </si>
  <si>
    <t>B01N99CUM2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</si>
  <si>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</si>
  <si>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</si>
  <si>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</si>
  <si>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</si>
  <si>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</si>
  <si>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</si>
  <si>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</si>
  <si>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</si>
  <si>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</si>
  <si>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</si>
  <si>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</si>
  <si>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</si>
  <si>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XZ-HMHX-QE004-PI-3738</t>
  </si>
  <si>
    <t>B01M9I3CMC</t>
  </si>
  <si>
    <t>XZ-HMHX-QE004-PI-3940</t>
  </si>
  <si>
    <t>B01M5IFJC9</t>
  </si>
  <si>
    <t>XZ-HMLion-3637</t>
  </si>
  <si>
    <t>B01MCV6UN0</t>
  </si>
  <si>
    <t>XZ-HMLion</t>
  </si>
  <si>
    <t>XZ-HMM311-B0-4041</t>
  </si>
  <si>
    <t>B01M7VEDW6</t>
  </si>
  <si>
    <t>XZ-HMM311</t>
  </si>
  <si>
    <t>XZ-HMM311-GR-4445</t>
  </si>
  <si>
    <t>B01M5H2KVD</t>
  </si>
  <si>
    <t>XZ-HMM311-KH-4445</t>
  </si>
  <si>
    <t>B01MCZDQGB</t>
  </si>
  <si>
    <t>XZ-HMM311-W0-3637</t>
  </si>
  <si>
    <t>B01M7VEDO3</t>
  </si>
  <si>
    <t>XZ-HMM311-W0-4041</t>
  </si>
  <si>
    <t>B01M9GQLWE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</si>
  <si>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</si>
  <si>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</si>
  <si>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</si>
  <si>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</si>
  <si>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</si>
  <si>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</si>
  <si>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</si>
  <si>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XZ-HMTZ250-CO-4243</t>
  </si>
  <si>
    <t>B075CHJMDG</t>
  </si>
  <si>
    <t>XZ-HMTZ250</t>
  </si>
  <si>
    <t>XZ-HMTZ250-CO-4445</t>
  </si>
  <si>
    <t>B075CFT1KK</t>
  </si>
  <si>
    <t>XZ-HMTZ250-GR-4243</t>
  </si>
  <si>
    <t>B075CGM2Y7</t>
  </si>
  <si>
    <t>XZ-HMTZ250-GR-4445</t>
  </si>
  <si>
    <t>B075CB6GCJ</t>
  </si>
  <si>
    <t>XZ-HMTZ250-P0-3637</t>
  </si>
  <si>
    <t>B075CGMJZF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</si>
  <si>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</si>
  <si>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</si>
  <si>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</si>
  <si>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</si>
  <si>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</si>
  <si>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</si>
  <si>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</si>
  <si>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</si>
  <si>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B01N0VHR0D</t>
  </si>
  <si>
    <t>XZ-HMYZ22</t>
  </si>
  <si>
    <t>XZ-HMYZ22-GR-37(5)</t>
  </si>
  <si>
    <t>B01N4IN51X</t>
  </si>
  <si>
    <t>XZ-HMYZ22-GR-41(8)</t>
  </si>
  <si>
    <t>B01N9M9O9K</t>
  </si>
  <si>
    <t>XZ-HMYZ22-GR-M</t>
  </si>
  <si>
    <t>B01LWPR82E</t>
  </si>
  <si>
    <t>XZ-HMYZ22-PI-37(5)</t>
  </si>
  <si>
    <t>B01N4IMUD1</t>
  </si>
  <si>
    <t>XZ-HMYZ22-PI-38(5.5)</t>
  </si>
  <si>
    <t>B01N6LHQ2C</t>
  </si>
  <si>
    <t>XZ-HMYZ22-PI-40(7)</t>
  </si>
  <si>
    <t>B01MT3PSFH</t>
  </si>
  <si>
    <t>XZ-HMYZ22-PI-41(8)</t>
  </si>
  <si>
    <t>B01N2YJGBY</t>
  </si>
  <si>
    <t>XZ-HMYZ22-PI-M</t>
  </si>
  <si>
    <t>B01M19QCNH</t>
  </si>
  <si>
    <t>XZ-MU615</t>
  </si>
  <si>
    <t>B07DVJ823D</t>
  </si>
  <si>
    <t>XZ-YG7223Co4041</t>
  </si>
  <si>
    <t>B018Z5D8W8</t>
  </si>
  <si>
    <t>XZ-YG7223Co4243</t>
  </si>
  <si>
    <t>B018Z5D9QS</t>
  </si>
  <si>
    <t>XZ-YG7223Co4445</t>
  </si>
  <si>
    <t>B018Z5DB52</t>
  </si>
  <si>
    <t>XZ-YG7223Da3637</t>
  </si>
  <si>
    <t>B07C2CZBFX</t>
  </si>
  <si>
    <t>XZ-YG7223Da3839</t>
  </si>
  <si>
    <t>B07C2QR6YS</t>
  </si>
  <si>
    <t>XZ-YG7223Da4041</t>
  </si>
  <si>
    <t>B018Z5D5SA</t>
  </si>
  <si>
    <t>XZ-YG7223Da4243</t>
  </si>
  <si>
    <t>B018Z5D6QQ</t>
  </si>
  <si>
    <t>XZ-YG7223Gr3637</t>
  </si>
  <si>
    <t>B018Z5B68G</t>
  </si>
  <si>
    <t>XZ-YG7223Gr3839</t>
  </si>
  <si>
    <t>B018Z5B7EO</t>
  </si>
  <si>
    <t>XZ-YG7223Gr4041</t>
  </si>
  <si>
    <t>B018Z5B8BG</t>
  </si>
  <si>
    <t>XZ-YG7223Pu3637</t>
  </si>
  <si>
    <t>B018Z5B4KG</t>
  </si>
  <si>
    <t>XZ-YG7223Pu3839-New</t>
  </si>
  <si>
    <t>B075CK2R5Z</t>
  </si>
  <si>
    <t>XZ-YG7223Pu4041</t>
  </si>
  <si>
    <t>B018Z5B5G4</t>
  </si>
  <si>
    <t>XZ-YG7223RB3637</t>
  </si>
  <si>
    <t>B018Z5B97O</t>
  </si>
  <si>
    <t>XZ-YG7223RB3839</t>
  </si>
  <si>
    <t>B018Z5BA5K</t>
  </si>
  <si>
    <t>XZ-YG7223RB4041</t>
  </si>
  <si>
    <t>B018Z5D4PE</t>
  </si>
  <si>
    <t>XZ-ZQ2176-B0-1415</t>
  </si>
  <si>
    <t>B074W6TBTV</t>
  </si>
  <si>
    <t>XZ-ZQ2176</t>
  </si>
  <si>
    <t>XZ-ZQ2176-B0-1617</t>
  </si>
  <si>
    <t>B074W7LMBT</t>
  </si>
  <si>
    <t>XZ-ZQ2176-B0-1819</t>
  </si>
  <si>
    <t>B074W7PW29</t>
  </si>
  <si>
    <t>XZ-ZQ2176-B0-21</t>
  </si>
  <si>
    <t>B074W45L7R</t>
  </si>
  <si>
    <t>XZ-ZQ2176-B0-23</t>
  </si>
  <si>
    <t>B074W61H3B</t>
  </si>
  <si>
    <t>XZ-ZQ2176-E0-1819</t>
  </si>
  <si>
    <t>B074W4JLG8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</si>
  <si>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</si>
  <si>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</si>
  <si>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</si>
  <si>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</si>
  <si>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</si>
  <si>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</si>
  <si>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</si>
  <si>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</si>
  <si>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XZ-ZQ2176-KQ-1617</t>
  </si>
  <si>
    <t>B074W8PMKT</t>
  </si>
  <si>
    <t>XZ-ZQ2176-KQ-1819</t>
  </si>
  <si>
    <t>B074W4JK4J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</si>
  <si>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</si>
  <si>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</si>
  <si>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</si>
  <si>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</si>
  <si>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</si>
  <si>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</si>
  <si>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</si>
  <si>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</si>
  <si>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</si>
  <si>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</si>
  <si>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XZ-ZQ2176-P0-21</t>
  </si>
  <si>
    <t>B074W2CRGP</t>
  </si>
  <si>
    <t>XZ-ZQ2176-P0-3839</t>
  </si>
  <si>
    <t>B076CJ5H2W</t>
  </si>
  <si>
    <t>XZ-ZQ2176-P0-4041</t>
  </si>
  <si>
    <t>B076CF6MTW</t>
  </si>
  <si>
    <t>XZ-ZQ2176-R1-3637</t>
  </si>
  <si>
    <t>B076CDFSJK</t>
  </si>
  <si>
    <t>XZ-ZQ2176-R1-3839</t>
  </si>
  <si>
    <t>B076C78T6R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</si>
  <si>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</si>
  <si>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</si>
  <si>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</si>
  <si>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</si>
  <si>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</si>
  <si>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</si>
  <si>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</si>
  <si>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</si>
  <si>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</si>
  <si>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</si>
  <si>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</si>
  <si>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</si>
  <si>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</si>
  <si>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XZ-ZQ2182-PI-4041</t>
  </si>
  <si>
    <t>B074W4YQJV</t>
  </si>
  <si>
    <t>XZ-ZQ2182-R0-3637</t>
  </si>
  <si>
    <t>B074W4SSBL</t>
  </si>
  <si>
    <t>XZ-ZQ2182-R0-3839</t>
  </si>
  <si>
    <t>B074W7GD41</t>
  </si>
  <si>
    <t>XZ-ZQ2256-B0-24</t>
  </si>
  <si>
    <t>B076VHKM64</t>
  </si>
  <si>
    <t>XZ-ZQ2256</t>
  </si>
  <si>
    <t>XZ-ZQ2256-B0-26</t>
  </si>
  <si>
    <t>B076VK48SR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</si>
  <si>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</si>
  <si>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</si>
  <si>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</si>
  <si>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</si>
  <si>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</si>
  <si>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</si>
  <si>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</si>
  <si>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</si>
  <si>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</si>
  <si>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</si>
  <si>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</si>
  <si>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</si>
  <si>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</si>
  <si>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</si>
  <si>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</si>
  <si>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</si>
  <si>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</si>
  <si>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</si>
  <si>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</si>
  <si>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</si>
  <si>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</si>
  <si>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</si>
  <si>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</si>
  <si>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</si>
  <si>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XZ-ZQ6102-K0-4243</t>
  </si>
  <si>
    <t>B01N06ULDU</t>
  </si>
  <si>
    <t>XZ-ZQ6102-KW-3637</t>
  </si>
  <si>
    <t>B01N06ULCJ</t>
  </si>
  <si>
    <t>XZ-ZQ6102-KW-3839</t>
  </si>
  <si>
    <t>B01MQG9WBZ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</si>
  <si>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</si>
  <si>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</si>
  <si>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</si>
  <si>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</si>
  <si>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</si>
  <si>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</si>
  <si>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</si>
  <si>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</si>
  <si>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</si>
  <si>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</si>
  <si>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</si>
  <si>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</si>
  <si>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</si>
  <si>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</si>
  <si>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</si>
  <si>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</si>
  <si>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</si>
  <si>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</si>
  <si>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</si>
  <si>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</si>
  <si>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</si>
  <si>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</si>
  <si>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</si>
  <si>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</si>
  <si>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</si>
  <si>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</si>
  <si>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</si>
  <si>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</si>
  <si>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XZ-ZQ6606-C0-4041</t>
  </si>
  <si>
    <t>B075JF6HJS</t>
  </si>
  <si>
    <t>XZ-ZQ6606</t>
  </si>
  <si>
    <t>XZ-ZQ6606-C0-4445</t>
  </si>
  <si>
    <t>B075JFZXGP</t>
  </si>
  <si>
    <t>XZ-ZQ6606-E0-4445</t>
  </si>
  <si>
    <t>B075JF4GBG</t>
  </si>
  <si>
    <t>XZ-ZQ6606-P0-3839</t>
  </si>
  <si>
    <t>B075JGKVCW</t>
  </si>
  <si>
    <t>XZ-ZQ6606-PI-3637</t>
  </si>
  <si>
    <t>B075JGN8WK</t>
  </si>
  <si>
    <t>XZ-ZQ6606-PI-3839</t>
  </si>
  <si>
    <t>B075JG4F9Q</t>
  </si>
  <si>
    <t>XZ-ZQ6606-PI-4041</t>
  </si>
  <si>
    <t>B075JF67ZS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</si>
  <si>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</si>
  <si>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</si>
  <si>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</si>
  <si>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</si>
  <si>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</si>
  <si>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</si>
  <si>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</si>
  <si>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XZ-ZQ6834-R2-18-19</t>
  </si>
  <si>
    <t>B075GMTPC8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</si>
  <si>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</si>
  <si>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</si>
  <si>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</si>
  <si>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</si>
  <si>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</si>
  <si>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</si>
  <si>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</si>
  <si>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</si>
  <si>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</si>
  <si>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</si>
  <si>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</si>
  <si>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</si>
  <si>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</si>
  <si>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</si>
  <si>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</si>
  <si>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XZ-ZQ8032-KQ-1415</t>
  </si>
  <si>
    <t>B01M34CB8D</t>
  </si>
  <si>
    <t>XZ-ZQ8032-KQ-22</t>
  </si>
  <si>
    <t>B01M6EB0BD</t>
  </si>
  <si>
    <t>XZ-ZQ8032-R1-20</t>
  </si>
  <si>
    <t>B01MSICMWF</t>
  </si>
  <si>
    <t>XZ-ZQ8812-K0-1415</t>
  </si>
  <si>
    <t>B075V131MD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</si>
  <si>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</si>
  <si>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</si>
  <si>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</si>
  <si>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</si>
  <si>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</si>
  <si>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</si>
  <si>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</si>
  <si>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</si>
  <si>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</si>
  <si>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</si>
  <si>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</si>
  <si>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</si>
  <si>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</si>
  <si>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</si>
  <si>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</si>
  <si>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</si>
  <si>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</si>
  <si>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</si>
  <si>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</si>
  <si>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</si>
  <si>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</si>
  <si>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</si>
  <si>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</si>
  <si>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</si>
  <si>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</si>
  <si>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</si>
  <si>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</si>
  <si>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</si>
  <si>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</si>
  <si>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</si>
  <si>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</si>
  <si>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B01MYTIM4X</t>
  </si>
  <si>
    <t>XZ-ZQCB2002</t>
  </si>
  <si>
    <t>XZ-ZQCB2002-C0-44</t>
  </si>
  <si>
    <t>B01N2NOGRS</t>
  </si>
  <si>
    <t>XZ-ZQCB2002-K0-36</t>
  </si>
  <si>
    <t>B01NBEB5YT</t>
  </si>
  <si>
    <t>XZ-ZQCB2002-K0-40</t>
  </si>
  <si>
    <t>B01N2NO8V0</t>
  </si>
  <si>
    <t>XZ-ZQCB2002-K0-44</t>
  </si>
  <si>
    <t>B01MYTIK5Q</t>
  </si>
  <si>
    <t>XZ-ZQCB2002-R1-36</t>
  </si>
  <si>
    <t>B01N6AMLTG</t>
  </si>
  <si>
    <t>XZ-ZQCB2002-R1-38</t>
  </si>
  <si>
    <t>B01N1M4B7Q</t>
  </si>
  <si>
    <t>XZ-ZQCB2002-R1-40</t>
  </si>
  <si>
    <t>B01MQPV2SS</t>
  </si>
  <si>
    <t>XZ-ZQCB2002-R2-36</t>
  </si>
  <si>
    <t>B01MYTIFBQ</t>
  </si>
  <si>
    <t>XZ-ZQCB2002-R2-38</t>
  </si>
  <si>
    <t>B01NBEE0CH</t>
  </si>
  <si>
    <t>XZ-ZQCB2002-R2-40</t>
  </si>
  <si>
    <t>B01NBEE49Z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</si>
  <si>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</si>
  <si>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</si>
  <si>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</si>
  <si>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</si>
  <si>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</si>
  <si>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</si>
  <si>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</si>
  <si>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</si>
  <si>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</si>
  <si>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</si>
  <si>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</si>
  <si>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</si>
  <si>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</si>
  <si>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</si>
  <si>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</si>
  <si>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</si>
  <si>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</si>
  <si>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</si>
  <si>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</si>
  <si>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</si>
  <si>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</si>
  <si>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</si>
  <si>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</si>
  <si>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</si>
  <si>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</si>
  <si>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</si>
  <si>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</si>
  <si>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</si>
  <si>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</si>
  <si>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</si>
  <si>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</si>
  <si>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</si>
  <si>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</si>
  <si>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</si>
  <si>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</si>
  <si>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</si>
  <si>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</si>
  <si>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</si>
  <si>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</si>
  <si>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</si>
  <si>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</si>
  <si>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</si>
  <si>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</si>
  <si>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</si>
  <si>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</si>
  <si>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</si>
  <si>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</si>
  <si>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</si>
  <si>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</si>
  <si>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</si>
  <si>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</si>
  <si>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</si>
  <si>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</si>
  <si>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</si>
  <si>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</si>
  <si>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</si>
  <si>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</si>
  <si>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</si>
  <si>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</si>
  <si>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</si>
  <si>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</si>
  <si>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</si>
  <si>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</si>
  <si>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</si>
  <si>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</si>
  <si>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</si>
  <si>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</si>
  <si>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</si>
  <si>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</si>
  <si>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</si>
  <si>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</si>
  <si>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</si>
  <si>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</si>
  <si>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</si>
  <si>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</si>
  <si>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XZ-ZQJZ100-G0-260</t>
  </si>
  <si>
    <t>B074TDJV9J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</si>
  <si>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</si>
  <si>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</si>
  <si>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</si>
  <si>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</si>
  <si>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</si>
  <si>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</si>
  <si>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</si>
  <si>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</si>
  <si>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</si>
  <si>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</si>
  <si>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</si>
  <si>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</si>
  <si>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</si>
  <si>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</si>
  <si>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</si>
  <si>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</si>
  <si>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</si>
  <si>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</si>
  <si>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</si>
  <si>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</si>
  <si>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</si>
  <si>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</si>
  <si>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</si>
  <si>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</si>
  <si>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</si>
  <si>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</si>
  <si>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</si>
  <si>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</si>
  <si>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</si>
  <si>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</si>
  <si>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</si>
  <si>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</si>
  <si>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</si>
  <si>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</si>
  <si>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</si>
  <si>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</si>
  <si>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</si>
  <si>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</si>
  <si>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</si>
  <si>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</si>
  <si>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</si>
  <si>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</si>
  <si>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</si>
  <si>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</si>
  <si>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</si>
  <si>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</si>
  <si>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</si>
  <si>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</si>
  <si>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</si>
  <si>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</si>
  <si>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</si>
  <si>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</si>
  <si>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</si>
  <si>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</si>
  <si>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</si>
  <si>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</si>
  <si>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</si>
  <si>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</si>
  <si>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</si>
  <si>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</si>
  <si>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</si>
  <si>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</si>
  <si>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</si>
  <si>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</si>
  <si>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</si>
  <si>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</si>
  <si>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</si>
  <si>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</si>
  <si>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</si>
  <si>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</si>
  <si>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</si>
  <si>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</si>
  <si>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</si>
  <si>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</si>
  <si>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</si>
  <si>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</si>
  <si>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</si>
  <si>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</si>
  <si>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</si>
  <si>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</si>
  <si>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</si>
  <si>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</si>
  <si>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</si>
  <si>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</si>
  <si>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</si>
  <si>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</si>
  <si>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</si>
  <si>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</si>
  <si>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</si>
  <si>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</si>
  <si>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</si>
  <si>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</si>
  <si>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</si>
  <si>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</si>
  <si>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</si>
  <si>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</si>
  <si>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</si>
  <si>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</si>
  <si>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</si>
  <si>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</si>
  <si>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</si>
  <si>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</si>
  <si>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</si>
  <si>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</si>
  <si>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</si>
  <si>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</si>
  <si>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</si>
  <si>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</si>
  <si>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</si>
  <si>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</si>
  <si>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</si>
  <si>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</si>
  <si>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</si>
  <si>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</si>
  <si>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</si>
  <si>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</si>
  <si>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</si>
  <si>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</si>
  <si>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YZ-BSY97Z2XL</t>
  </si>
  <si>
    <t>B01EN7V1LM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</si>
  <si>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</si>
  <si>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</si>
  <si>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</si>
  <si>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</si>
  <si>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</si>
  <si>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</si>
  <si>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</si>
  <si>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</si>
  <si>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</si>
  <si>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</si>
  <si>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</si>
  <si>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</si>
  <si>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</si>
  <si>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</si>
  <si>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</si>
  <si>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</si>
  <si>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</si>
  <si>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</si>
  <si>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</si>
  <si>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</si>
  <si>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</si>
  <si>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</si>
  <si>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</si>
  <si>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</si>
  <si>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</si>
  <si>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</si>
  <si>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</si>
  <si>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</si>
  <si>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</si>
  <si>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</si>
  <si>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</si>
  <si>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</si>
  <si>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</si>
  <si>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</si>
  <si>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</si>
  <si>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</si>
  <si>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</si>
  <si>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</si>
  <si>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</si>
  <si>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</si>
  <si>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</si>
  <si>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</si>
  <si>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</si>
  <si>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</si>
  <si>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</si>
  <si>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YZ-BZ1707-B0-XL</t>
  </si>
  <si>
    <t>B06XSHBZLT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</si>
  <si>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</si>
  <si>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</si>
  <si>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</si>
  <si>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</si>
  <si>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</si>
  <si>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</si>
  <si>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</si>
  <si>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</si>
  <si>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</si>
  <si>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</si>
  <si>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</si>
  <si>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</si>
  <si>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</si>
  <si>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</si>
  <si>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</si>
  <si>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</si>
  <si>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</si>
  <si>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</si>
  <si>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</si>
  <si>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</si>
  <si>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</si>
  <si>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</si>
  <si>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</si>
  <si>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</si>
  <si>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</si>
  <si>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</si>
  <si>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</si>
  <si>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</si>
  <si>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</si>
  <si>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</si>
  <si>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</si>
  <si>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</si>
  <si>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</si>
  <si>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YZ-CA160301B03XL</t>
  </si>
  <si>
    <t>YZ-CA160301K02XL</t>
  </si>
  <si>
    <t>YZ-CA160301K0L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</si>
  <si>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</si>
  <si>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</si>
  <si>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</si>
  <si>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</si>
  <si>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</si>
  <si>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</si>
  <si>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</si>
  <si>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</si>
  <si>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</si>
  <si>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</si>
  <si>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</si>
  <si>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</si>
  <si>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</si>
  <si>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</si>
  <si>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</si>
  <si>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</si>
  <si>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</si>
  <si>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</si>
  <si>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</si>
  <si>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</si>
  <si>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</si>
  <si>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</si>
  <si>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</si>
  <si>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</si>
  <si>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</si>
  <si>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</si>
  <si>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</si>
  <si>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</si>
  <si>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</si>
  <si>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</si>
  <si>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</si>
  <si>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</si>
  <si>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</si>
  <si>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</si>
  <si>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</si>
  <si>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YZ-CAY97Z3L</t>
  </si>
  <si>
    <t>YZ-CAY97Z3M</t>
  </si>
  <si>
    <t>YZ-CAY97Z3XL</t>
  </si>
  <si>
    <t>YZ-FQ008G12L</t>
  </si>
  <si>
    <t>B0191EHSD2</t>
  </si>
  <si>
    <t>YZ-FQ008</t>
  </si>
  <si>
    <t>YZ-FQ008G1M</t>
  </si>
  <si>
    <t>B0191EHOXG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</si>
  <si>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</si>
  <si>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</si>
  <si>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</si>
  <si>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</si>
  <si>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</si>
  <si>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</si>
  <si>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</si>
  <si>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</si>
  <si>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</si>
  <si>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</si>
  <si>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</si>
  <si>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</si>
  <si>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</si>
  <si>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</si>
  <si>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</si>
  <si>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</si>
  <si>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</si>
  <si>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</si>
  <si>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</si>
  <si>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</si>
  <si>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</si>
  <si>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</si>
  <si>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</si>
  <si>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</si>
  <si>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</si>
  <si>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</si>
  <si>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</si>
  <si>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</si>
  <si>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</si>
  <si>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</si>
  <si>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</si>
  <si>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</si>
  <si>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</si>
  <si>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</si>
  <si>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</si>
  <si>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</si>
  <si>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</si>
  <si>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</si>
  <si>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</si>
  <si>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</si>
  <si>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</si>
  <si>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</si>
  <si>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</si>
  <si>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</si>
  <si>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</si>
  <si>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</si>
  <si>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</si>
  <si>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</si>
  <si>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</si>
  <si>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YZ-HE13037Pu4L-MX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</si>
  <si>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</si>
  <si>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</si>
  <si>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</si>
  <si>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</si>
  <si>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</si>
  <si>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</si>
  <si>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</si>
  <si>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</si>
  <si>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</si>
  <si>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</si>
  <si>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</si>
  <si>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</si>
  <si>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</si>
  <si>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</si>
  <si>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</si>
  <si>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</si>
  <si>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</si>
  <si>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</si>
  <si>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</si>
  <si>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</si>
  <si>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</si>
  <si>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</si>
  <si>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</si>
  <si>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</si>
  <si>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</si>
  <si>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</si>
  <si>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</si>
  <si>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</si>
  <si>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</si>
  <si>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</si>
  <si>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</si>
  <si>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</si>
  <si>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</si>
  <si>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</si>
  <si>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</si>
  <si>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</si>
  <si>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</si>
  <si>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</si>
  <si>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</si>
  <si>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</si>
  <si>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</si>
  <si>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</si>
  <si>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</si>
  <si>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</si>
  <si>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</si>
  <si>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</si>
  <si>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</si>
  <si>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</si>
  <si>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</si>
  <si>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</si>
  <si>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</si>
  <si>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</si>
  <si>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</si>
  <si>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</si>
  <si>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</si>
  <si>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</si>
  <si>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</si>
  <si>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</si>
  <si>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</si>
  <si>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</si>
  <si>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</si>
  <si>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</si>
  <si>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</si>
  <si>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</si>
  <si>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</si>
  <si>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</si>
  <si>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</si>
  <si>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</si>
  <si>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</si>
  <si>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</si>
  <si>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</si>
  <si>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</si>
  <si>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</si>
  <si>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</si>
  <si>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</si>
  <si>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</si>
  <si>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</si>
  <si>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</si>
  <si>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</si>
  <si>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</si>
  <si>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</si>
  <si>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</si>
  <si>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</si>
  <si>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</si>
  <si>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</si>
  <si>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</si>
  <si>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</si>
  <si>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</si>
  <si>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</si>
  <si>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</si>
  <si>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</si>
  <si>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</si>
  <si>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</si>
  <si>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</si>
  <si>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</si>
  <si>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</si>
  <si>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</si>
  <si>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</si>
  <si>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</si>
  <si>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</si>
  <si>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</si>
  <si>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</si>
  <si>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</si>
  <si>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</si>
  <si>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</si>
  <si>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</si>
  <si>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</si>
  <si>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</si>
  <si>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</si>
  <si>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</si>
  <si>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</si>
  <si>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</si>
  <si>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</si>
  <si>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</si>
  <si>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</si>
  <si>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</si>
  <si>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</si>
  <si>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</si>
  <si>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</si>
  <si>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</si>
  <si>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</si>
  <si>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</si>
  <si>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</si>
  <si>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</si>
  <si>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YZ-HM1584-K0-1XL</t>
  </si>
  <si>
    <t>B06XDLCBD1</t>
  </si>
  <si>
    <t>YZ-HM1584</t>
  </si>
  <si>
    <t>YZ-HM1584-K0-L</t>
  </si>
  <si>
    <t>B06XD93G19</t>
  </si>
  <si>
    <t>YZ-HM1584-K0-M</t>
  </si>
  <si>
    <t>B06XDLZH7M</t>
  </si>
  <si>
    <t>YZ-HM1584-K0-S</t>
  </si>
  <si>
    <t>B06XDMBV5R</t>
  </si>
  <si>
    <t>YZ-HM17015-B0-XL</t>
  </si>
  <si>
    <t>B074K1MYBJ</t>
  </si>
  <si>
    <t>YZ-HM17015</t>
  </si>
  <si>
    <t>YZ-HM17015-K0-XL</t>
  </si>
  <si>
    <t>B074JZB431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</si>
  <si>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</si>
  <si>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</si>
  <si>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</si>
  <si>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</si>
  <si>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</si>
  <si>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</si>
  <si>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</si>
  <si>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</si>
  <si>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</si>
  <si>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</si>
  <si>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</si>
  <si>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</si>
  <si>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</si>
  <si>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</si>
  <si>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</si>
  <si>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</si>
  <si>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</si>
  <si>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</si>
  <si>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</si>
  <si>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</si>
  <si>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</si>
  <si>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</si>
  <si>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</si>
  <si>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</si>
  <si>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</si>
  <si>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</si>
  <si>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</si>
  <si>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</si>
  <si>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</si>
  <si>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</si>
  <si>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</si>
  <si>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</si>
  <si>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</si>
  <si>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</si>
  <si>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</si>
  <si>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</si>
  <si>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</si>
  <si>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</si>
  <si>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</si>
  <si>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</si>
  <si>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</si>
  <si>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</si>
  <si>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</si>
  <si>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</si>
  <si>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</si>
  <si>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</si>
  <si>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</si>
  <si>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</si>
  <si>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</si>
  <si>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</si>
  <si>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</si>
  <si>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</si>
  <si>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</si>
  <si>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</si>
  <si>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</si>
  <si>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</si>
  <si>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</si>
  <si>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</si>
  <si>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</si>
  <si>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</si>
  <si>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</si>
  <si>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</si>
  <si>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</si>
  <si>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</si>
  <si>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</si>
  <si>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</si>
  <si>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</si>
  <si>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</si>
  <si>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</si>
  <si>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</si>
  <si>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</si>
  <si>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</si>
  <si>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</si>
  <si>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</si>
  <si>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</si>
  <si>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</si>
  <si>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</si>
  <si>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</si>
  <si>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</si>
  <si>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</si>
  <si>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</si>
  <si>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</si>
  <si>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</si>
  <si>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</si>
  <si>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</si>
  <si>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</si>
  <si>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</si>
  <si>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</si>
  <si>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</si>
  <si>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</si>
  <si>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</si>
  <si>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</si>
  <si>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</si>
  <si>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</si>
  <si>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</si>
  <si>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</si>
  <si>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</si>
  <si>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</si>
  <si>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</si>
  <si>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</si>
  <si>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</si>
  <si>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</si>
  <si>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</si>
  <si>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</si>
  <si>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</si>
  <si>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</si>
  <si>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</si>
  <si>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</si>
  <si>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</si>
  <si>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</si>
  <si>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</si>
  <si>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</si>
  <si>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</si>
  <si>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</si>
  <si>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</si>
  <si>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</si>
  <si>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</si>
  <si>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</si>
  <si>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</si>
  <si>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</si>
  <si>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</si>
  <si>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</si>
  <si>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</si>
  <si>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</si>
  <si>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</si>
  <si>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</si>
  <si>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</si>
  <si>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</si>
  <si>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</si>
  <si>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</si>
  <si>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YZ-JY1151-ZL-XL</t>
  </si>
  <si>
    <t>B01GYFAD7Y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</si>
  <si>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</si>
  <si>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</si>
  <si>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</si>
  <si>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</si>
  <si>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</si>
  <si>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</si>
  <si>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</si>
  <si>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</si>
  <si>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</si>
  <si>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</si>
  <si>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</si>
  <si>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</si>
  <si>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</si>
  <si>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</si>
  <si>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</si>
  <si>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</si>
  <si>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</si>
  <si>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</si>
  <si>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</si>
  <si>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</si>
  <si>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</si>
  <si>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</si>
  <si>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</si>
  <si>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</si>
  <si>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</si>
  <si>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</si>
  <si>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</si>
  <si>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</si>
  <si>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</si>
  <si>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</si>
  <si>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</si>
  <si>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</si>
  <si>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</si>
  <si>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</si>
  <si>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</si>
  <si>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</si>
  <si>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</si>
  <si>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</si>
  <si>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</si>
  <si>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</si>
  <si>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</si>
  <si>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</si>
  <si>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</si>
  <si>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</si>
  <si>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</si>
  <si>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</si>
  <si>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</si>
  <si>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</si>
  <si>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</si>
  <si>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</si>
  <si>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</si>
  <si>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</si>
  <si>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</si>
  <si>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</si>
  <si>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YZ-LS1068K0L</t>
  </si>
  <si>
    <t>B01DF0KZXS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</si>
  <si>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</si>
  <si>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</si>
  <si>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</si>
  <si>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</si>
  <si>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</si>
  <si>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</si>
  <si>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</si>
  <si>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</si>
  <si>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</si>
  <si>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</si>
  <si>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</si>
  <si>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</si>
  <si>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</si>
  <si>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</si>
  <si>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</si>
  <si>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</si>
  <si>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</si>
  <si>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</si>
  <si>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</si>
  <si>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</si>
  <si>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</si>
  <si>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</si>
  <si>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</si>
  <si>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</si>
  <si>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</si>
  <si>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</si>
  <si>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</si>
  <si>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</si>
  <si>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</si>
  <si>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</si>
  <si>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</si>
  <si>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</si>
  <si>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</si>
  <si>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</si>
  <si>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</si>
  <si>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</si>
  <si>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</si>
  <si>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</si>
  <si>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</si>
  <si>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</si>
  <si>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</si>
  <si>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</si>
  <si>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</si>
  <si>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</si>
  <si>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</si>
  <si>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</si>
  <si>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</si>
  <si>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</si>
  <si>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</si>
  <si>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</si>
  <si>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</si>
  <si>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</si>
  <si>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</si>
  <si>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</si>
  <si>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</si>
  <si>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</si>
  <si>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</si>
  <si>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</si>
  <si>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</si>
  <si>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</si>
  <si>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</si>
  <si>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</si>
  <si>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</si>
  <si>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</si>
  <si>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</si>
  <si>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</si>
  <si>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</si>
  <si>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</si>
  <si>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</si>
  <si>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</si>
  <si>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</si>
  <si>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</si>
  <si>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</si>
  <si>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</si>
  <si>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</si>
  <si>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</si>
  <si>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</si>
  <si>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</si>
  <si>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</si>
  <si>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</si>
  <si>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</si>
  <si>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</si>
  <si>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</si>
  <si>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</si>
  <si>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</si>
  <si>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</si>
  <si>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</si>
  <si>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</si>
  <si>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</si>
  <si>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</si>
  <si>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</si>
  <si>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</si>
  <si>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</si>
  <si>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</si>
  <si>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</si>
  <si>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</si>
  <si>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</si>
  <si>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</si>
  <si>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</si>
  <si>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</si>
  <si>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</si>
  <si>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</si>
  <si>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</si>
  <si>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</si>
  <si>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</si>
  <si>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</si>
  <si>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</si>
  <si>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</si>
  <si>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</si>
  <si>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</si>
  <si>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</si>
  <si>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</si>
  <si>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</si>
  <si>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</si>
  <si>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</si>
  <si>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</si>
  <si>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</si>
  <si>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</si>
  <si>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</si>
  <si>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</si>
  <si>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</si>
  <si>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</si>
  <si>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</si>
  <si>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</si>
  <si>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</si>
  <si>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</si>
  <si>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</si>
  <si>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</si>
  <si>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</si>
  <si>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</si>
  <si>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</si>
  <si>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</si>
  <si>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</si>
  <si>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</si>
  <si>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</si>
  <si>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</si>
  <si>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</si>
  <si>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</si>
  <si>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</si>
  <si>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</si>
  <si>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</si>
  <si>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</si>
  <si>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</si>
  <si>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</si>
  <si>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</si>
  <si>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</si>
  <si>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</si>
  <si>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</si>
  <si>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</si>
  <si>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</si>
  <si>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</si>
  <si>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</si>
  <si>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</si>
  <si>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</si>
  <si>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</si>
  <si>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</si>
  <si>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</si>
  <si>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</si>
  <si>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</si>
  <si>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</si>
  <si>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</si>
  <si>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</si>
  <si>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</si>
  <si>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</si>
  <si>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</si>
  <si>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</si>
  <si>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</si>
  <si>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</si>
  <si>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</si>
  <si>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</si>
  <si>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</si>
  <si>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</si>
  <si>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</si>
  <si>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</si>
  <si>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</si>
  <si>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</si>
  <si>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</si>
  <si>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</si>
  <si>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</si>
  <si>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</si>
  <si>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</si>
  <si>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</si>
  <si>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</si>
  <si>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</si>
  <si>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</si>
  <si>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</si>
  <si>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</si>
  <si>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</si>
  <si>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</si>
  <si>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</si>
  <si>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</si>
  <si>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</si>
  <si>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</si>
  <si>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</si>
  <si>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</si>
  <si>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</si>
  <si>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</si>
  <si>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</si>
  <si>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</si>
  <si>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</si>
  <si>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</si>
  <si>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</si>
  <si>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</si>
  <si>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</si>
  <si>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</si>
  <si>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</si>
  <si>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</si>
  <si>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</si>
  <si>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</si>
  <si>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</si>
  <si>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</si>
  <si>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</si>
  <si>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</si>
  <si>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</si>
  <si>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</si>
  <si>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</si>
  <si>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</si>
  <si>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</si>
  <si>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</si>
  <si>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</si>
  <si>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</si>
  <si>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</si>
  <si>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</si>
  <si>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</si>
  <si>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</si>
  <si>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</si>
  <si>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</si>
  <si>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</si>
  <si>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</si>
  <si>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</si>
  <si>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</si>
  <si>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</si>
  <si>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</si>
  <si>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</si>
  <si>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</si>
  <si>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</si>
  <si>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</si>
  <si>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</si>
  <si>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</si>
  <si>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</si>
  <si>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</si>
  <si>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</si>
  <si>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</si>
  <si>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</si>
  <si>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</si>
  <si>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</si>
  <si>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YZ-MC666-B0-XS</t>
  </si>
  <si>
    <t>B01DXWQE1A</t>
  </si>
  <si>
    <t>YZ-MC666-HB-L</t>
  </si>
  <si>
    <t>YZ-MC666-HB-M</t>
  </si>
  <si>
    <t>B01D42E9OS</t>
  </si>
  <si>
    <t>YZ-MC666-HB-S</t>
  </si>
  <si>
    <t>YZ-MC666-HB-XL</t>
  </si>
  <si>
    <t>B01D42ED8K</t>
  </si>
  <si>
    <t>YZ-MC666-P0-L</t>
  </si>
  <si>
    <t>B01DXWQ69A</t>
  </si>
  <si>
    <t>YZ-MC666-P0-M</t>
  </si>
  <si>
    <t>YZ-MC666-P0-S</t>
  </si>
  <si>
    <t>B01DXWQ208</t>
  </si>
  <si>
    <t>YZ-MC666-P0-XL</t>
  </si>
  <si>
    <t>B01DXWQ86Q</t>
  </si>
  <si>
    <t>YZ-MC666-Y0-M</t>
  </si>
  <si>
    <t>B01DXWQG4U</t>
  </si>
  <si>
    <t>YZ-MCBD01-R0-XL</t>
  </si>
  <si>
    <t>B07B7KFP3L</t>
  </si>
  <si>
    <t>YZ-MCBD01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</si>
  <si>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</si>
  <si>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</si>
  <si>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</si>
  <si>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</si>
  <si>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</si>
  <si>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</si>
  <si>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</si>
  <si>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</si>
  <si>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</si>
  <si>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</si>
  <si>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</si>
  <si>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</si>
  <si>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</si>
  <si>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</si>
  <si>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</si>
  <si>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</si>
  <si>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</si>
  <si>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</si>
  <si>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</si>
  <si>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</si>
  <si>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</si>
  <si>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</si>
  <si>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</si>
  <si>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</si>
  <si>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</si>
  <si>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</si>
  <si>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</si>
  <si>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</si>
  <si>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</si>
  <si>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</si>
  <si>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</si>
  <si>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</si>
  <si>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</si>
  <si>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</si>
  <si>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</si>
  <si>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</si>
  <si>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</si>
  <si>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</si>
  <si>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</si>
  <si>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</si>
  <si>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</si>
  <si>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</si>
  <si>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</si>
  <si>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</si>
  <si>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</si>
  <si>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</si>
  <si>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</si>
  <si>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</si>
  <si>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</si>
  <si>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</si>
  <si>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</si>
  <si>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</si>
  <si>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</si>
  <si>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</si>
  <si>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</si>
  <si>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</si>
  <si>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</si>
  <si>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</si>
  <si>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</si>
  <si>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</si>
  <si>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</si>
  <si>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</si>
  <si>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</si>
  <si>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</si>
  <si>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</si>
  <si>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</si>
  <si>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</si>
  <si>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</si>
  <si>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</si>
  <si>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</si>
  <si>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</si>
  <si>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</si>
  <si>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</si>
  <si>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</si>
  <si>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</si>
  <si>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</si>
  <si>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</si>
  <si>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</si>
  <si>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</si>
  <si>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</si>
  <si>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</si>
  <si>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</si>
  <si>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</si>
  <si>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</si>
  <si>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</si>
  <si>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</si>
  <si>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</si>
  <si>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</si>
  <si>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</si>
  <si>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</si>
  <si>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</si>
  <si>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</si>
  <si>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</si>
  <si>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</si>
  <si>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</si>
  <si>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</si>
  <si>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</si>
  <si>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</si>
  <si>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</si>
  <si>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</si>
  <si>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</si>
  <si>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</si>
  <si>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</si>
  <si>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</si>
  <si>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</si>
  <si>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</si>
  <si>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</si>
  <si>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</si>
  <si>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</si>
  <si>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</si>
  <si>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</si>
  <si>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</si>
  <si>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</si>
  <si>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</si>
  <si>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</si>
  <si>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</si>
  <si>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</si>
  <si>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</si>
  <si>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</si>
  <si>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</si>
  <si>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</si>
  <si>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</si>
  <si>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</si>
  <si>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</si>
  <si>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</si>
  <si>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</si>
  <si>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</si>
  <si>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YZ-MCCL252-R0-4XL</t>
  </si>
  <si>
    <t>B079PPX3B3</t>
  </si>
  <si>
    <t>YZ-MCCL252-R0-XL</t>
  </si>
  <si>
    <t>B079PQZG5K</t>
  </si>
  <si>
    <t>YZ-MCCS186-G0-2XL</t>
  </si>
  <si>
    <t>B07BLV64RN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</si>
  <si>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</si>
  <si>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</si>
  <si>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</si>
  <si>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</si>
  <si>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</si>
  <si>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</si>
  <si>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</si>
  <si>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</si>
  <si>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</si>
  <si>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</si>
  <si>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</si>
  <si>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</si>
  <si>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</si>
  <si>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</si>
  <si>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</si>
  <si>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</si>
  <si>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</si>
  <si>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</si>
  <si>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</si>
  <si>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</si>
  <si>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</si>
  <si>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</si>
  <si>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</si>
  <si>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</si>
  <si>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</si>
  <si>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</si>
  <si>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</si>
  <si>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</si>
  <si>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</si>
  <si>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</si>
  <si>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</si>
  <si>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</si>
  <si>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</si>
  <si>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</si>
  <si>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</si>
  <si>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YZ-MCHM170-K0-L</t>
  </si>
  <si>
    <t>B078Z66MT8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</si>
  <si>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</si>
  <si>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</si>
  <si>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</si>
  <si>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</si>
  <si>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</si>
  <si>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</si>
  <si>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</si>
  <si>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</si>
  <si>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</si>
  <si>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</si>
  <si>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</si>
  <si>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</si>
  <si>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</si>
  <si>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</si>
  <si>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</si>
  <si>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</si>
  <si>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</si>
  <si>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</si>
  <si>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</si>
  <si>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</si>
  <si>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</si>
  <si>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</si>
  <si>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</si>
  <si>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</si>
  <si>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</si>
  <si>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</si>
  <si>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</si>
  <si>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</si>
  <si>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</si>
  <si>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</si>
  <si>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</si>
  <si>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</si>
  <si>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</si>
  <si>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</si>
  <si>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</si>
  <si>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</si>
  <si>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</si>
  <si>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</si>
  <si>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</si>
  <si>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</si>
  <si>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</si>
  <si>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</si>
  <si>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</si>
  <si>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</si>
  <si>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</si>
  <si>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</si>
  <si>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</si>
  <si>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</si>
  <si>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</si>
  <si>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</si>
  <si>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</si>
  <si>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</si>
  <si>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</si>
  <si>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</si>
  <si>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</si>
  <si>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</si>
  <si>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</si>
  <si>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</si>
  <si>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</si>
  <si>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</si>
  <si>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</si>
  <si>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</si>
  <si>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</si>
  <si>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</si>
  <si>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</si>
  <si>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</si>
  <si>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</si>
  <si>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</si>
  <si>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YZ-MCHM175-K0-S</t>
  </si>
  <si>
    <t>B078X81YSK</t>
  </si>
  <si>
    <t>YZ-MCHM175-K0-XL</t>
  </si>
  <si>
    <t>B078X846BY</t>
  </si>
  <si>
    <t>YZ-MCHM175-Pi-L</t>
  </si>
  <si>
    <t>B078X7VLDK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</si>
  <si>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</si>
  <si>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</si>
  <si>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</si>
  <si>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</si>
  <si>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</si>
  <si>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</si>
  <si>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</si>
  <si>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</si>
  <si>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</si>
  <si>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</si>
  <si>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</si>
  <si>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YZ-MCHM178-YH-XL</t>
  </si>
  <si>
    <t>B07BBL8VX5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</si>
  <si>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</si>
  <si>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</si>
  <si>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</si>
  <si>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</si>
  <si>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</si>
  <si>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</si>
  <si>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</si>
  <si>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YZ-MCHM241-DS-S</t>
  </si>
  <si>
    <t>B07C3M6V51</t>
  </si>
  <si>
    <t>YZ-MCHM241-DS-XL</t>
  </si>
  <si>
    <t>B07C3LCW8Q</t>
  </si>
  <si>
    <t>YZ-MCHM241-G0-2XL</t>
  </si>
  <si>
    <t>B07C3HYPHR</t>
  </si>
  <si>
    <t>YZ-MCHM241-G0-L</t>
  </si>
  <si>
    <t>B07C39WKCQ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</si>
  <si>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</si>
  <si>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</si>
  <si>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</si>
  <si>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</si>
  <si>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</si>
  <si>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</si>
  <si>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</si>
  <si>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</si>
  <si>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</si>
  <si>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</si>
  <si>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</si>
  <si>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</si>
  <si>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</si>
  <si>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</si>
  <si>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</si>
  <si>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</si>
  <si>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</si>
  <si>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</si>
  <si>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</si>
  <si>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</si>
  <si>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</si>
  <si>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</si>
  <si>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</si>
  <si>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</si>
  <si>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</si>
  <si>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</si>
  <si>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</si>
  <si>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</si>
  <si>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</si>
  <si>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</si>
  <si>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</si>
  <si>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</si>
  <si>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</si>
  <si>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</si>
  <si>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</si>
  <si>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</si>
  <si>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</si>
  <si>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</si>
  <si>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</si>
  <si>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</si>
  <si>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</si>
  <si>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</si>
  <si>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</si>
  <si>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</si>
  <si>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</si>
  <si>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</si>
  <si>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</si>
  <si>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</si>
  <si>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</si>
  <si>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</si>
  <si>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</si>
  <si>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</si>
  <si>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</si>
  <si>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</si>
  <si>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</si>
  <si>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</si>
  <si>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</si>
  <si>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</si>
  <si>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</si>
  <si>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</si>
  <si>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</si>
  <si>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</si>
  <si>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</si>
  <si>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</si>
  <si>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</si>
  <si>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</si>
  <si>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</si>
  <si>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</si>
  <si>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</si>
  <si>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</si>
  <si>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</si>
  <si>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</si>
  <si>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</si>
  <si>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</si>
  <si>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</si>
  <si>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</si>
  <si>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</si>
  <si>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</si>
  <si>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</si>
  <si>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</si>
  <si>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</si>
  <si>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</si>
  <si>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</si>
  <si>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</si>
  <si>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</si>
  <si>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</si>
  <si>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</si>
  <si>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</si>
  <si>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</si>
  <si>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</si>
  <si>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</si>
  <si>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</si>
  <si>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</si>
  <si>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</si>
  <si>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</si>
  <si>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</si>
  <si>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</si>
  <si>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</si>
  <si>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</si>
  <si>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</si>
  <si>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</si>
  <si>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</si>
  <si>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</si>
  <si>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</si>
  <si>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</si>
  <si>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</si>
  <si>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</si>
  <si>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</si>
  <si>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</si>
  <si>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</si>
  <si>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</si>
  <si>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</si>
  <si>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</si>
  <si>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</si>
  <si>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</si>
  <si>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</si>
  <si>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</si>
  <si>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</si>
  <si>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</si>
  <si>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</si>
  <si>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</si>
  <si>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</si>
  <si>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</si>
  <si>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</si>
  <si>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</si>
  <si>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</si>
  <si>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</si>
  <si>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</si>
  <si>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</si>
  <si>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</si>
  <si>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</si>
  <si>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</si>
  <si>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</si>
  <si>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</si>
  <si>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</si>
  <si>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</si>
  <si>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</si>
  <si>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</si>
  <si>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</si>
  <si>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</si>
  <si>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</si>
  <si>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</si>
  <si>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</si>
  <si>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</si>
  <si>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</si>
  <si>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</si>
  <si>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</si>
  <si>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</si>
  <si>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</si>
  <si>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</si>
  <si>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</si>
  <si>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</si>
  <si>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</si>
  <si>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</si>
  <si>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</si>
  <si>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</si>
  <si>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</si>
  <si>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</si>
  <si>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</si>
  <si>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</si>
  <si>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</si>
  <si>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</si>
  <si>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YZ-MCSM807-K0-L</t>
  </si>
  <si>
    <t>B07C1KXFGX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</si>
  <si>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</si>
  <si>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</si>
  <si>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</si>
  <si>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</si>
  <si>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</si>
  <si>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</si>
  <si>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</si>
  <si>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</si>
  <si>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</si>
  <si>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</si>
  <si>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</si>
  <si>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</si>
  <si>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</si>
  <si>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</si>
  <si>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</si>
  <si>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</si>
  <si>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</si>
  <si>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</si>
  <si>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</si>
  <si>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</si>
  <si>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</si>
  <si>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</si>
  <si>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</si>
  <si>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</si>
  <si>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</si>
  <si>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</si>
  <si>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</si>
  <si>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</si>
  <si>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</si>
  <si>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</si>
  <si>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</si>
  <si>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</si>
  <si>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</si>
  <si>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</si>
  <si>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</si>
  <si>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</si>
  <si>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</si>
  <si>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YZ-MCYF181-PI-2XL</t>
  </si>
  <si>
    <t>B07BQNBH9X</t>
  </si>
  <si>
    <t>YZ-MCYF181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</si>
  <si>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</si>
  <si>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</si>
  <si>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</si>
  <si>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</si>
  <si>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</si>
  <si>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</si>
  <si>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</si>
  <si>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</si>
  <si>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</si>
  <si>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</si>
  <si>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</si>
  <si>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</si>
  <si>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</si>
  <si>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</si>
  <si>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</si>
  <si>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</si>
  <si>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</si>
  <si>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</si>
  <si>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</si>
  <si>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</si>
  <si>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</si>
  <si>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</si>
  <si>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</si>
  <si>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</si>
  <si>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</si>
  <si>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</si>
  <si>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</si>
  <si>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</si>
  <si>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</si>
  <si>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</si>
  <si>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</si>
  <si>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</si>
  <si>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</si>
  <si>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</si>
  <si>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</si>
  <si>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</si>
  <si>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</si>
  <si>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</si>
  <si>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</si>
  <si>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YZ-MCZQ112B0S</t>
  </si>
  <si>
    <t>B07921JD1H</t>
  </si>
  <si>
    <t>YZ-MCZQ112</t>
  </si>
  <si>
    <t>YZ-MCZQ112B0XL</t>
  </si>
  <si>
    <t>B079275FTZ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</si>
  <si>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</si>
  <si>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</si>
  <si>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</si>
  <si>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</si>
  <si>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</si>
  <si>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</si>
  <si>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</si>
  <si>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</si>
  <si>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YZ-MCZQ161-BH-3XL</t>
  </si>
  <si>
    <t>B07923MJGT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</si>
  <si>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</si>
  <si>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</si>
  <si>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</si>
  <si>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</si>
  <si>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</si>
  <si>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</si>
  <si>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</si>
  <si>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</si>
  <si>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</si>
  <si>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</si>
  <si>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</si>
  <si>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</si>
  <si>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YZ-MCZQ161-KH-2XL</t>
  </si>
  <si>
    <t>B07928RFLP</t>
  </si>
  <si>
    <t>YZ-MCZQ161-KH-M</t>
  </si>
  <si>
    <t>B0791Y9KTC</t>
  </si>
  <si>
    <t>YZ-MCZQ161-KH-XL</t>
  </si>
  <si>
    <t>B07924TNKH</t>
  </si>
  <si>
    <t>YZ-MCZQ161-R0-2XL</t>
  </si>
  <si>
    <t>B07925BPB9</t>
  </si>
  <si>
    <t>YZ-MCZQ161-R0-XL</t>
  </si>
  <si>
    <t>B0792179ZD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</si>
  <si>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</si>
  <si>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</si>
  <si>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</si>
  <si>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</si>
  <si>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</si>
  <si>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</si>
  <si>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</si>
  <si>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</si>
  <si>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</si>
  <si>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</si>
  <si>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</si>
  <si>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</si>
  <si>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</si>
  <si>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</si>
  <si>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</si>
  <si>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</si>
  <si>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</si>
  <si>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</si>
  <si>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</si>
  <si>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</si>
  <si>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</si>
  <si>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</si>
  <si>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</si>
  <si>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</si>
  <si>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YZ-MCZQ187-K0-L</t>
  </si>
  <si>
    <t>B0799JX2BP</t>
  </si>
  <si>
    <t>YZ-MCZQ187-K0-M</t>
  </si>
  <si>
    <t>B0799KCTTP</t>
  </si>
  <si>
    <t>YZ-MCZQ187-K0-S</t>
  </si>
  <si>
    <t>B0799JXYMX</t>
  </si>
  <si>
    <t>YZ-MCZQ187-K0-XL</t>
  </si>
  <si>
    <t>B0799KW69D</t>
  </si>
  <si>
    <t>YZ-MCZQ298BR2XL</t>
  </si>
  <si>
    <t>B078XCM636</t>
  </si>
  <si>
    <t>YZ-MCZQ298</t>
  </si>
  <si>
    <t>YZ-MCZQ298BR3XL</t>
  </si>
  <si>
    <t>B078XBXBYK</t>
  </si>
  <si>
    <t>YZ-MCZQ298BR4XL</t>
  </si>
  <si>
    <t>B078XC6LYJ</t>
  </si>
  <si>
    <t>YZ-MCZQ298BR5XL</t>
  </si>
  <si>
    <t>B078XB7FNC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</si>
  <si>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</si>
  <si>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</si>
  <si>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</si>
  <si>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</si>
  <si>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</si>
  <si>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</si>
  <si>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</si>
  <si>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</si>
  <si>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</si>
  <si>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</si>
  <si>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</si>
  <si>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</si>
  <si>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</si>
  <si>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</si>
  <si>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</si>
  <si>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</si>
  <si>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</si>
  <si>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</si>
  <si>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</si>
  <si>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</si>
  <si>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</si>
  <si>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</si>
  <si>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</si>
  <si>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</si>
  <si>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</si>
  <si>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</si>
  <si>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</si>
  <si>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</si>
  <si>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</si>
  <si>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</si>
  <si>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</si>
  <si>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</si>
  <si>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</si>
  <si>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</si>
  <si>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</si>
  <si>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</si>
  <si>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</si>
  <si>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</si>
  <si>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</si>
  <si>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</si>
  <si>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</si>
  <si>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</si>
  <si>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</si>
  <si>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</si>
  <si>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</si>
  <si>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</si>
  <si>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</si>
  <si>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</si>
  <si>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</si>
  <si>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</si>
  <si>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</si>
  <si>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</si>
  <si>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</si>
  <si>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</si>
  <si>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</si>
  <si>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</si>
  <si>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</si>
  <si>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</si>
  <si>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</si>
  <si>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</si>
  <si>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</si>
  <si>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</si>
  <si>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</si>
  <si>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</si>
  <si>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</si>
  <si>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</si>
  <si>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</si>
  <si>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</si>
  <si>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</si>
  <si>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</si>
  <si>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</si>
  <si>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</si>
  <si>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</si>
  <si>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</si>
  <si>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</si>
  <si>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</si>
  <si>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</si>
  <si>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</si>
  <si>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</si>
  <si>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</si>
  <si>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</si>
  <si>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</si>
  <si>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</si>
  <si>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</si>
  <si>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</si>
  <si>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</si>
  <si>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</si>
  <si>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</si>
  <si>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</si>
  <si>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</si>
  <si>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</si>
  <si>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</si>
  <si>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</si>
  <si>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</si>
  <si>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</si>
  <si>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</si>
  <si>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</si>
  <si>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</si>
  <si>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</si>
  <si>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</si>
  <si>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</si>
  <si>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</si>
  <si>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</si>
  <si>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</si>
  <si>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</si>
  <si>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</si>
  <si>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</si>
  <si>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</si>
  <si>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</si>
  <si>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</si>
  <si>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</si>
  <si>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</si>
  <si>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</si>
  <si>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</si>
  <si>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</si>
  <si>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</si>
  <si>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</si>
  <si>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</si>
  <si>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</si>
  <si>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</si>
  <si>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</si>
  <si>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</si>
  <si>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</si>
  <si>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</si>
  <si>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</si>
  <si>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</si>
  <si>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</si>
  <si>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</si>
  <si>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</si>
  <si>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</si>
  <si>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</si>
  <si>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</si>
  <si>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</si>
  <si>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</si>
  <si>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</si>
  <si>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</si>
  <si>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</si>
  <si>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</si>
  <si>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</si>
  <si>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</si>
  <si>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</si>
  <si>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</si>
  <si>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</si>
  <si>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</si>
  <si>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</si>
  <si>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</si>
  <si>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</si>
  <si>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</si>
  <si>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</si>
  <si>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</si>
  <si>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</si>
  <si>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</si>
  <si>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</si>
  <si>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</si>
  <si>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</si>
  <si>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</si>
  <si>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</si>
  <si>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</si>
  <si>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</si>
  <si>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</si>
  <si>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</si>
  <si>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</si>
  <si>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</si>
  <si>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</si>
  <si>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</si>
  <si>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</si>
  <si>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</si>
  <si>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</si>
  <si>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</si>
  <si>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</si>
  <si>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</si>
  <si>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</si>
  <si>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</si>
  <si>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</si>
  <si>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</si>
  <si>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</si>
  <si>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</si>
  <si>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</si>
  <si>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</si>
  <si>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</si>
  <si>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</si>
  <si>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</si>
  <si>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</si>
  <si>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</si>
  <si>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</si>
  <si>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</si>
  <si>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</si>
  <si>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</si>
  <si>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</si>
  <si>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</si>
  <si>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</si>
  <si>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</si>
  <si>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</si>
  <si>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</si>
  <si>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</si>
  <si>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</si>
  <si>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</si>
  <si>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</si>
  <si>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</si>
  <si>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</si>
  <si>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</si>
  <si>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</si>
  <si>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</si>
  <si>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</si>
  <si>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</si>
  <si>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</si>
  <si>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</si>
  <si>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</si>
  <si>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</si>
  <si>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</si>
  <si>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</si>
  <si>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</si>
  <si>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</si>
  <si>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</si>
  <si>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</si>
  <si>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</si>
  <si>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</si>
  <si>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</si>
  <si>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</si>
  <si>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</si>
  <si>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</si>
  <si>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</si>
  <si>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</si>
  <si>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</si>
  <si>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</si>
  <si>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</si>
  <si>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</si>
  <si>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</si>
  <si>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</si>
  <si>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</si>
  <si>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</si>
  <si>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</si>
  <si>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</si>
  <si>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</si>
  <si>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</si>
  <si>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</si>
  <si>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</si>
  <si>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</si>
  <si>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</si>
  <si>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</si>
  <si>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</si>
  <si>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</si>
  <si>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</si>
  <si>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</si>
  <si>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</si>
  <si>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</si>
  <si>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</si>
  <si>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</si>
  <si>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</si>
  <si>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</si>
  <si>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</si>
  <si>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</si>
  <si>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</si>
  <si>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</si>
  <si>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</si>
  <si>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</si>
  <si>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</si>
  <si>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</si>
  <si>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</si>
  <si>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</si>
  <si>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</si>
  <si>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</si>
  <si>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</si>
  <si>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</si>
  <si>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</si>
  <si>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</si>
  <si>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</si>
  <si>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</si>
  <si>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</si>
  <si>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</si>
  <si>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</si>
  <si>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</si>
  <si>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</si>
  <si>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</si>
  <si>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</si>
  <si>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</si>
  <si>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</si>
  <si>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</si>
  <si>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</si>
  <si>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</si>
  <si>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</si>
  <si>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</si>
  <si>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</si>
  <si>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</si>
  <si>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</si>
  <si>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</si>
  <si>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</si>
  <si>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</si>
  <si>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</si>
  <si>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</si>
  <si>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</si>
  <si>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</si>
  <si>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</si>
  <si>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</si>
  <si>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</si>
  <si>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</si>
  <si>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</si>
  <si>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</si>
  <si>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</si>
  <si>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</si>
  <si>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</si>
  <si>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</si>
  <si>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</si>
  <si>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</si>
  <si>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</si>
  <si>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</si>
  <si>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</si>
  <si>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YZ-MU5507-HS-S</t>
  </si>
  <si>
    <t>B07CH7TVJ7</t>
  </si>
  <si>
    <t>YZ-MU5507</t>
  </si>
  <si>
    <t>YZ-MU5507-K0-S</t>
  </si>
  <si>
    <t>B07CHBFDQT</t>
  </si>
  <si>
    <t>YZ-MU5507-ZL-S</t>
  </si>
  <si>
    <t>B07CHDP8VT</t>
  </si>
  <si>
    <t>YZ-MU5508-HS-M</t>
  </si>
  <si>
    <t>B07CHD4HZP</t>
  </si>
  <si>
    <t>YZ-MU5508</t>
  </si>
  <si>
    <t>YZ-MU5508-K0-M</t>
  </si>
  <si>
    <t>B07CHFNXBG</t>
  </si>
  <si>
    <t>YZ-MU5508-ZL-M</t>
  </si>
  <si>
    <t>B07CHGR6MT</t>
  </si>
  <si>
    <t>YZ-MU5509-HS-L</t>
  </si>
  <si>
    <t>B07CHDP8W2</t>
  </si>
  <si>
    <t>YZ-MU5509</t>
  </si>
  <si>
    <t>YZ-MU5509-K0-L</t>
  </si>
  <si>
    <t>B07CHBSS5Z</t>
  </si>
  <si>
    <t>YZ-MU5509-ZL-L</t>
  </si>
  <si>
    <t>B07CH7BZ1Q</t>
  </si>
  <si>
    <t>YZ-MU5510-HS-XL</t>
  </si>
  <si>
    <t>B07CH3H6NL</t>
  </si>
  <si>
    <t>YZ-MU5510</t>
  </si>
  <si>
    <t>YZ-MU5510-K0-XL</t>
  </si>
  <si>
    <t>B07CHDB1RP</t>
  </si>
  <si>
    <t>YZ-MU5510-ZL-XL</t>
  </si>
  <si>
    <t>B07CHBX6Y2</t>
  </si>
  <si>
    <t>YZ-MU5511-HS-2XL</t>
  </si>
  <si>
    <t>B07CHGGPHV</t>
  </si>
  <si>
    <t>YZ-MU5511</t>
  </si>
  <si>
    <t>YZ-MU5511-K0-2XL</t>
  </si>
  <si>
    <t>B07CH3NJ9H</t>
  </si>
  <si>
    <t>YZ-MU5511-ZL-2XL</t>
  </si>
  <si>
    <t>B07CH7FCZF</t>
  </si>
  <si>
    <t>YZ-MU556-K0-XL</t>
  </si>
  <si>
    <t>YZ-MU556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</si>
  <si>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</si>
  <si>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</si>
  <si>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</si>
  <si>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</si>
  <si>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</si>
  <si>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</si>
  <si>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</si>
  <si>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</si>
  <si>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</si>
  <si>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</si>
  <si>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</si>
  <si>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</si>
  <si>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</si>
  <si>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YZ-MU727-Pi-S</t>
  </si>
  <si>
    <t>B07BFWP5D1</t>
  </si>
  <si>
    <t>YZ-MU727-Pi-XL</t>
  </si>
  <si>
    <t>B07BFWZ7PC</t>
  </si>
  <si>
    <t>YZ-MUBD001-R0-L</t>
  </si>
  <si>
    <t>B07B7KFRHD</t>
  </si>
  <si>
    <t>YZ-MUBD001</t>
  </si>
  <si>
    <t>YZ-MUBD001-R0-M</t>
  </si>
  <si>
    <t>B07B7JY2HX</t>
  </si>
  <si>
    <t>YZ-MUBD001-R0-S</t>
  </si>
  <si>
    <t>B07B7KB2MY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</si>
  <si>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</si>
  <si>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</si>
  <si>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</si>
  <si>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</si>
  <si>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</si>
  <si>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</si>
  <si>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</si>
  <si>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</si>
  <si>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</si>
  <si>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</si>
  <si>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</si>
  <si>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</si>
  <si>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</si>
  <si>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</si>
  <si>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</si>
  <si>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</si>
  <si>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</si>
  <si>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</si>
  <si>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</si>
  <si>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</si>
  <si>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</si>
  <si>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</si>
  <si>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</si>
  <si>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</si>
  <si>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</si>
  <si>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</si>
  <si>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</si>
  <si>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</si>
  <si>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</si>
  <si>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</si>
  <si>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</si>
  <si>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</si>
  <si>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</si>
  <si>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</si>
  <si>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</si>
  <si>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</si>
  <si>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</si>
  <si>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</si>
  <si>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</si>
  <si>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</si>
  <si>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</si>
  <si>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</si>
  <si>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</si>
  <si>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</si>
  <si>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</si>
  <si>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</si>
  <si>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</si>
  <si>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</si>
  <si>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</si>
  <si>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</si>
  <si>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</si>
  <si>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</si>
  <si>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</si>
  <si>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</si>
  <si>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</si>
  <si>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</si>
  <si>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YZ-MUC19P-OR-L</t>
  </si>
  <si>
    <t>B07C7J821L</t>
  </si>
  <si>
    <t>YZ-MUC19P-OR-M</t>
  </si>
  <si>
    <t>B07C7VRY5H</t>
  </si>
  <si>
    <t>YZ-MUC19P-OR-S</t>
  </si>
  <si>
    <t>B07C7VSL2T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</si>
  <si>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</si>
  <si>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</si>
  <si>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</si>
  <si>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</si>
  <si>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</si>
  <si>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</si>
  <si>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</si>
  <si>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</si>
  <si>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</si>
  <si>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</si>
  <si>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</si>
  <si>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</si>
  <si>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</si>
  <si>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</si>
  <si>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</si>
  <si>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</si>
  <si>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</si>
  <si>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</si>
  <si>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</si>
  <si>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</si>
  <si>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</si>
  <si>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</si>
  <si>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</si>
  <si>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</si>
  <si>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</si>
  <si>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</si>
  <si>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</si>
  <si>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</si>
  <si>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</si>
  <si>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</si>
  <si>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</si>
  <si>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</si>
  <si>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</si>
  <si>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</si>
  <si>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</si>
  <si>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</si>
  <si>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</si>
  <si>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</si>
  <si>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</si>
  <si>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YZ-MUCL17015-P0-2XL</t>
  </si>
  <si>
    <t>B0795ZWHQY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</si>
  <si>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</si>
  <si>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</si>
  <si>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</si>
  <si>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</si>
  <si>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</si>
  <si>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</si>
  <si>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</si>
  <si>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</si>
  <si>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</si>
  <si>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</si>
  <si>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</si>
  <si>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</si>
  <si>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</si>
  <si>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</si>
  <si>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</si>
  <si>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</si>
  <si>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</si>
  <si>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</si>
  <si>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</si>
  <si>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</si>
  <si>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</si>
  <si>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</si>
  <si>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</si>
  <si>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</si>
  <si>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</si>
  <si>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</si>
  <si>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</si>
  <si>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</si>
  <si>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</si>
  <si>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</si>
  <si>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</si>
  <si>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</si>
  <si>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</si>
  <si>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</si>
  <si>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</si>
  <si>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</si>
  <si>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</si>
  <si>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</si>
  <si>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</si>
  <si>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</si>
  <si>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</si>
  <si>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</si>
  <si>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</si>
  <si>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</si>
  <si>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</si>
  <si>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</si>
  <si>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</si>
  <si>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</si>
  <si>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</si>
  <si>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</si>
  <si>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</si>
  <si>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</si>
  <si>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</si>
  <si>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</si>
  <si>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</si>
  <si>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</si>
  <si>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</si>
  <si>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</si>
  <si>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</si>
  <si>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</si>
  <si>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</si>
  <si>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</si>
  <si>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</si>
  <si>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</si>
  <si>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</si>
  <si>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</si>
  <si>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</si>
  <si>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</si>
  <si>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</si>
  <si>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</si>
  <si>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</si>
  <si>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</si>
  <si>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</si>
  <si>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</si>
  <si>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</si>
  <si>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</si>
  <si>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</si>
  <si>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</si>
  <si>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</si>
  <si>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</si>
  <si>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</si>
  <si>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</si>
  <si>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</si>
  <si>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</si>
  <si>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</si>
  <si>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B07B7JL2Q5</t>
  </si>
  <si>
    <t>YZ-MULE001</t>
  </si>
  <si>
    <t>YZ-MULE001-W0-M</t>
  </si>
  <si>
    <t>B07B7L7K48</t>
  </si>
  <si>
    <t>YZ-MULE001-W0-S</t>
  </si>
  <si>
    <t>B07B7LG5CH</t>
  </si>
  <si>
    <t>YZ-MULE001-W0-XL</t>
  </si>
  <si>
    <t>B07B7K21YT</t>
  </si>
  <si>
    <t>YZ-MULE001-W0-XS</t>
  </si>
  <si>
    <t>B07B7L4RR4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</si>
  <si>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</si>
  <si>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</si>
  <si>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</si>
  <si>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</si>
  <si>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</si>
  <si>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</si>
  <si>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</si>
  <si>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</si>
  <si>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</si>
  <si>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</si>
  <si>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</si>
  <si>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</si>
  <si>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</si>
  <si>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</si>
  <si>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</si>
  <si>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</si>
  <si>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</si>
  <si>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</si>
  <si>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YZ-MUPLUS24-G0-3XL</t>
  </si>
  <si>
    <t>YZ-MUPLUS24-G0-L</t>
  </si>
  <si>
    <t>YZ-MUPLUS24-G0-M</t>
  </si>
  <si>
    <t>YZ-MUPLUS24-G0-XL</t>
  </si>
  <si>
    <t>YZ-MUPLUS24-K0-2XL</t>
  </si>
  <si>
    <t>YZ-MUPLUS24-K0-3XL</t>
  </si>
  <si>
    <t>YZ-MUPLUS24-K0-L</t>
  </si>
  <si>
    <t>YZ-MUPLUS24-K0-M</t>
  </si>
  <si>
    <t>YZ-MUPLUS24-K0-XL</t>
  </si>
  <si>
    <t>YZ-MUPLUS24-PI-2XL</t>
  </si>
  <si>
    <t>YZ-MUPLUS24-PI-3XL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</si>
  <si>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</si>
  <si>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</si>
  <si>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</si>
  <si>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</si>
  <si>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</si>
  <si>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</si>
  <si>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</si>
  <si>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</si>
  <si>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</si>
  <si>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</si>
  <si>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</si>
  <si>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</si>
  <si>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</si>
  <si>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</si>
  <si>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</si>
  <si>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</si>
  <si>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</si>
  <si>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</si>
  <si>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</si>
  <si>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</si>
  <si>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</si>
  <si>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</si>
  <si>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</si>
  <si>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</si>
  <si>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</si>
  <si>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</si>
  <si>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</si>
  <si>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</si>
  <si>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</si>
  <si>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</si>
  <si>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</si>
  <si>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</si>
  <si>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</si>
  <si>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</si>
  <si>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</si>
  <si>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</si>
  <si>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</si>
  <si>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</si>
  <si>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</si>
  <si>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</si>
  <si>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</si>
  <si>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</si>
  <si>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</si>
  <si>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</si>
  <si>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</si>
  <si>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</si>
  <si>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</si>
  <si>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</si>
  <si>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</si>
  <si>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</si>
  <si>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</si>
  <si>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</si>
  <si>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</si>
  <si>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</si>
  <si>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</si>
  <si>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</si>
  <si>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</si>
  <si>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</si>
  <si>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</si>
  <si>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</si>
  <si>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</si>
  <si>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</si>
  <si>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</si>
  <si>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</si>
  <si>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</si>
  <si>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</si>
  <si>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</si>
  <si>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</si>
  <si>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</si>
  <si>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</si>
  <si>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</si>
  <si>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</si>
  <si>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</si>
  <si>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</si>
  <si>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</si>
  <si>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</si>
  <si>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</si>
  <si>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</si>
  <si>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</si>
  <si>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</si>
  <si>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</si>
  <si>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</si>
  <si>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</si>
  <si>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</si>
  <si>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</si>
  <si>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</si>
  <si>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</si>
  <si>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</si>
  <si>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</si>
  <si>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</si>
  <si>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</si>
  <si>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</si>
  <si>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</si>
  <si>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</si>
  <si>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</si>
  <si>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</si>
  <si>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</si>
  <si>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</si>
  <si>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</si>
  <si>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</si>
  <si>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</si>
  <si>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</si>
  <si>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</si>
  <si>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</si>
  <si>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</si>
  <si>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</si>
  <si>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</si>
  <si>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</si>
  <si>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</si>
  <si>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</si>
  <si>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</si>
  <si>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</si>
  <si>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</si>
  <si>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</si>
  <si>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</si>
  <si>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</si>
  <si>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</si>
  <si>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</si>
  <si>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</si>
  <si>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</si>
  <si>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</si>
  <si>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</si>
  <si>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</si>
  <si>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</si>
  <si>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</si>
  <si>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</si>
  <si>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</si>
  <si>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</si>
  <si>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</si>
  <si>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</si>
  <si>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</si>
  <si>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</si>
  <si>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</si>
  <si>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</si>
  <si>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</si>
  <si>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</si>
  <si>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</si>
  <si>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</si>
  <si>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</si>
  <si>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</si>
  <si>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</si>
  <si>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</si>
  <si>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</si>
  <si>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</si>
  <si>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</si>
  <si>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</si>
  <si>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</si>
  <si>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</si>
  <si>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</si>
  <si>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</si>
  <si>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</si>
  <si>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</si>
  <si>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</si>
  <si>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</si>
  <si>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</si>
  <si>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</si>
  <si>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</si>
  <si>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</si>
  <si>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</si>
  <si>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</si>
  <si>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</si>
  <si>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</si>
  <si>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</si>
  <si>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</si>
  <si>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</si>
  <si>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</si>
  <si>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</si>
  <si>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</si>
  <si>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</si>
  <si>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</si>
  <si>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</si>
  <si>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</si>
  <si>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</si>
  <si>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</si>
  <si>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</si>
  <si>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</si>
  <si>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</si>
  <si>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</si>
  <si>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</si>
  <si>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</si>
  <si>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</si>
  <si>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</si>
  <si>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</si>
  <si>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</si>
  <si>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</si>
  <si>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</si>
  <si>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</si>
  <si>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</si>
  <si>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</si>
  <si>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</si>
  <si>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</si>
  <si>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</si>
  <si>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</si>
  <si>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</si>
  <si>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</si>
  <si>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</si>
  <si>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</si>
  <si>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</si>
  <si>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</si>
  <si>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</si>
  <si>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</si>
  <si>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</si>
  <si>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</si>
  <si>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</si>
  <si>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</si>
  <si>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</si>
  <si>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</si>
  <si>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B07D3K754D</t>
  </si>
  <si>
    <t>YZ-MUYF185</t>
  </si>
  <si>
    <t>YZ-MUYF185-K0-M</t>
  </si>
  <si>
    <t>B07D3K8CDB</t>
  </si>
  <si>
    <t>YZ-MUYF185-K0-S</t>
  </si>
  <si>
    <t>B07D3KY2D9</t>
  </si>
  <si>
    <t>YZ-MUYF185-K0-XL</t>
  </si>
  <si>
    <t>B07D3KR92Z</t>
  </si>
  <si>
    <t>YZ-MUYF185-K0-XXL</t>
  </si>
  <si>
    <t>B07D3KSWQX</t>
  </si>
  <si>
    <t>YZ-MY-JY3233-K0-L</t>
  </si>
  <si>
    <t>B01N9OFQ1B</t>
  </si>
  <si>
    <t>YZ-MY-JY3233</t>
  </si>
  <si>
    <t>YZ-MY-JY3233-K0-M</t>
  </si>
  <si>
    <t>B01N1Z3Y8I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</si>
  <si>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</si>
  <si>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</si>
  <si>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</si>
  <si>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</si>
  <si>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</si>
  <si>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</si>
  <si>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</si>
  <si>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</si>
  <si>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</si>
  <si>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</si>
  <si>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</si>
  <si>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</si>
  <si>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</si>
  <si>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</si>
  <si>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</si>
  <si>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</si>
  <si>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</si>
  <si>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</si>
  <si>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</si>
  <si>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</si>
  <si>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</si>
  <si>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</si>
  <si>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</si>
  <si>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</si>
  <si>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</si>
  <si>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</si>
  <si>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</si>
  <si>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</si>
  <si>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</si>
  <si>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</si>
  <si>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</si>
  <si>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</si>
  <si>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</si>
  <si>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</si>
  <si>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</si>
  <si>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</si>
  <si>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</si>
  <si>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</si>
  <si>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</si>
  <si>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</si>
  <si>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</si>
  <si>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</si>
  <si>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</si>
  <si>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</si>
  <si>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</si>
  <si>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</si>
  <si>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</si>
  <si>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</si>
  <si>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</si>
  <si>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</si>
  <si>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</si>
  <si>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</si>
  <si>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</si>
  <si>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</si>
  <si>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</si>
  <si>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</si>
  <si>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</si>
  <si>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</si>
  <si>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</si>
  <si>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</si>
  <si>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</si>
  <si>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</si>
  <si>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</si>
  <si>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</si>
  <si>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</si>
  <si>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</si>
  <si>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</si>
  <si>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</si>
  <si>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</si>
  <si>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</si>
  <si>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</si>
  <si>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</si>
  <si>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</si>
  <si>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</si>
  <si>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</si>
  <si>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</si>
  <si>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</si>
  <si>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</si>
  <si>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</si>
  <si>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</si>
  <si>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</si>
  <si>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</si>
  <si>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</si>
  <si>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</si>
  <si>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</si>
  <si>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</si>
  <si>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</si>
  <si>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</si>
  <si>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</si>
  <si>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</si>
  <si>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</si>
  <si>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</si>
  <si>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</si>
  <si>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</si>
  <si>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</si>
  <si>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</si>
  <si>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</si>
  <si>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</si>
  <si>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</si>
  <si>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</si>
  <si>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</si>
  <si>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</si>
  <si>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</si>
  <si>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</si>
  <si>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</si>
  <si>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</si>
  <si>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</si>
  <si>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</si>
  <si>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</si>
  <si>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</si>
  <si>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</si>
  <si>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</si>
  <si>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</si>
  <si>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</si>
  <si>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</si>
  <si>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</si>
  <si>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</si>
  <si>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</si>
  <si>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</si>
  <si>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</si>
  <si>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</si>
  <si>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</si>
  <si>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</si>
  <si>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YZ-NA1304G05L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</si>
  <si>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</si>
  <si>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</si>
  <si>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</si>
  <si>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</si>
  <si>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</si>
  <si>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</si>
  <si>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</si>
  <si>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</si>
  <si>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</si>
  <si>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</si>
  <si>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</si>
  <si>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</si>
  <si>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</si>
  <si>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</si>
  <si>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</si>
  <si>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</si>
  <si>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</si>
  <si>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</si>
  <si>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</si>
  <si>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</si>
  <si>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</si>
  <si>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</si>
  <si>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</si>
  <si>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</si>
  <si>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</si>
  <si>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</si>
  <si>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</si>
  <si>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</si>
  <si>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</si>
  <si>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</si>
  <si>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</si>
  <si>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</si>
  <si>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</si>
  <si>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</si>
  <si>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</si>
  <si>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</si>
  <si>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</si>
  <si>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</si>
  <si>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</si>
  <si>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</si>
  <si>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</si>
  <si>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</si>
  <si>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</si>
  <si>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</si>
  <si>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</si>
  <si>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</si>
  <si>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</si>
  <si>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</si>
  <si>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</si>
  <si>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</si>
  <si>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</si>
  <si>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</si>
  <si>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</si>
  <si>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</si>
  <si>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</si>
  <si>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</si>
  <si>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</si>
  <si>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</si>
  <si>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</si>
  <si>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</si>
  <si>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</si>
  <si>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</si>
  <si>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</si>
  <si>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</si>
  <si>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</si>
  <si>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</si>
  <si>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</si>
  <si>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</si>
  <si>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</si>
  <si>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</si>
  <si>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</si>
  <si>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</si>
  <si>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</si>
  <si>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</si>
  <si>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</si>
  <si>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</si>
  <si>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</si>
  <si>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</si>
  <si>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</si>
  <si>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</si>
  <si>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</si>
  <si>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</si>
  <si>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</si>
  <si>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</si>
  <si>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</si>
  <si>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</si>
  <si>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</si>
  <si>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</si>
  <si>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</si>
  <si>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</si>
  <si>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</si>
  <si>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</si>
  <si>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</si>
  <si>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</si>
  <si>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</si>
  <si>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</si>
  <si>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</si>
  <si>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</si>
  <si>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</si>
  <si>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</si>
  <si>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</si>
  <si>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</si>
  <si>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</si>
  <si>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YZ-NA15827-K0-5X</t>
  </si>
  <si>
    <t>B01MQMSY3U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</si>
  <si>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</si>
  <si>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</si>
  <si>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</si>
  <si>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</si>
  <si>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</si>
  <si>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</si>
  <si>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</si>
  <si>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</si>
  <si>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</si>
  <si>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</si>
  <si>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</si>
  <si>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</si>
  <si>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</si>
  <si>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</si>
  <si>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</si>
  <si>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</si>
  <si>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</si>
  <si>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</si>
  <si>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</si>
  <si>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</si>
  <si>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</si>
  <si>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</si>
  <si>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</si>
  <si>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</si>
  <si>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</si>
  <si>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</si>
  <si>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</si>
  <si>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</si>
  <si>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</si>
  <si>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</si>
  <si>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</si>
  <si>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</si>
  <si>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</si>
  <si>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</si>
  <si>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</si>
  <si>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</si>
  <si>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</si>
  <si>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</si>
  <si>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YZ-NA2631HS</t>
  </si>
  <si>
    <t>YZ-NA2631HSL</t>
  </si>
  <si>
    <t>YZ-NA2631HSM</t>
  </si>
  <si>
    <t>YZ-NA2631HSS</t>
  </si>
  <si>
    <t>YZ-NA2631HSXS</t>
  </si>
  <si>
    <t>YZ-NA2631K01L</t>
  </si>
  <si>
    <t>YZ-NA2631K0</t>
  </si>
  <si>
    <t>YZ-NA2631K02L</t>
  </si>
  <si>
    <t>YZ-NA2631K03L</t>
  </si>
  <si>
    <t>YZ-NA2631K0L</t>
  </si>
  <si>
    <t>YZ-NA2631K0M</t>
  </si>
  <si>
    <t>YZ-NA2631R01L</t>
  </si>
  <si>
    <t>YZ-NA2631R0</t>
  </si>
  <si>
    <t>YZ-NA2631R0L</t>
  </si>
  <si>
    <t>YZ-NA2631R0M</t>
  </si>
  <si>
    <t>YZ-NA2631R0S</t>
  </si>
  <si>
    <t>YZ-NA2631R0XS</t>
  </si>
  <si>
    <t>YZ-NA2631ZL1L</t>
  </si>
  <si>
    <t>YZ-NA2631ZL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</si>
  <si>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</si>
  <si>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</si>
  <si>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</si>
  <si>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</si>
  <si>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</si>
  <si>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</si>
  <si>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</si>
  <si>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</si>
  <si>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</si>
  <si>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</si>
  <si>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</si>
  <si>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</si>
  <si>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</si>
  <si>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</si>
  <si>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</si>
  <si>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</si>
  <si>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</si>
  <si>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</si>
  <si>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</si>
  <si>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</si>
  <si>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</si>
  <si>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</si>
  <si>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</si>
  <si>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</si>
  <si>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</si>
  <si>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</si>
  <si>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</si>
  <si>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</si>
  <si>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</si>
  <si>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</si>
  <si>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</si>
  <si>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</si>
  <si>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</si>
  <si>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</si>
  <si>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</si>
  <si>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</si>
  <si>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</si>
  <si>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</si>
  <si>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</si>
  <si>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</si>
  <si>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</si>
  <si>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</si>
  <si>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</si>
  <si>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</si>
  <si>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</si>
  <si>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</si>
  <si>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</si>
  <si>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</si>
  <si>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</si>
  <si>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</si>
  <si>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</si>
  <si>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</si>
  <si>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</si>
  <si>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</si>
  <si>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</si>
  <si>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</si>
  <si>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</si>
  <si>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</si>
  <si>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</si>
  <si>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</si>
  <si>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</si>
  <si>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</si>
  <si>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</si>
  <si>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</si>
  <si>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</si>
  <si>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</si>
  <si>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</si>
  <si>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</si>
  <si>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</si>
  <si>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</si>
  <si>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</si>
  <si>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</si>
  <si>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</si>
  <si>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</si>
  <si>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</si>
  <si>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</si>
  <si>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</si>
  <si>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</si>
  <si>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</si>
  <si>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</si>
  <si>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</si>
  <si>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</si>
  <si>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</si>
  <si>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</si>
  <si>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</si>
  <si>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</si>
  <si>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</si>
  <si>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</si>
  <si>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</si>
  <si>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</si>
  <si>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</si>
  <si>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</si>
  <si>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</si>
  <si>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</si>
  <si>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</si>
  <si>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</si>
  <si>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</si>
  <si>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</si>
  <si>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</si>
  <si>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</si>
  <si>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</si>
  <si>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</si>
  <si>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</si>
  <si>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</si>
  <si>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</si>
  <si>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</si>
  <si>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</si>
  <si>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</si>
  <si>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</si>
  <si>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</si>
  <si>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</si>
  <si>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</si>
  <si>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</si>
  <si>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</si>
  <si>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</si>
  <si>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</si>
  <si>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</si>
  <si>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</si>
  <si>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</si>
  <si>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</si>
  <si>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</si>
  <si>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</si>
  <si>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</si>
  <si>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</si>
  <si>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</si>
  <si>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</si>
  <si>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</si>
  <si>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</si>
  <si>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</si>
  <si>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</si>
  <si>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</si>
  <si>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</si>
  <si>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</si>
  <si>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</si>
  <si>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</si>
  <si>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</si>
  <si>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</si>
  <si>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</si>
  <si>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</si>
  <si>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</si>
  <si>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</si>
  <si>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</si>
  <si>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</si>
  <si>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</si>
  <si>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</si>
  <si>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</si>
  <si>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</si>
  <si>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</si>
  <si>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</si>
  <si>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</si>
  <si>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</si>
  <si>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</si>
  <si>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</si>
  <si>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</si>
  <si>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</si>
  <si>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</si>
  <si>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</si>
  <si>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</si>
  <si>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</si>
  <si>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YZ-NALLITL</t>
  </si>
  <si>
    <t>YZ-NALLITM</t>
  </si>
  <si>
    <t>YZ-NALLITXL</t>
  </si>
  <si>
    <t>YZ-NALLK02XL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</si>
  <si>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</si>
  <si>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</si>
  <si>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</si>
  <si>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</si>
  <si>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</si>
  <si>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</si>
  <si>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</si>
  <si>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</si>
  <si>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YZ-PP1705-K0-S</t>
  </si>
  <si>
    <t>YZ-PP1705-K0-XL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</si>
  <si>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</si>
  <si>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</si>
  <si>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</si>
  <si>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</si>
  <si>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</si>
  <si>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</si>
  <si>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</si>
  <si>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</si>
  <si>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</si>
  <si>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</si>
  <si>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</si>
  <si>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</si>
  <si>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</si>
  <si>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</si>
  <si>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</si>
  <si>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</si>
  <si>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</si>
  <si>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</si>
  <si>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</si>
  <si>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</si>
  <si>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</si>
  <si>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</si>
  <si>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</si>
  <si>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</si>
  <si>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</si>
  <si>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</si>
  <si>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</si>
  <si>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</si>
  <si>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</si>
  <si>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</si>
  <si>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</si>
  <si>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</si>
  <si>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</si>
  <si>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</si>
  <si>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</si>
  <si>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</si>
  <si>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</si>
  <si>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</si>
  <si>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</si>
  <si>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</si>
  <si>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</si>
  <si>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</si>
  <si>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</si>
  <si>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</si>
  <si>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</si>
  <si>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</si>
  <si>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</si>
  <si>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</si>
  <si>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</si>
  <si>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</si>
  <si>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</si>
  <si>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</si>
  <si>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</si>
  <si>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</si>
  <si>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</si>
  <si>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YZ-XQ1443K0M</t>
  </si>
  <si>
    <t>B0144J8CM0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</si>
  <si>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</si>
  <si>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</si>
  <si>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</si>
  <si>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</si>
  <si>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</si>
  <si>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</si>
  <si>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</si>
  <si>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</si>
  <si>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</si>
  <si>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</si>
  <si>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</si>
  <si>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</si>
  <si>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</si>
  <si>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</si>
  <si>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</si>
  <si>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</si>
  <si>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</si>
  <si>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YZ-YO1521-KF-2XL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</si>
  <si>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</si>
  <si>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</si>
  <si>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</si>
  <si>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</si>
  <si>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</si>
  <si>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</si>
  <si>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</si>
  <si>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</si>
  <si>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</si>
  <si>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</si>
  <si>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</si>
  <si>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YZ-ZQNA16121R03XL</t>
  </si>
  <si>
    <t>B071YHCSCV</t>
  </si>
  <si>
    <t>YZ-ZQNA16121R0L</t>
  </si>
  <si>
    <t>B071XX713D</t>
  </si>
  <si>
    <t>YZ-ZQNA161244-Y0-L</t>
  </si>
  <si>
    <t>B071N9PKF4</t>
  </si>
  <si>
    <t>YZ-ZQNA161244</t>
  </si>
  <si>
    <t>YZ1458FB3XL</t>
  </si>
  <si>
    <t>B00YMGV2AK</t>
  </si>
  <si>
    <t>YZ1458</t>
  </si>
  <si>
    <t>YZ1458FB4XL</t>
  </si>
  <si>
    <t>B00YMGV4MG</t>
  </si>
  <si>
    <t>YZ1458FB5XL</t>
  </si>
  <si>
    <t>B00YMGV72S</t>
  </si>
  <si>
    <t>YZ1458FB6XL</t>
  </si>
  <si>
    <t>B07BK1FYJV</t>
  </si>
  <si>
    <t>YZ1458K03XL</t>
  </si>
  <si>
    <t>B00YMGUV9I</t>
  </si>
  <si>
    <t>YZ1458K04XL</t>
  </si>
  <si>
    <t>B00YMGUX6Y</t>
  </si>
  <si>
    <t>YZ1458K05XL</t>
  </si>
  <si>
    <t>B00YMGUZQC</t>
  </si>
  <si>
    <t>YZ1458K06XL</t>
  </si>
  <si>
    <t>B07BK3GHBK</t>
  </si>
  <si>
    <t>YZ1458R23XL</t>
  </si>
  <si>
    <t>B00YMGV9JO</t>
  </si>
  <si>
    <t>YZ1458R24XL</t>
  </si>
  <si>
    <t>B00YMGVEV2</t>
  </si>
  <si>
    <t>YZ1458R25XL</t>
  </si>
  <si>
    <t>B00YMGVH4Q</t>
  </si>
  <si>
    <t>YZ1458R26XL</t>
  </si>
  <si>
    <t>B07BK2D7B1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</si>
  <si>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</si>
  <si>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</si>
  <si>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</si>
  <si>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</si>
  <si>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</si>
  <si>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</si>
  <si>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</si>
  <si>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</si>
  <si>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</si>
  <si>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YZ2216K0S</t>
  </si>
  <si>
    <t>B018YR51OA</t>
  </si>
  <si>
    <t>YZ2526L</t>
  </si>
  <si>
    <t>B015L0ZVKC</t>
  </si>
  <si>
    <t>YZ2526</t>
  </si>
  <si>
    <t>YZ5060B2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</si>
  <si>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</si>
  <si>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</si>
  <si>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</si>
  <si>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</si>
  <si>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</si>
  <si>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</si>
  <si>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</si>
  <si>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</si>
  <si>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</si>
  <si>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</si>
  <si>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</si>
  <si>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</si>
  <si>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</si>
  <si>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</si>
  <si>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</si>
  <si>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</si>
  <si>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</si>
  <si>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</si>
  <si>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</si>
  <si>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</si>
  <si>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</si>
  <si>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</si>
  <si>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</si>
  <si>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</si>
  <si>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</si>
  <si>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</si>
  <si>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</si>
  <si>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</si>
  <si>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</si>
  <si>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</si>
  <si>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</si>
  <si>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</si>
  <si>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</si>
  <si>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</si>
  <si>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</si>
  <si>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</si>
  <si>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</si>
  <si>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</si>
  <si>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</si>
  <si>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</si>
  <si>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</si>
  <si>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</si>
  <si>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</si>
  <si>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</si>
  <si>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</si>
  <si>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</si>
  <si>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</si>
  <si>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</si>
  <si>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</si>
  <si>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</si>
  <si>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</si>
  <si>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</si>
  <si>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</si>
  <si>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</si>
  <si>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</si>
  <si>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</si>
  <si>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</si>
  <si>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</si>
  <si>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</si>
  <si>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</si>
  <si>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</si>
  <si>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</si>
  <si>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</si>
  <si>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YZ5505R0-L-MX</t>
  </si>
  <si>
    <t>YZ5505R0-M</t>
  </si>
  <si>
    <t>YZ5505R0-S</t>
  </si>
  <si>
    <t>YZ5505R0-XL</t>
  </si>
  <si>
    <t>YZ5505R0-XL-MX</t>
  </si>
  <si>
    <t>YZ5505R0-XS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</si>
  <si>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</si>
  <si>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</si>
  <si>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</si>
  <si>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</si>
  <si>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</si>
  <si>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</si>
  <si>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</si>
  <si>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</si>
  <si>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</si>
  <si>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</si>
  <si>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</si>
  <si>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</si>
  <si>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</si>
  <si>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</si>
  <si>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</si>
  <si>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</si>
  <si>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</si>
  <si>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</si>
  <si>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</si>
  <si>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</si>
  <si>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</si>
  <si>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</si>
  <si>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</si>
  <si>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</si>
  <si>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</si>
  <si>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</si>
  <si>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</si>
  <si>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</si>
  <si>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</si>
  <si>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</si>
  <si>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B01F78ASF6</t>
  </si>
  <si>
    <t>YZNA11K0M</t>
  </si>
  <si>
    <t>YZ-HE13037Wi7L-MX</t>
  </si>
  <si>
    <t>SJ-ZZN204G02L-MX</t>
  </si>
  <si>
    <t>YZ-HE13037Or3L-MX</t>
  </si>
  <si>
    <t>XZ-013-GR3-3738</t>
  </si>
  <si>
    <t>DK-HM1789-BD-XL-MX</t>
  </si>
  <si>
    <t>B01NB9ZO90</t>
  </si>
  <si>
    <t>YZ-HE9008Se3L-MX</t>
  </si>
  <si>
    <t>CA-XZ-HMXX018-Y0-3839</t>
  </si>
  <si>
    <t>CA-XZ-HMXX018</t>
  </si>
  <si>
    <t>YZ-HE9008Se4L-MX</t>
  </si>
  <si>
    <t>DK-HM1789-K0-XL-MX</t>
  </si>
  <si>
    <t>SJ-HM205-G0-MX</t>
  </si>
  <si>
    <t>SJ-ZZN204ZL-L-MX</t>
  </si>
  <si>
    <t>LYQ-K1010-P0-L-MX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</si>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</sst>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9" fillId="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8" fillId="5" borderId="4" applyNumberFormat="0" applyAlignment="0" applyProtection="0">
      <alignment vertical="center"/>
    </xf>
    <xf numFmtId="0" fontId="8" fillId="5" borderId="3" applyNumberFormat="0" applyAlignment="0" applyProtection="0">
      <alignment vertical="center"/>
    </xf>
    <xf numFmtId="0" fontId="21" fillId="22" borderId="5" applyNumberFormat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B06XXD5D68</v>
          </cell>
          <cell r="B2">
            <v>191</v>
          </cell>
          <cell r="C2">
            <v>116</v>
          </cell>
          <cell r="D2">
            <v>53</v>
          </cell>
          <cell r="E2">
            <v>69</v>
          </cell>
        </row>
        <row r="3">
          <cell r="A3" t="str">
            <v>B06XXCZS9G</v>
          </cell>
          <cell r="B3">
            <v>46</v>
          </cell>
          <cell r="C3">
            <v>29</v>
          </cell>
          <cell r="D3">
            <v>25</v>
          </cell>
          <cell r="E3">
            <v>22</v>
          </cell>
        </row>
        <row r="4">
          <cell r="A4" t="str">
            <v>B06XWZDQBF</v>
          </cell>
          <cell r="B4">
            <v>121</v>
          </cell>
          <cell r="C4">
            <v>110</v>
          </cell>
          <cell r="D4">
            <v>75</v>
          </cell>
          <cell r="E4">
            <v>61</v>
          </cell>
        </row>
        <row r="5">
          <cell r="A5" t="str">
            <v>B06XXC71R7</v>
          </cell>
          <cell r="B5">
            <v>79</v>
          </cell>
          <cell r="C5">
            <v>89</v>
          </cell>
          <cell r="D5">
            <v>34</v>
          </cell>
          <cell r="E5">
            <v>54</v>
          </cell>
        </row>
        <row r="6">
          <cell r="A6" t="str">
            <v>B06XXFGJ5Z</v>
          </cell>
          <cell r="B6">
            <v>67</v>
          </cell>
          <cell r="C6">
            <v>66</v>
          </cell>
          <cell r="D6">
            <v>12</v>
          </cell>
          <cell r="E6">
            <v>25</v>
          </cell>
        </row>
        <row r="7">
          <cell r="A7" t="str">
            <v>B06XXDTLKL</v>
          </cell>
          <cell r="B7">
            <v>28</v>
          </cell>
          <cell r="C7">
            <v>18</v>
          </cell>
          <cell r="D7">
            <v>18</v>
          </cell>
          <cell r="E7">
            <v>40</v>
          </cell>
        </row>
        <row r="8">
          <cell r="A8" t="str">
            <v>B06XWZJ94M</v>
          </cell>
          <cell r="B8">
            <v>66</v>
          </cell>
          <cell r="C8">
            <v>35</v>
          </cell>
          <cell r="D8">
            <v>4</v>
          </cell>
          <cell r="E8">
            <v>34</v>
          </cell>
        </row>
        <row r="9">
          <cell r="A9" t="str">
            <v>B06XXBMK3H</v>
          </cell>
          <cell r="B9">
            <v>61</v>
          </cell>
          <cell r="C9">
            <v>78</v>
          </cell>
          <cell r="D9">
            <v>52</v>
          </cell>
          <cell r="E9">
            <v>43</v>
          </cell>
        </row>
        <row r="10">
          <cell r="A10" t="str">
            <v>B078X7FL96</v>
          </cell>
          <cell r="B10">
            <v>35</v>
          </cell>
          <cell r="C10">
            <v>7</v>
          </cell>
          <cell r="D10">
            <v>23</v>
          </cell>
          <cell r="E10">
            <v>16</v>
          </cell>
        </row>
        <row r="11">
          <cell r="A11" t="str">
            <v>B01FXAQVH2</v>
          </cell>
          <cell r="B11">
            <v>22</v>
          </cell>
          <cell r="C11">
            <v>6</v>
          </cell>
          <cell r="D11">
            <v>24</v>
          </cell>
          <cell r="E11">
            <v>19</v>
          </cell>
        </row>
        <row r="12">
          <cell r="A12" t="str">
            <v>B01N1Z5YOP</v>
          </cell>
          <cell r="B12">
            <v>24</v>
          </cell>
          <cell r="C12">
            <v>23</v>
          </cell>
          <cell r="D12">
            <v>19</v>
          </cell>
          <cell r="E12">
            <v>22</v>
          </cell>
        </row>
        <row r="13">
          <cell r="A13" t="str">
            <v>B01EN7V6P8</v>
          </cell>
          <cell r="B13">
            <v>0</v>
          </cell>
          <cell r="C13">
            <v>0</v>
          </cell>
          <cell r="D13">
            <v>0</v>
          </cell>
          <cell r="E13">
            <v>42</v>
          </cell>
        </row>
        <row r="14">
          <cell r="A14" t="str">
            <v>B01MXLWU2D</v>
          </cell>
          <cell r="B14">
            <v>0</v>
          </cell>
          <cell r="C14">
            <v>8</v>
          </cell>
          <cell r="D14">
            <v>8</v>
          </cell>
          <cell r="E14">
            <v>12</v>
          </cell>
        </row>
        <row r="15">
          <cell r="A15" t="str">
            <v>B01NAQ17N0</v>
          </cell>
          <cell r="B15">
            <v>0</v>
          </cell>
          <cell r="C15">
            <v>5</v>
          </cell>
          <cell r="D15">
            <v>67</v>
          </cell>
          <cell r="E15">
            <v>64</v>
          </cell>
        </row>
        <row r="16">
          <cell r="A16" t="str">
            <v>B06XXBSFVK</v>
          </cell>
          <cell r="B16">
            <v>24</v>
          </cell>
          <cell r="C16">
            <v>14</v>
          </cell>
          <cell r="D16">
            <v>6</v>
          </cell>
          <cell r="E16">
            <v>8</v>
          </cell>
        </row>
        <row r="17">
          <cell r="A17" t="str">
            <v>B06XXD8SKQ</v>
          </cell>
          <cell r="B17">
            <v>10</v>
          </cell>
          <cell r="C17">
            <v>10</v>
          </cell>
          <cell r="D17">
            <v>0</v>
          </cell>
          <cell r="E17">
            <v>14</v>
          </cell>
        </row>
        <row r="18">
          <cell r="A18" t="str">
            <v>B071LFK69M</v>
          </cell>
          <cell r="B18">
            <v>8</v>
          </cell>
          <cell r="C18">
            <v>0</v>
          </cell>
          <cell r="D18">
            <v>7</v>
          </cell>
          <cell r="E18">
            <v>16</v>
          </cell>
        </row>
        <row r="19">
          <cell r="A19" t="str">
            <v>B078Z5L59M</v>
          </cell>
          <cell r="B19">
            <v>0</v>
          </cell>
          <cell r="C19">
            <v>6</v>
          </cell>
          <cell r="D19">
            <v>31</v>
          </cell>
          <cell r="E19">
            <v>28</v>
          </cell>
        </row>
        <row r="20">
          <cell r="A20" t="str">
            <v>B078Z6HK79</v>
          </cell>
          <cell r="B20">
            <v>0</v>
          </cell>
          <cell r="C20">
            <v>40</v>
          </cell>
          <cell r="D20">
            <v>9</v>
          </cell>
          <cell r="E20">
            <v>17</v>
          </cell>
        </row>
        <row r="21">
          <cell r="A21" t="str">
            <v>B078Z6HRV2</v>
          </cell>
          <cell r="B21">
            <v>24</v>
          </cell>
          <cell r="C21">
            <v>12</v>
          </cell>
          <cell r="D21">
            <v>1</v>
          </cell>
          <cell r="E21">
            <v>10</v>
          </cell>
        </row>
        <row r="22">
          <cell r="A22" t="str">
            <v>B079NWXNZ7</v>
          </cell>
          <cell r="B22">
            <v>97</v>
          </cell>
          <cell r="C22">
            <v>0</v>
          </cell>
          <cell r="D22">
            <v>0</v>
          </cell>
          <cell r="E22">
            <v>22</v>
          </cell>
        </row>
        <row r="23">
          <cell r="A23" t="str">
            <v>B07BHL8PRT</v>
          </cell>
          <cell r="B23">
            <v>30</v>
          </cell>
          <cell r="C23">
            <v>22</v>
          </cell>
          <cell r="D23">
            <v>3</v>
          </cell>
          <cell r="E23">
            <v>14</v>
          </cell>
        </row>
        <row r="24">
          <cell r="A24" t="str">
            <v>B0136OUEKW</v>
          </cell>
          <cell r="B24">
            <v>6</v>
          </cell>
          <cell r="C24">
            <v>4</v>
          </cell>
          <cell r="D24">
            <v>0</v>
          </cell>
          <cell r="E24">
            <v>5</v>
          </cell>
        </row>
        <row r="25">
          <cell r="A25" t="str">
            <v>B01AXSDGPY</v>
          </cell>
          <cell r="B25">
            <v>0</v>
          </cell>
          <cell r="C25">
            <v>2</v>
          </cell>
          <cell r="D25">
            <v>7</v>
          </cell>
          <cell r="E25">
            <v>4</v>
          </cell>
        </row>
        <row r="26">
          <cell r="A26" t="str">
            <v>B01F3E3AUY</v>
          </cell>
          <cell r="B26">
            <v>0</v>
          </cell>
          <cell r="C26">
            <v>21</v>
          </cell>
          <cell r="D26">
            <v>0</v>
          </cell>
          <cell r="E26">
            <v>39</v>
          </cell>
        </row>
        <row r="27">
          <cell r="A27" t="str">
            <v>B01F78AVEO</v>
          </cell>
          <cell r="B27">
            <v>0</v>
          </cell>
          <cell r="C27">
            <v>0</v>
          </cell>
          <cell r="D27">
            <v>0</v>
          </cell>
          <cell r="E27">
            <v>7</v>
          </cell>
        </row>
        <row r="28">
          <cell r="A28" t="str">
            <v>B01FTOGZ0A</v>
          </cell>
          <cell r="B28">
            <v>0</v>
          </cell>
          <cell r="C28">
            <v>0</v>
          </cell>
          <cell r="D28">
            <v>0</v>
          </cell>
          <cell r="E28">
            <v>4</v>
          </cell>
        </row>
        <row r="29">
          <cell r="A29" t="str">
            <v>B01FXAQPZK</v>
          </cell>
          <cell r="B29">
            <v>69</v>
          </cell>
          <cell r="C29">
            <v>80</v>
          </cell>
          <cell r="D29">
            <v>29</v>
          </cell>
          <cell r="E29">
            <v>49</v>
          </cell>
        </row>
        <row r="30">
          <cell r="A30" t="str">
            <v>B01FXAQRNK</v>
          </cell>
          <cell r="B30">
            <v>16</v>
          </cell>
          <cell r="C30">
            <v>0</v>
          </cell>
          <cell r="D30">
            <v>3</v>
          </cell>
          <cell r="E30">
            <v>14</v>
          </cell>
        </row>
        <row r="31">
          <cell r="A31" t="str">
            <v>B01HFYMV14</v>
          </cell>
          <cell r="B31">
            <v>27</v>
          </cell>
          <cell r="C31">
            <v>0</v>
          </cell>
          <cell r="D31">
            <v>0</v>
          </cell>
          <cell r="E31">
            <v>6</v>
          </cell>
        </row>
        <row r="32">
          <cell r="A32" t="str">
            <v>B01MQJP6LF</v>
          </cell>
          <cell r="B32">
            <v>0</v>
          </cell>
          <cell r="C32">
            <v>3</v>
          </cell>
          <cell r="D32">
            <v>4</v>
          </cell>
          <cell r="E32">
            <v>1</v>
          </cell>
        </row>
        <row r="33">
          <cell r="A33" t="str">
            <v>B01N64GFM9</v>
          </cell>
          <cell r="B33">
            <v>0</v>
          </cell>
          <cell r="C33">
            <v>0</v>
          </cell>
          <cell r="D33">
            <v>0</v>
          </cell>
          <cell r="E33">
            <v>13</v>
          </cell>
        </row>
        <row r="34">
          <cell r="A34" t="str">
            <v>B01N9K3ZDT</v>
          </cell>
          <cell r="B34">
            <v>4</v>
          </cell>
          <cell r="C34">
            <v>1</v>
          </cell>
          <cell r="D34">
            <v>0</v>
          </cell>
          <cell r="E34">
            <v>2</v>
          </cell>
        </row>
        <row r="35">
          <cell r="A35" t="str">
            <v>B06XX6W772</v>
          </cell>
          <cell r="B35">
            <v>0</v>
          </cell>
          <cell r="C35">
            <v>0</v>
          </cell>
          <cell r="D35">
            <v>0</v>
          </cell>
          <cell r="E35">
            <v>5</v>
          </cell>
        </row>
        <row r="36">
          <cell r="A36" t="str">
            <v>B06XXBRM57</v>
          </cell>
          <cell r="B36">
            <v>17</v>
          </cell>
          <cell r="C36">
            <v>4</v>
          </cell>
          <cell r="D36">
            <v>12</v>
          </cell>
          <cell r="E36">
            <v>10</v>
          </cell>
        </row>
        <row r="37">
          <cell r="A37" t="str">
            <v>B06XXCGWXQ</v>
          </cell>
          <cell r="B37">
            <v>0</v>
          </cell>
          <cell r="C37">
            <v>0</v>
          </cell>
          <cell r="D37">
            <v>0</v>
          </cell>
          <cell r="E37">
            <v>7</v>
          </cell>
        </row>
        <row r="38">
          <cell r="A38" t="str">
            <v>B06XXCVW4M</v>
          </cell>
          <cell r="B38">
            <v>0</v>
          </cell>
          <cell r="C38">
            <v>16</v>
          </cell>
          <cell r="D38">
            <v>10</v>
          </cell>
          <cell r="E38">
            <v>2</v>
          </cell>
        </row>
        <row r="39">
          <cell r="A39" t="str">
            <v>B06XXF7D82</v>
          </cell>
          <cell r="B39">
            <v>28</v>
          </cell>
          <cell r="C39">
            <v>11</v>
          </cell>
          <cell r="D39">
            <v>11</v>
          </cell>
          <cell r="E39">
            <v>11</v>
          </cell>
        </row>
        <row r="40">
          <cell r="A40" t="str">
            <v>B06XXF89VM</v>
          </cell>
          <cell r="B40">
            <v>99</v>
          </cell>
          <cell r="C40">
            <v>51</v>
          </cell>
          <cell r="D40">
            <v>31</v>
          </cell>
          <cell r="E40">
            <v>25</v>
          </cell>
        </row>
        <row r="41">
          <cell r="A41" t="str">
            <v>B06XXFPXMZ</v>
          </cell>
          <cell r="B41">
            <v>9</v>
          </cell>
          <cell r="C41">
            <v>14</v>
          </cell>
          <cell r="D41">
            <v>0</v>
          </cell>
          <cell r="E41">
            <v>11</v>
          </cell>
        </row>
        <row r="42">
          <cell r="A42" t="str">
            <v>B0711R9KHM</v>
          </cell>
          <cell r="B42">
            <v>12</v>
          </cell>
          <cell r="C42">
            <v>1</v>
          </cell>
          <cell r="D42">
            <v>6</v>
          </cell>
          <cell r="E42">
            <v>18</v>
          </cell>
        </row>
        <row r="43">
          <cell r="A43" t="str">
            <v>B078X7KB91</v>
          </cell>
          <cell r="B43">
            <v>24</v>
          </cell>
          <cell r="C43">
            <v>3</v>
          </cell>
          <cell r="D43">
            <v>2</v>
          </cell>
          <cell r="E43">
            <v>17</v>
          </cell>
        </row>
        <row r="44">
          <cell r="A44" t="str">
            <v>B078X8HY72</v>
          </cell>
          <cell r="B44">
            <v>28</v>
          </cell>
          <cell r="C44">
            <v>16</v>
          </cell>
          <cell r="D44">
            <v>19</v>
          </cell>
          <cell r="E44">
            <v>67</v>
          </cell>
        </row>
        <row r="45">
          <cell r="A45" t="str">
            <v>B078Z58KKV</v>
          </cell>
          <cell r="B45">
            <v>3</v>
          </cell>
          <cell r="C45">
            <v>2</v>
          </cell>
          <cell r="D45">
            <v>6</v>
          </cell>
          <cell r="E45">
            <v>6</v>
          </cell>
        </row>
        <row r="46">
          <cell r="A46" t="str">
            <v>B078Z5C7DK</v>
          </cell>
          <cell r="B46">
            <v>22</v>
          </cell>
          <cell r="C46">
            <v>37</v>
          </cell>
          <cell r="D46">
            <v>14</v>
          </cell>
          <cell r="E46">
            <v>38</v>
          </cell>
        </row>
        <row r="47">
          <cell r="A47" t="str">
            <v>B079NRPFMR</v>
          </cell>
          <cell r="B47">
            <v>34</v>
          </cell>
          <cell r="C47">
            <v>22</v>
          </cell>
          <cell r="D47">
            <v>11</v>
          </cell>
          <cell r="E47">
            <v>13</v>
          </cell>
        </row>
        <row r="48">
          <cell r="A48" t="str">
            <v>B079NSVLXQ</v>
          </cell>
          <cell r="B48">
            <v>41</v>
          </cell>
          <cell r="C48">
            <v>0</v>
          </cell>
          <cell r="D48">
            <v>34</v>
          </cell>
          <cell r="E48">
            <v>20</v>
          </cell>
        </row>
        <row r="49">
          <cell r="A49" t="str">
            <v>B079NZBJYS</v>
          </cell>
          <cell r="B49">
            <v>39</v>
          </cell>
          <cell r="C49">
            <v>0</v>
          </cell>
          <cell r="D49">
            <v>16</v>
          </cell>
          <cell r="E49">
            <v>25</v>
          </cell>
        </row>
        <row r="50">
          <cell r="A50" t="str">
            <v>B079P1TSLZ</v>
          </cell>
          <cell r="B50">
            <v>53</v>
          </cell>
          <cell r="C50">
            <v>192</v>
          </cell>
          <cell r="D50">
            <v>51</v>
          </cell>
          <cell r="E50">
            <v>131</v>
          </cell>
        </row>
        <row r="51">
          <cell r="A51" t="str">
            <v>B079PPX3B3</v>
          </cell>
          <cell r="B51">
            <v>2</v>
          </cell>
          <cell r="C51">
            <v>6</v>
          </cell>
          <cell r="D51">
            <v>12</v>
          </cell>
          <cell r="E51">
            <v>32</v>
          </cell>
        </row>
        <row r="52">
          <cell r="A52" t="str">
            <v>B07BBLDJ37</v>
          </cell>
          <cell r="B52">
            <v>32</v>
          </cell>
          <cell r="C52">
            <v>13</v>
          </cell>
          <cell r="D52">
            <v>2</v>
          </cell>
          <cell r="E52">
            <v>6</v>
          </cell>
        </row>
        <row r="53">
          <cell r="A53" t="str">
            <v>B07BDGBXYG</v>
          </cell>
          <cell r="B53">
            <v>1</v>
          </cell>
          <cell r="C53">
            <v>36</v>
          </cell>
          <cell r="D53">
            <v>0</v>
          </cell>
          <cell r="E53">
            <v>1</v>
          </cell>
        </row>
        <row r="54">
          <cell r="A54" t="str">
            <v>B07BDGXWJ3</v>
          </cell>
          <cell r="B54">
            <v>25</v>
          </cell>
          <cell r="C54">
            <v>0</v>
          </cell>
          <cell r="D54">
            <v>0</v>
          </cell>
          <cell r="E54">
            <v>5</v>
          </cell>
        </row>
        <row r="55">
          <cell r="A55" t="str">
            <v>B07BGV9YBD</v>
          </cell>
          <cell r="B55">
            <v>7</v>
          </cell>
          <cell r="C55">
            <v>0</v>
          </cell>
          <cell r="D55">
            <v>0</v>
          </cell>
          <cell r="E55">
            <v>8</v>
          </cell>
        </row>
        <row r="56">
          <cell r="A56" t="str">
            <v>B07BHJ3QCC</v>
          </cell>
          <cell r="B56">
            <v>18</v>
          </cell>
          <cell r="C56">
            <v>22</v>
          </cell>
          <cell r="D56">
            <v>18</v>
          </cell>
          <cell r="E56">
            <v>28</v>
          </cell>
        </row>
        <row r="57">
          <cell r="A57" t="str">
            <v>B07BHJ9892</v>
          </cell>
          <cell r="B57">
            <v>10</v>
          </cell>
          <cell r="C57">
            <v>30</v>
          </cell>
          <cell r="D57">
            <v>16</v>
          </cell>
          <cell r="E57">
            <v>1</v>
          </cell>
        </row>
        <row r="58">
          <cell r="A58" t="str">
            <v>B07BHJG457</v>
          </cell>
          <cell r="B58">
            <v>16</v>
          </cell>
          <cell r="C58">
            <v>12</v>
          </cell>
          <cell r="D58">
            <v>11</v>
          </cell>
          <cell r="E58">
            <v>16</v>
          </cell>
        </row>
        <row r="59">
          <cell r="A59" t="str">
            <v>B07BHJLJCW</v>
          </cell>
          <cell r="B59">
            <v>28</v>
          </cell>
          <cell r="C59">
            <v>13</v>
          </cell>
          <cell r="D59">
            <v>16</v>
          </cell>
          <cell r="E59">
            <v>31</v>
          </cell>
        </row>
        <row r="60">
          <cell r="A60" t="str">
            <v>B07BHJNXF7</v>
          </cell>
          <cell r="B60">
            <v>7</v>
          </cell>
          <cell r="C60">
            <v>12</v>
          </cell>
          <cell r="D60">
            <v>0</v>
          </cell>
          <cell r="E60">
            <v>11</v>
          </cell>
        </row>
        <row r="61">
          <cell r="A61" t="str">
            <v>B07BHKN4XR</v>
          </cell>
          <cell r="B61">
            <v>10</v>
          </cell>
          <cell r="C61">
            <v>16</v>
          </cell>
          <cell r="D61">
            <v>0</v>
          </cell>
          <cell r="E61">
            <v>2</v>
          </cell>
        </row>
        <row r="62">
          <cell r="A62" t="str">
            <v>B07BHLKK45</v>
          </cell>
          <cell r="B62">
            <v>4</v>
          </cell>
          <cell r="C62">
            <v>12</v>
          </cell>
          <cell r="D62">
            <v>9</v>
          </cell>
          <cell r="E62">
            <v>14</v>
          </cell>
        </row>
        <row r="63">
          <cell r="A63" t="str">
            <v>B07BHM9Y4H</v>
          </cell>
          <cell r="B63">
            <v>0</v>
          </cell>
          <cell r="C63">
            <v>0</v>
          </cell>
          <cell r="D63">
            <v>0</v>
          </cell>
          <cell r="E63">
            <v>16</v>
          </cell>
        </row>
        <row r="64">
          <cell r="A64" t="str">
            <v>B07BHMP7JD</v>
          </cell>
          <cell r="B64">
            <v>2</v>
          </cell>
          <cell r="C64">
            <v>25</v>
          </cell>
          <cell r="D64">
            <v>13</v>
          </cell>
          <cell r="E64">
            <v>6</v>
          </cell>
        </row>
        <row r="65">
          <cell r="A65" t="str">
            <v>B07BQR9LPP</v>
          </cell>
          <cell r="B65">
            <v>3</v>
          </cell>
          <cell r="C65">
            <v>0</v>
          </cell>
          <cell r="D65">
            <v>0</v>
          </cell>
          <cell r="E65">
            <v>4</v>
          </cell>
        </row>
        <row r="66">
          <cell r="A66" t="str">
            <v>B07C5K76XV</v>
          </cell>
          <cell r="B66">
            <v>16</v>
          </cell>
          <cell r="C66">
            <v>13</v>
          </cell>
          <cell r="D66">
            <v>7</v>
          </cell>
          <cell r="E66">
            <v>5</v>
          </cell>
        </row>
        <row r="67">
          <cell r="A67" t="str">
            <v>B07C5PVKL8</v>
          </cell>
          <cell r="B67">
            <v>0</v>
          </cell>
          <cell r="C67">
            <v>0</v>
          </cell>
          <cell r="D67">
            <v>0</v>
          </cell>
          <cell r="E67">
            <v>9</v>
          </cell>
        </row>
        <row r="68">
          <cell r="A68" t="str">
            <v>B010SPPNNK</v>
          </cell>
          <cell r="B68">
            <v>1</v>
          </cell>
          <cell r="C68">
            <v>1</v>
          </cell>
          <cell r="D68">
            <v>2</v>
          </cell>
          <cell r="E68">
            <v>1</v>
          </cell>
        </row>
        <row r="69">
          <cell r="A69" t="str">
            <v>B013OSTFTG</v>
          </cell>
          <cell r="B69">
            <v>7</v>
          </cell>
          <cell r="C69">
            <v>0</v>
          </cell>
          <cell r="D69">
            <v>0</v>
          </cell>
          <cell r="E69">
            <v>1</v>
          </cell>
        </row>
        <row r="70">
          <cell r="A70" t="str">
            <v>B013OSTKN2</v>
          </cell>
          <cell r="B70">
            <v>21</v>
          </cell>
          <cell r="C70">
            <v>2</v>
          </cell>
          <cell r="D70">
            <v>26</v>
          </cell>
          <cell r="E70">
            <v>0</v>
          </cell>
        </row>
        <row r="71">
          <cell r="A71" t="str">
            <v>B0154PQ95K</v>
          </cell>
          <cell r="B71">
            <v>0</v>
          </cell>
          <cell r="C71">
            <v>8</v>
          </cell>
          <cell r="D71">
            <v>11</v>
          </cell>
          <cell r="E71">
            <v>6</v>
          </cell>
        </row>
        <row r="72">
          <cell r="A72" t="str">
            <v>B0154PQBZ8</v>
          </cell>
          <cell r="B72">
            <v>0</v>
          </cell>
          <cell r="C72">
            <v>2</v>
          </cell>
          <cell r="D72">
            <v>9</v>
          </cell>
          <cell r="E72">
            <v>1</v>
          </cell>
        </row>
        <row r="73">
          <cell r="A73" t="str">
            <v>B015QZRQ0U</v>
          </cell>
          <cell r="B73">
            <v>0</v>
          </cell>
          <cell r="C73">
            <v>0</v>
          </cell>
          <cell r="D73">
            <v>0</v>
          </cell>
          <cell r="E73">
            <v>3</v>
          </cell>
        </row>
        <row r="74">
          <cell r="A74" t="str">
            <v>B015QZRTB6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</row>
        <row r="75">
          <cell r="A75" t="str">
            <v>B0196ETN8U</v>
          </cell>
          <cell r="B75">
            <v>0</v>
          </cell>
          <cell r="C75">
            <v>0</v>
          </cell>
          <cell r="D75">
            <v>0</v>
          </cell>
          <cell r="E75">
            <v>4</v>
          </cell>
        </row>
        <row r="76">
          <cell r="A76" t="str">
            <v>B01A6BXQDK</v>
          </cell>
          <cell r="B76">
            <v>15</v>
          </cell>
          <cell r="C76">
            <v>0</v>
          </cell>
          <cell r="D76">
            <v>0</v>
          </cell>
          <cell r="E76">
            <v>3</v>
          </cell>
        </row>
        <row r="77">
          <cell r="A77" t="str">
            <v>B01A6WFZZQ</v>
          </cell>
          <cell r="B77">
            <v>33</v>
          </cell>
          <cell r="C77">
            <v>2</v>
          </cell>
          <cell r="D77">
            <v>0</v>
          </cell>
          <cell r="E77">
            <v>2</v>
          </cell>
        </row>
        <row r="78">
          <cell r="A78" t="str">
            <v>B01AXSD6KO</v>
          </cell>
          <cell r="B78">
            <v>7</v>
          </cell>
          <cell r="C78">
            <v>3</v>
          </cell>
          <cell r="D78">
            <v>6</v>
          </cell>
          <cell r="E78">
            <v>11</v>
          </cell>
        </row>
        <row r="79">
          <cell r="A79" t="str">
            <v>B01AXSDE2E</v>
          </cell>
          <cell r="B79">
            <v>8</v>
          </cell>
          <cell r="C79">
            <v>5</v>
          </cell>
          <cell r="D79">
            <v>0</v>
          </cell>
          <cell r="E79">
            <v>4</v>
          </cell>
        </row>
        <row r="80">
          <cell r="A80" t="str">
            <v>B01AXSDFFU</v>
          </cell>
          <cell r="B80">
            <v>0</v>
          </cell>
          <cell r="C80">
            <v>3</v>
          </cell>
          <cell r="D80">
            <v>10</v>
          </cell>
          <cell r="E80">
            <v>20</v>
          </cell>
        </row>
        <row r="81">
          <cell r="A81" t="str">
            <v>B01BCZBKJ6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</row>
        <row r="82">
          <cell r="A82" t="str">
            <v>B01DLSNC8O</v>
          </cell>
          <cell r="B82">
            <v>0</v>
          </cell>
          <cell r="C82">
            <v>2</v>
          </cell>
          <cell r="D82">
            <v>2</v>
          </cell>
          <cell r="E82">
            <v>12</v>
          </cell>
        </row>
        <row r="83">
          <cell r="A83" t="str">
            <v>B01DLSNF6I</v>
          </cell>
          <cell r="B83">
            <v>0</v>
          </cell>
          <cell r="C83">
            <v>0</v>
          </cell>
          <cell r="D83">
            <v>0</v>
          </cell>
          <cell r="E83">
            <v>30</v>
          </cell>
        </row>
        <row r="84">
          <cell r="A84" t="str">
            <v>B01E89VK3E</v>
          </cell>
          <cell r="B84">
            <v>0</v>
          </cell>
          <cell r="C84">
            <v>0</v>
          </cell>
          <cell r="D84">
            <v>2</v>
          </cell>
          <cell r="E84">
            <v>5</v>
          </cell>
        </row>
        <row r="85">
          <cell r="A85" t="str">
            <v>B01E89VL06</v>
          </cell>
          <cell r="B85">
            <v>16</v>
          </cell>
          <cell r="C85">
            <v>10</v>
          </cell>
          <cell r="D85">
            <v>13</v>
          </cell>
          <cell r="E85">
            <v>5</v>
          </cell>
        </row>
        <row r="86">
          <cell r="A86" t="str">
            <v>B01EJ5VT60</v>
          </cell>
          <cell r="B86">
            <v>41</v>
          </cell>
          <cell r="C86">
            <v>29</v>
          </cell>
          <cell r="D86">
            <v>25</v>
          </cell>
          <cell r="E86">
            <v>39</v>
          </cell>
        </row>
        <row r="87">
          <cell r="A87" t="str">
            <v>B01EJ5VUNW</v>
          </cell>
          <cell r="B87">
            <v>28</v>
          </cell>
          <cell r="C87">
            <v>8</v>
          </cell>
          <cell r="D87">
            <v>0</v>
          </cell>
          <cell r="E87">
            <v>4</v>
          </cell>
        </row>
        <row r="88">
          <cell r="A88" t="str">
            <v>B01EN7V81U</v>
          </cell>
          <cell r="B88">
            <v>0</v>
          </cell>
          <cell r="C88">
            <v>0</v>
          </cell>
          <cell r="D88">
            <v>1</v>
          </cell>
          <cell r="E88">
            <v>3</v>
          </cell>
        </row>
        <row r="89">
          <cell r="A89" t="str">
            <v>B01EN7VPBI</v>
          </cell>
          <cell r="B89">
            <v>4</v>
          </cell>
          <cell r="C89">
            <v>4</v>
          </cell>
          <cell r="D89">
            <v>1</v>
          </cell>
          <cell r="E89">
            <v>4</v>
          </cell>
        </row>
        <row r="90">
          <cell r="A90" t="str">
            <v>B01F3E3964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</row>
        <row r="91">
          <cell r="A91" t="str">
            <v>B01F78AYPK</v>
          </cell>
          <cell r="B91">
            <v>1</v>
          </cell>
          <cell r="C91">
            <v>1</v>
          </cell>
          <cell r="D91">
            <v>1</v>
          </cell>
          <cell r="E91">
            <v>0</v>
          </cell>
        </row>
        <row r="92">
          <cell r="A92" t="str">
            <v>B01G8H8T42</v>
          </cell>
          <cell r="B92">
            <v>0</v>
          </cell>
          <cell r="C92">
            <v>4</v>
          </cell>
          <cell r="D92">
            <v>0</v>
          </cell>
          <cell r="E92">
            <v>8</v>
          </cell>
        </row>
        <row r="93">
          <cell r="A93" t="str">
            <v>B01G8H8VAO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</row>
        <row r="94">
          <cell r="A94" t="str">
            <v>B01G8H8Z4Q</v>
          </cell>
          <cell r="B94">
            <v>0</v>
          </cell>
          <cell r="C94">
            <v>0</v>
          </cell>
          <cell r="D94">
            <v>0</v>
          </cell>
          <cell r="E94">
            <v>2</v>
          </cell>
        </row>
        <row r="95">
          <cell r="A95" t="str">
            <v>B01GJ2ARXM</v>
          </cell>
          <cell r="B95">
            <v>7</v>
          </cell>
          <cell r="C95">
            <v>9</v>
          </cell>
          <cell r="D95">
            <v>10</v>
          </cell>
          <cell r="E95">
            <v>22</v>
          </cell>
        </row>
        <row r="96">
          <cell r="A96" t="str">
            <v>B01GJ2BBKU</v>
          </cell>
          <cell r="B96">
            <v>5</v>
          </cell>
          <cell r="C96">
            <v>0</v>
          </cell>
          <cell r="D96">
            <v>0</v>
          </cell>
          <cell r="E96">
            <v>2</v>
          </cell>
        </row>
        <row r="97">
          <cell r="A97" t="str">
            <v>B01HFYMW04</v>
          </cell>
          <cell r="B97">
            <v>26</v>
          </cell>
          <cell r="C97">
            <v>29</v>
          </cell>
          <cell r="D97">
            <v>15</v>
          </cell>
          <cell r="E97">
            <v>26</v>
          </cell>
        </row>
        <row r="98">
          <cell r="A98" t="str">
            <v>B01HFYMXUI</v>
          </cell>
          <cell r="B98">
            <v>13</v>
          </cell>
          <cell r="C98">
            <v>29</v>
          </cell>
          <cell r="D98">
            <v>14</v>
          </cell>
          <cell r="E98">
            <v>25</v>
          </cell>
        </row>
        <row r="99">
          <cell r="A99" t="str">
            <v>B01IOEHO7A</v>
          </cell>
          <cell r="B99">
            <v>0</v>
          </cell>
          <cell r="C99">
            <v>0</v>
          </cell>
          <cell r="D99">
            <v>0</v>
          </cell>
          <cell r="E99">
            <v>2</v>
          </cell>
        </row>
        <row r="100">
          <cell r="A100" t="str">
            <v>B01IOEHSWQ</v>
          </cell>
          <cell r="B100">
            <v>7</v>
          </cell>
          <cell r="C100">
            <v>2</v>
          </cell>
          <cell r="D100">
            <v>5</v>
          </cell>
          <cell r="E100">
            <v>4</v>
          </cell>
        </row>
        <row r="101">
          <cell r="A101" t="str">
            <v>B01KO0SBKQ</v>
          </cell>
          <cell r="B101">
            <v>1</v>
          </cell>
          <cell r="C101">
            <v>3</v>
          </cell>
          <cell r="D101">
            <v>0</v>
          </cell>
          <cell r="E101">
            <v>0</v>
          </cell>
        </row>
        <row r="102">
          <cell r="A102" t="str">
            <v>B01MDUDE2E</v>
          </cell>
          <cell r="B102">
            <v>0</v>
          </cell>
          <cell r="C102">
            <v>2</v>
          </cell>
          <cell r="D102">
            <v>0</v>
          </cell>
          <cell r="E102">
            <v>0</v>
          </cell>
        </row>
        <row r="103">
          <cell r="A103" t="str">
            <v>B01MDUDF3T</v>
          </cell>
          <cell r="B103">
            <v>0</v>
          </cell>
          <cell r="C103">
            <v>4</v>
          </cell>
          <cell r="D103">
            <v>0</v>
          </cell>
          <cell r="E103">
            <v>0</v>
          </cell>
        </row>
        <row r="104">
          <cell r="A104" t="str">
            <v>B01N30QQDJ</v>
          </cell>
          <cell r="B104">
            <v>0</v>
          </cell>
          <cell r="C104">
            <v>0</v>
          </cell>
          <cell r="D104">
            <v>0</v>
          </cell>
          <cell r="E104">
            <v>20</v>
          </cell>
        </row>
        <row r="105">
          <cell r="A105" t="str">
            <v>B01NCSVUOC</v>
          </cell>
          <cell r="B105">
            <v>0</v>
          </cell>
          <cell r="C105">
            <v>5</v>
          </cell>
          <cell r="D105">
            <v>8</v>
          </cell>
          <cell r="E105">
            <v>3</v>
          </cell>
        </row>
        <row r="106">
          <cell r="A106" t="str">
            <v>B06WWLKZRB</v>
          </cell>
          <cell r="B106">
            <v>8</v>
          </cell>
          <cell r="C106">
            <v>3</v>
          </cell>
          <cell r="D106">
            <v>6</v>
          </cell>
          <cell r="E106">
            <v>8</v>
          </cell>
        </row>
        <row r="107">
          <cell r="A107" t="str">
            <v>B06WWRHVCC</v>
          </cell>
          <cell r="B107">
            <v>17</v>
          </cell>
          <cell r="C107">
            <v>4</v>
          </cell>
          <cell r="D107">
            <v>3</v>
          </cell>
          <cell r="E107">
            <v>31</v>
          </cell>
        </row>
        <row r="108">
          <cell r="A108" t="str">
            <v>B06X9CGXPK</v>
          </cell>
          <cell r="B108">
            <v>1</v>
          </cell>
          <cell r="C108">
            <v>6</v>
          </cell>
          <cell r="D108">
            <v>16</v>
          </cell>
          <cell r="E108">
            <v>17</v>
          </cell>
        </row>
        <row r="109">
          <cell r="A109" t="str">
            <v>B06X9L7JK2</v>
          </cell>
          <cell r="B109">
            <v>7</v>
          </cell>
          <cell r="C109">
            <v>8</v>
          </cell>
          <cell r="D109">
            <v>6</v>
          </cell>
          <cell r="E109">
            <v>4</v>
          </cell>
        </row>
        <row r="110">
          <cell r="A110" t="str">
            <v>B06X9LF74S</v>
          </cell>
          <cell r="B110">
            <v>0</v>
          </cell>
          <cell r="C110">
            <v>0</v>
          </cell>
          <cell r="D110">
            <v>0</v>
          </cell>
          <cell r="E110">
            <v>7</v>
          </cell>
        </row>
        <row r="111">
          <cell r="A111" t="str">
            <v>B06X9M7ZJG</v>
          </cell>
          <cell r="B111">
            <v>0</v>
          </cell>
          <cell r="C111">
            <v>0</v>
          </cell>
          <cell r="D111">
            <v>0</v>
          </cell>
          <cell r="E111">
            <v>8</v>
          </cell>
        </row>
        <row r="112">
          <cell r="A112" t="str">
            <v>B06X9NCVM4</v>
          </cell>
          <cell r="B112">
            <v>22</v>
          </cell>
          <cell r="C112">
            <v>3</v>
          </cell>
          <cell r="D112">
            <v>3</v>
          </cell>
          <cell r="E112">
            <v>9</v>
          </cell>
        </row>
        <row r="113">
          <cell r="A113" t="str">
            <v>B06X9NZPVJ</v>
          </cell>
          <cell r="B113">
            <v>16</v>
          </cell>
          <cell r="C113">
            <v>2</v>
          </cell>
          <cell r="D113">
            <v>14</v>
          </cell>
          <cell r="E113">
            <v>2</v>
          </cell>
        </row>
        <row r="114">
          <cell r="A114" t="str">
            <v>B06XT19RJS</v>
          </cell>
          <cell r="B114">
            <v>0</v>
          </cell>
          <cell r="C114">
            <v>0</v>
          </cell>
          <cell r="D114">
            <v>0</v>
          </cell>
          <cell r="E114">
            <v>2</v>
          </cell>
        </row>
        <row r="115">
          <cell r="A115" t="str">
            <v>B06XWTXLNW</v>
          </cell>
          <cell r="B115">
            <v>3</v>
          </cell>
          <cell r="C115">
            <v>4</v>
          </cell>
          <cell r="D115">
            <v>2</v>
          </cell>
          <cell r="E115">
            <v>2</v>
          </cell>
        </row>
        <row r="116">
          <cell r="A116" t="str">
            <v>B06XWVLPRH</v>
          </cell>
          <cell r="B116">
            <v>13</v>
          </cell>
          <cell r="C116">
            <v>15</v>
          </cell>
          <cell r="D116">
            <v>0</v>
          </cell>
          <cell r="E116">
            <v>9</v>
          </cell>
        </row>
        <row r="117">
          <cell r="A117" t="str">
            <v>B06XWZLBXL</v>
          </cell>
          <cell r="B117">
            <v>28</v>
          </cell>
          <cell r="C117">
            <v>11</v>
          </cell>
          <cell r="D117">
            <v>0</v>
          </cell>
          <cell r="E117">
            <v>0</v>
          </cell>
        </row>
        <row r="118">
          <cell r="A118" t="str">
            <v>B06XXBTJRZ</v>
          </cell>
          <cell r="B118">
            <v>14</v>
          </cell>
          <cell r="C118">
            <v>20</v>
          </cell>
          <cell r="D118">
            <v>6</v>
          </cell>
          <cell r="E118">
            <v>15</v>
          </cell>
        </row>
        <row r="119">
          <cell r="A119" t="str">
            <v>B06XXCMLCL</v>
          </cell>
          <cell r="B119">
            <v>5</v>
          </cell>
          <cell r="C119">
            <v>16</v>
          </cell>
          <cell r="D119">
            <v>13</v>
          </cell>
          <cell r="E119">
            <v>19</v>
          </cell>
        </row>
        <row r="120">
          <cell r="A120" t="str">
            <v>B06XXCT3RF</v>
          </cell>
          <cell r="B120">
            <v>0</v>
          </cell>
          <cell r="C120">
            <v>0</v>
          </cell>
          <cell r="D120">
            <v>12</v>
          </cell>
          <cell r="E120">
            <v>0</v>
          </cell>
        </row>
        <row r="121">
          <cell r="A121" t="str">
            <v>B06XXDTB6S</v>
          </cell>
          <cell r="B121">
            <v>0</v>
          </cell>
          <cell r="C121">
            <v>0</v>
          </cell>
          <cell r="D121">
            <v>0</v>
          </cell>
          <cell r="E121">
            <v>1</v>
          </cell>
        </row>
        <row r="122">
          <cell r="A122" t="str">
            <v>B06XXDYCFP</v>
          </cell>
          <cell r="B122">
            <v>22</v>
          </cell>
          <cell r="C122">
            <v>11</v>
          </cell>
          <cell r="D122">
            <v>8</v>
          </cell>
          <cell r="E122">
            <v>11</v>
          </cell>
        </row>
        <row r="123">
          <cell r="A123" t="str">
            <v>B06XXF1MDP</v>
          </cell>
          <cell r="B123">
            <v>0</v>
          </cell>
          <cell r="C123">
            <v>0</v>
          </cell>
          <cell r="D123">
            <v>1</v>
          </cell>
          <cell r="E123">
            <v>16</v>
          </cell>
        </row>
        <row r="124">
          <cell r="A124" t="str">
            <v>B06XXFWS3X</v>
          </cell>
          <cell r="B124">
            <v>5</v>
          </cell>
          <cell r="C124">
            <v>0</v>
          </cell>
          <cell r="D124">
            <v>0</v>
          </cell>
          <cell r="E124">
            <v>5</v>
          </cell>
        </row>
        <row r="125">
          <cell r="A125" t="str">
            <v>B06XXFXC2B</v>
          </cell>
          <cell r="B125">
            <v>13</v>
          </cell>
          <cell r="C125">
            <v>11</v>
          </cell>
          <cell r="D125">
            <v>0</v>
          </cell>
          <cell r="E125">
            <v>12</v>
          </cell>
        </row>
        <row r="126">
          <cell r="A126" t="str">
            <v>B06XXZKZ6G</v>
          </cell>
          <cell r="B126">
            <v>0</v>
          </cell>
          <cell r="C126">
            <v>0</v>
          </cell>
          <cell r="D126">
            <v>0</v>
          </cell>
          <cell r="E126">
            <v>3</v>
          </cell>
        </row>
        <row r="127">
          <cell r="A127" t="str">
            <v>B06XYPJS47</v>
          </cell>
          <cell r="B127">
            <v>5</v>
          </cell>
          <cell r="C127">
            <v>0</v>
          </cell>
          <cell r="D127">
            <v>0</v>
          </cell>
          <cell r="E127">
            <v>5</v>
          </cell>
        </row>
        <row r="128">
          <cell r="A128" t="str">
            <v>B06XZ37QQM</v>
          </cell>
          <cell r="B128">
            <v>0</v>
          </cell>
          <cell r="C128">
            <v>1</v>
          </cell>
          <cell r="D128">
            <v>1</v>
          </cell>
          <cell r="E128">
            <v>0</v>
          </cell>
        </row>
        <row r="129">
          <cell r="A129" t="str">
            <v>B0719DGF4Q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B071F8K78X</v>
          </cell>
          <cell r="B130">
            <v>11</v>
          </cell>
          <cell r="C130">
            <v>23</v>
          </cell>
          <cell r="D130">
            <v>14</v>
          </cell>
          <cell r="E130">
            <v>3</v>
          </cell>
        </row>
        <row r="131">
          <cell r="A131" t="str">
            <v>B071RGKRRB</v>
          </cell>
          <cell r="B131">
            <v>0</v>
          </cell>
          <cell r="C131">
            <v>0</v>
          </cell>
          <cell r="D131">
            <v>0</v>
          </cell>
          <cell r="E131">
            <v>4</v>
          </cell>
        </row>
        <row r="132">
          <cell r="A132" t="str">
            <v>B071VS9Y2M</v>
          </cell>
          <cell r="B132">
            <v>4</v>
          </cell>
          <cell r="C132">
            <v>6</v>
          </cell>
          <cell r="D132">
            <v>18</v>
          </cell>
          <cell r="E132">
            <v>22</v>
          </cell>
        </row>
        <row r="133">
          <cell r="A133" t="str">
            <v>B0761P5YXS</v>
          </cell>
          <cell r="B133">
            <v>0</v>
          </cell>
          <cell r="C133">
            <v>2</v>
          </cell>
          <cell r="D133">
            <v>1</v>
          </cell>
          <cell r="E133">
            <v>0</v>
          </cell>
        </row>
        <row r="134">
          <cell r="A134" t="str">
            <v>B078X77CMG</v>
          </cell>
          <cell r="B134">
            <v>17</v>
          </cell>
          <cell r="C134">
            <v>22</v>
          </cell>
          <cell r="D134">
            <v>44</v>
          </cell>
          <cell r="E134">
            <v>4</v>
          </cell>
        </row>
        <row r="135">
          <cell r="A135" t="str">
            <v>B078X8H4W9</v>
          </cell>
          <cell r="B135">
            <v>19</v>
          </cell>
          <cell r="C135">
            <v>18</v>
          </cell>
          <cell r="D135">
            <v>14</v>
          </cell>
          <cell r="E135">
            <v>19</v>
          </cell>
        </row>
        <row r="136">
          <cell r="A136" t="str">
            <v>B078X8NHCV</v>
          </cell>
          <cell r="B136">
            <v>37</v>
          </cell>
          <cell r="C136">
            <v>0</v>
          </cell>
          <cell r="D136">
            <v>28</v>
          </cell>
          <cell r="E136">
            <v>11</v>
          </cell>
        </row>
        <row r="137">
          <cell r="A137" t="str">
            <v>B078XC6LYJ</v>
          </cell>
          <cell r="B137">
            <v>23</v>
          </cell>
          <cell r="C137">
            <v>11</v>
          </cell>
          <cell r="D137">
            <v>3</v>
          </cell>
          <cell r="E137">
            <v>8</v>
          </cell>
        </row>
        <row r="138">
          <cell r="A138" t="str">
            <v>B078Z5YVZF</v>
          </cell>
          <cell r="B138">
            <v>27</v>
          </cell>
          <cell r="C138">
            <v>11</v>
          </cell>
          <cell r="D138">
            <v>6</v>
          </cell>
          <cell r="E138">
            <v>22</v>
          </cell>
        </row>
        <row r="139">
          <cell r="A139" t="str">
            <v>B078Z63C29</v>
          </cell>
          <cell r="B139">
            <v>3</v>
          </cell>
          <cell r="C139">
            <v>0</v>
          </cell>
          <cell r="D139">
            <v>0</v>
          </cell>
          <cell r="E139">
            <v>18</v>
          </cell>
        </row>
        <row r="140">
          <cell r="A140" t="str">
            <v>B0791Z16F4</v>
          </cell>
          <cell r="B140">
            <v>11</v>
          </cell>
          <cell r="C140">
            <v>4</v>
          </cell>
          <cell r="D140">
            <v>2</v>
          </cell>
          <cell r="E140">
            <v>4</v>
          </cell>
        </row>
        <row r="141">
          <cell r="A141" t="str">
            <v>B07923C749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B07925BPB9</v>
          </cell>
          <cell r="B142">
            <v>0</v>
          </cell>
          <cell r="C142">
            <v>1</v>
          </cell>
          <cell r="D142">
            <v>0</v>
          </cell>
          <cell r="E142">
            <v>2</v>
          </cell>
        </row>
        <row r="143">
          <cell r="A143" t="str">
            <v>B0799KXWMN</v>
          </cell>
          <cell r="B143">
            <v>28</v>
          </cell>
          <cell r="C143">
            <v>5</v>
          </cell>
          <cell r="D143">
            <v>4</v>
          </cell>
          <cell r="E143">
            <v>7</v>
          </cell>
        </row>
        <row r="144">
          <cell r="A144" t="str">
            <v>B0799L65B5</v>
          </cell>
          <cell r="B144">
            <v>0</v>
          </cell>
          <cell r="C144">
            <v>12</v>
          </cell>
          <cell r="D144">
            <v>16</v>
          </cell>
          <cell r="E144">
            <v>3</v>
          </cell>
        </row>
        <row r="145">
          <cell r="A145" t="str">
            <v>B079NTDSPB</v>
          </cell>
          <cell r="B145">
            <v>5</v>
          </cell>
          <cell r="C145">
            <v>67</v>
          </cell>
          <cell r="D145">
            <v>103</v>
          </cell>
          <cell r="E145">
            <v>2</v>
          </cell>
        </row>
        <row r="146">
          <cell r="A146" t="str">
            <v>B079PQZG5K</v>
          </cell>
          <cell r="B146">
            <v>8</v>
          </cell>
          <cell r="C146">
            <v>12</v>
          </cell>
          <cell r="D146">
            <v>4</v>
          </cell>
          <cell r="E146">
            <v>4</v>
          </cell>
        </row>
        <row r="147">
          <cell r="A147" t="str">
            <v>B07B2TFFFX</v>
          </cell>
          <cell r="B147">
            <v>29</v>
          </cell>
          <cell r="C147">
            <v>6</v>
          </cell>
          <cell r="D147">
            <v>5</v>
          </cell>
          <cell r="E147">
            <v>8</v>
          </cell>
        </row>
        <row r="148">
          <cell r="A148" t="str">
            <v>B07B3RF9GF</v>
          </cell>
          <cell r="B148">
            <v>11</v>
          </cell>
          <cell r="C148">
            <v>1</v>
          </cell>
          <cell r="D148">
            <v>2</v>
          </cell>
          <cell r="E148">
            <v>4</v>
          </cell>
        </row>
        <row r="149">
          <cell r="A149" t="str">
            <v>B07BBM5BS7</v>
          </cell>
          <cell r="B149">
            <v>0</v>
          </cell>
          <cell r="C149">
            <v>0</v>
          </cell>
          <cell r="D149">
            <v>4</v>
          </cell>
          <cell r="E149">
            <v>21</v>
          </cell>
        </row>
        <row r="150">
          <cell r="A150" t="str">
            <v>B07BBNS89B</v>
          </cell>
          <cell r="B150">
            <v>10</v>
          </cell>
          <cell r="C150">
            <v>6</v>
          </cell>
          <cell r="D150">
            <v>7</v>
          </cell>
          <cell r="E150">
            <v>4</v>
          </cell>
        </row>
        <row r="151">
          <cell r="A151" t="str">
            <v>B07BBP8NQ2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B07BBPBJJB</v>
          </cell>
          <cell r="B152">
            <v>0</v>
          </cell>
          <cell r="C152">
            <v>0</v>
          </cell>
          <cell r="D152">
            <v>9</v>
          </cell>
          <cell r="E152">
            <v>2</v>
          </cell>
        </row>
        <row r="153">
          <cell r="A153" t="str">
            <v>B07BBPXFBQ</v>
          </cell>
          <cell r="B153">
            <v>0</v>
          </cell>
          <cell r="C153">
            <v>0</v>
          </cell>
          <cell r="D153">
            <v>1</v>
          </cell>
          <cell r="E153">
            <v>6</v>
          </cell>
        </row>
        <row r="154">
          <cell r="A154" t="str">
            <v>B07BC7V9HL</v>
          </cell>
          <cell r="B154">
            <v>25</v>
          </cell>
          <cell r="C154">
            <v>18</v>
          </cell>
          <cell r="D154">
            <v>14</v>
          </cell>
          <cell r="E154">
            <v>10</v>
          </cell>
        </row>
        <row r="155">
          <cell r="A155" t="str">
            <v>B07BDCH6TS</v>
          </cell>
          <cell r="B155">
            <v>5</v>
          </cell>
          <cell r="C155">
            <v>1</v>
          </cell>
          <cell r="D155">
            <v>2</v>
          </cell>
          <cell r="E155">
            <v>2</v>
          </cell>
        </row>
        <row r="156">
          <cell r="A156" t="str">
            <v>B07BDDN4NR</v>
          </cell>
          <cell r="B156">
            <v>14</v>
          </cell>
          <cell r="C156">
            <v>9</v>
          </cell>
          <cell r="D156">
            <v>2</v>
          </cell>
          <cell r="E156">
            <v>9</v>
          </cell>
        </row>
        <row r="157">
          <cell r="A157" t="str">
            <v>B07BDJL36J</v>
          </cell>
          <cell r="B157">
            <v>22</v>
          </cell>
          <cell r="C157">
            <v>6</v>
          </cell>
          <cell r="D157">
            <v>7</v>
          </cell>
          <cell r="E157">
            <v>2</v>
          </cell>
        </row>
        <row r="158">
          <cell r="A158" t="str">
            <v>B07BDJM2W3</v>
          </cell>
          <cell r="B158">
            <v>5</v>
          </cell>
          <cell r="C158">
            <v>15</v>
          </cell>
          <cell r="D158">
            <v>2</v>
          </cell>
          <cell r="E158">
            <v>1</v>
          </cell>
        </row>
        <row r="159">
          <cell r="A159" t="str">
            <v>B07BGXBD9M</v>
          </cell>
          <cell r="B159">
            <v>2</v>
          </cell>
          <cell r="C159">
            <v>6</v>
          </cell>
          <cell r="D159">
            <v>2</v>
          </cell>
          <cell r="E159">
            <v>3</v>
          </cell>
        </row>
        <row r="160">
          <cell r="A160" t="str">
            <v>B07BHJMB51</v>
          </cell>
          <cell r="B160">
            <v>16</v>
          </cell>
          <cell r="C160">
            <v>13</v>
          </cell>
          <cell r="D160">
            <v>9</v>
          </cell>
          <cell r="E160">
            <v>14</v>
          </cell>
        </row>
        <row r="161">
          <cell r="A161" t="str">
            <v>B07BHJT4BC</v>
          </cell>
          <cell r="B161">
            <v>21</v>
          </cell>
          <cell r="C161">
            <v>25</v>
          </cell>
          <cell r="D161">
            <v>5</v>
          </cell>
          <cell r="E161">
            <v>15</v>
          </cell>
        </row>
        <row r="162">
          <cell r="A162" t="str">
            <v>B07BHLTFSJ</v>
          </cell>
          <cell r="B162">
            <v>14</v>
          </cell>
          <cell r="C162">
            <v>13</v>
          </cell>
          <cell r="D162">
            <v>0</v>
          </cell>
          <cell r="E162">
            <v>14</v>
          </cell>
        </row>
        <row r="163">
          <cell r="A163" t="str">
            <v>B07BHMDF7S</v>
          </cell>
          <cell r="B163">
            <v>22</v>
          </cell>
          <cell r="C163">
            <v>22</v>
          </cell>
          <cell r="D163">
            <v>5</v>
          </cell>
          <cell r="E163">
            <v>15</v>
          </cell>
        </row>
        <row r="164">
          <cell r="A164" t="str">
            <v>B07BLQHPLB</v>
          </cell>
          <cell r="B164">
            <v>6</v>
          </cell>
          <cell r="C164">
            <v>1</v>
          </cell>
          <cell r="D164">
            <v>4</v>
          </cell>
          <cell r="E164">
            <v>3</v>
          </cell>
        </row>
        <row r="165">
          <cell r="A165" t="str">
            <v>B07BR22GX5</v>
          </cell>
          <cell r="B165">
            <v>1</v>
          </cell>
          <cell r="C165">
            <v>0</v>
          </cell>
          <cell r="D165">
            <v>3</v>
          </cell>
          <cell r="E165">
            <v>4</v>
          </cell>
        </row>
        <row r="166">
          <cell r="A166" t="str">
            <v>B07C3HYPHR</v>
          </cell>
          <cell r="B166">
            <v>4</v>
          </cell>
          <cell r="C166">
            <v>5</v>
          </cell>
          <cell r="D166">
            <v>1</v>
          </cell>
          <cell r="E166">
            <v>3</v>
          </cell>
        </row>
        <row r="167">
          <cell r="A167" t="str">
            <v>B07C5TH6B4</v>
          </cell>
          <cell r="B167">
            <v>2</v>
          </cell>
          <cell r="C167">
            <v>3</v>
          </cell>
          <cell r="D167">
            <v>3</v>
          </cell>
          <cell r="E167">
            <v>5</v>
          </cell>
        </row>
        <row r="168">
          <cell r="A168" t="str">
            <v>B07C5TT7JK</v>
          </cell>
          <cell r="B168">
            <v>6</v>
          </cell>
          <cell r="C168">
            <v>9</v>
          </cell>
          <cell r="D168">
            <v>9</v>
          </cell>
          <cell r="E168">
            <v>3</v>
          </cell>
        </row>
        <row r="169">
          <cell r="A169" t="str">
            <v>B07C63C5T5</v>
          </cell>
          <cell r="B169">
            <v>4</v>
          </cell>
          <cell r="C169">
            <v>2</v>
          </cell>
          <cell r="D169">
            <v>5</v>
          </cell>
          <cell r="E169">
            <v>5</v>
          </cell>
        </row>
        <row r="170">
          <cell r="A170" t="str">
            <v>B00V3NA5CG</v>
          </cell>
          <cell r="B170">
            <v>5</v>
          </cell>
          <cell r="C170">
            <v>11</v>
          </cell>
          <cell r="D170">
            <v>3</v>
          </cell>
          <cell r="E170">
            <v>4</v>
          </cell>
        </row>
        <row r="171">
          <cell r="A171" t="str">
            <v>B00YAI9GWG</v>
          </cell>
          <cell r="B171">
            <v>3</v>
          </cell>
          <cell r="C171">
            <v>5</v>
          </cell>
          <cell r="D171">
            <v>6</v>
          </cell>
          <cell r="E171">
            <v>2</v>
          </cell>
        </row>
        <row r="172">
          <cell r="A172" t="str">
            <v>B00YAI9MGQ</v>
          </cell>
          <cell r="B172">
            <v>4</v>
          </cell>
          <cell r="C172">
            <v>3</v>
          </cell>
          <cell r="D172">
            <v>9</v>
          </cell>
          <cell r="E172">
            <v>1</v>
          </cell>
        </row>
        <row r="173">
          <cell r="A173" t="str">
            <v>B010SPNUJ4</v>
          </cell>
          <cell r="B173">
            <v>0</v>
          </cell>
          <cell r="C173">
            <v>0</v>
          </cell>
          <cell r="D173">
            <v>0</v>
          </cell>
          <cell r="E173">
            <v>3</v>
          </cell>
        </row>
        <row r="174">
          <cell r="A174" t="str">
            <v>B010SPP3UI</v>
          </cell>
          <cell r="B174">
            <v>2</v>
          </cell>
          <cell r="C174">
            <v>0</v>
          </cell>
          <cell r="D174">
            <v>3</v>
          </cell>
          <cell r="E174">
            <v>2</v>
          </cell>
        </row>
        <row r="175">
          <cell r="A175" t="str">
            <v>B010SPPG3W</v>
          </cell>
          <cell r="B175">
            <v>10</v>
          </cell>
          <cell r="C175">
            <v>1</v>
          </cell>
          <cell r="D175">
            <v>0</v>
          </cell>
          <cell r="E175">
            <v>7</v>
          </cell>
        </row>
        <row r="176">
          <cell r="A176" t="str">
            <v>B0136OUBO6</v>
          </cell>
          <cell r="B176">
            <v>2</v>
          </cell>
          <cell r="C176">
            <v>0</v>
          </cell>
          <cell r="D176">
            <v>0</v>
          </cell>
          <cell r="E176">
            <v>1</v>
          </cell>
        </row>
        <row r="177">
          <cell r="A177" t="str">
            <v>B0136OUC9K</v>
          </cell>
          <cell r="B177">
            <v>4</v>
          </cell>
          <cell r="C177">
            <v>0</v>
          </cell>
          <cell r="D177">
            <v>0</v>
          </cell>
          <cell r="E177">
            <v>4</v>
          </cell>
        </row>
        <row r="178">
          <cell r="A178" t="str">
            <v>B0136OUG1E</v>
          </cell>
          <cell r="B178">
            <v>21</v>
          </cell>
          <cell r="C178">
            <v>8</v>
          </cell>
          <cell r="D178">
            <v>5</v>
          </cell>
          <cell r="E178">
            <v>4</v>
          </cell>
        </row>
        <row r="179">
          <cell r="A179" t="str">
            <v>B0136OUGWS</v>
          </cell>
          <cell r="B179">
            <v>1</v>
          </cell>
          <cell r="C179">
            <v>0</v>
          </cell>
          <cell r="D179">
            <v>0</v>
          </cell>
          <cell r="E179">
            <v>2</v>
          </cell>
        </row>
        <row r="180">
          <cell r="A180" t="str">
            <v>B0136OUKGU</v>
          </cell>
          <cell r="B180">
            <v>1</v>
          </cell>
          <cell r="C180">
            <v>0</v>
          </cell>
          <cell r="D180">
            <v>0</v>
          </cell>
          <cell r="E180">
            <v>1</v>
          </cell>
        </row>
        <row r="181">
          <cell r="A181" t="str">
            <v>B015QZNXXO</v>
          </cell>
          <cell r="B181">
            <v>3</v>
          </cell>
          <cell r="C181">
            <v>1</v>
          </cell>
          <cell r="D181">
            <v>1</v>
          </cell>
          <cell r="E181">
            <v>1</v>
          </cell>
        </row>
        <row r="182">
          <cell r="A182" t="str">
            <v>B015QZRO7K</v>
          </cell>
          <cell r="B182">
            <v>3</v>
          </cell>
          <cell r="C182">
            <v>2</v>
          </cell>
          <cell r="D182">
            <v>0</v>
          </cell>
          <cell r="E182">
            <v>1</v>
          </cell>
        </row>
        <row r="183">
          <cell r="A183" t="str">
            <v>B015QZRRHW</v>
          </cell>
          <cell r="B183">
            <v>0</v>
          </cell>
          <cell r="C183">
            <v>0</v>
          </cell>
          <cell r="D183">
            <v>3</v>
          </cell>
          <cell r="E183">
            <v>3</v>
          </cell>
        </row>
        <row r="184">
          <cell r="A184" t="str">
            <v>B015QZRSF8</v>
          </cell>
          <cell r="B184">
            <v>1</v>
          </cell>
          <cell r="C184">
            <v>0</v>
          </cell>
          <cell r="D184">
            <v>1</v>
          </cell>
          <cell r="E184">
            <v>5</v>
          </cell>
        </row>
        <row r="185">
          <cell r="A185" t="str">
            <v>B015QZRSWG</v>
          </cell>
          <cell r="B185">
            <v>0</v>
          </cell>
          <cell r="C185">
            <v>0</v>
          </cell>
          <cell r="D185">
            <v>0</v>
          </cell>
          <cell r="E185">
            <v>2</v>
          </cell>
        </row>
        <row r="186">
          <cell r="A186" t="str">
            <v>B015QZRV0U</v>
          </cell>
          <cell r="B186">
            <v>2</v>
          </cell>
          <cell r="C186">
            <v>0</v>
          </cell>
          <cell r="D186">
            <v>1</v>
          </cell>
          <cell r="E186">
            <v>3</v>
          </cell>
        </row>
        <row r="187">
          <cell r="A187" t="str">
            <v>B019O6JIL2</v>
          </cell>
          <cell r="B187">
            <v>9</v>
          </cell>
          <cell r="C187">
            <v>1</v>
          </cell>
          <cell r="D187">
            <v>1</v>
          </cell>
          <cell r="E187">
            <v>1</v>
          </cell>
        </row>
        <row r="188">
          <cell r="A188" t="str">
            <v>B019O6JLG4</v>
          </cell>
          <cell r="B188">
            <v>0</v>
          </cell>
          <cell r="C188">
            <v>4</v>
          </cell>
          <cell r="D188">
            <v>0</v>
          </cell>
          <cell r="E188">
            <v>1</v>
          </cell>
        </row>
        <row r="189">
          <cell r="A189" t="str">
            <v>B01A6WFX9Y</v>
          </cell>
          <cell r="B189">
            <v>6</v>
          </cell>
          <cell r="C189">
            <v>9</v>
          </cell>
          <cell r="D189">
            <v>7</v>
          </cell>
          <cell r="E189">
            <v>4</v>
          </cell>
        </row>
        <row r="190">
          <cell r="A190" t="str">
            <v>B01A6WFYJ8</v>
          </cell>
          <cell r="B190">
            <v>17</v>
          </cell>
          <cell r="C190">
            <v>13</v>
          </cell>
          <cell r="D190">
            <v>3</v>
          </cell>
          <cell r="E190">
            <v>1</v>
          </cell>
        </row>
        <row r="191">
          <cell r="A191" t="str">
            <v>B01A6WG1V8</v>
          </cell>
          <cell r="B191">
            <v>3</v>
          </cell>
          <cell r="C191">
            <v>6</v>
          </cell>
          <cell r="D191">
            <v>0</v>
          </cell>
          <cell r="E191">
            <v>6</v>
          </cell>
        </row>
        <row r="192">
          <cell r="A192" t="str">
            <v>B01A6WG2QM</v>
          </cell>
          <cell r="B192">
            <v>5</v>
          </cell>
          <cell r="C192">
            <v>0</v>
          </cell>
          <cell r="D192">
            <v>2</v>
          </cell>
          <cell r="E192">
            <v>2</v>
          </cell>
        </row>
        <row r="193">
          <cell r="A193" t="str">
            <v>B01AXSD1OK</v>
          </cell>
          <cell r="B193">
            <v>17</v>
          </cell>
          <cell r="C193">
            <v>17</v>
          </cell>
          <cell r="D193">
            <v>4</v>
          </cell>
          <cell r="E193">
            <v>7</v>
          </cell>
        </row>
        <row r="194">
          <cell r="A194" t="str">
            <v>B01AXSD2IK</v>
          </cell>
          <cell r="B194">
            <v>0</v>
          </cell>
          <cell r="C194">
            <v>3</v>
          </cell>
          <cell r="D194">
            <v>14</v>
          </cell>
          <cell r="E194">
            <v>8</v>
          </cell>
        </row>
        <row r="195">
          <cell r="A195" t="str">
            <v>B01AXSD3V6</v>
          </cell>
          <cell r="B195">
            <v>9</v>
          </cell>
          <cell r="C195">
            <v>3</v>
          </cell>
          <cell r="D195">
            <v>8</v>
          </cell>
          <cell r="E195">
            <v>6</v>
          </cell>
        </row>
        <row r="196">
          <cell r="A196" t="str">
            <v>B01AXSD47E</v>
          </cell>
          <cell r="B196">
            <v>4</v>
          </cell>
          <cell r="C196">
            <v>2</v>
          </cell>
          <cell r="D196">
            <v>13</v>
          </cell>
          <cell r="E196">
            <v>4</v>
          </cell>
        </row>
        <row r="197">
          <cell r="A197" t="str">
            <v>B01AXSDB2C</v>
          </cell>
          <cell r="B197">
            <v>26</v>
          </cell>
          <cell r="C197">
            <v>7</v>
          </cell>
          <cell r="D197">
            <v>13</v>
          </cell>
          <cell r="E197">
            <v>8</v>
          </cell>
        </row>
        <row r="198">
          <cell r="A198" t="str">
            <v>B01AXSDC1C</v>
          </cell>
          <cell r="B198">
            <v>11</v>
          </cell>
          <cell r="C198">
            <v>42</v>
          </cell>
          <cell r="D198">
            <v>29</v>
          </cell>
          <cell r="E198">
            <v>39</v>
          </cell>
        </row>
        <row r="199">
          <cell r="A199" t="str">
            <v>B01AXSDEWO</v>
          </cell>
          <cell r="B199">
            <v>8</v>
          </cell>
          <cell r="C199">
            <v>0</v>
          </cell>
          <cell r="D199">
            <v>11</v>
          </cell>
          <cell r="E199">
            <v>16</v>
          </cell>
        </row>
        <row r="200">
          <cell r="A200" t="str">
            <v>B01C9TE2BW</v>
          </cell>
          <cell r="B200">
            <v>5</v>
          </cell>
          <cell r="C200">
            <v>2</v>
          </cell>
          <cell r="D200">
            <v>3</v>
          </cell>
          <cell r="E200">
            <v>2</v>
          </cell>
        </row>
        <row r="201">
          <cell r="A201" t="str">
            <v>B01D42ECC2</v>
          </cell>
          <cell r="B201">
            <v>0</v>
          </cell>
          <cell r="C201">
            <v>1</v>
          </cell>
          <cell r="D201">
            <v>2</v>
          </cell>
          <cell r="E201">
            <v>1</v>
          </cell>
        </row>
        <row r="202">
          <cell r="A202" t="str">
            <v>B01DLSNA3Q</v>
          </cell>
          <cell r="B202">
            <v>13</v>
          </cell>
          <cell r="C202">
            <v>2</v>
          </cell>
          <cell r="D202">
            <v>4</v>
          </cell>
          <cell r="E202">
            <v>2</v>
          </cell>
        </row>
        <row r="203">
          <cell r="A203" t="str">
            <v>B01DLSNCJI</v>
          </cell>
          <cell r="B203">
            <v>6</v>
          </cell>
          <cell r="C203">
            <v>4</v>
          </cell>
          <cell r="D203">
            <v>0</v>
          </cell>
          <cell r="E203">
            <v>2</v>
          </cell>
        </row>
        <row r="204">
          <cell r="A204" t="str">
            <v>B01DLSNDLU</v>
          </cell>
          <cell r="B204">
            <v>0</v>
          </cell>
          <cell r="C204">
            <v>1</v>
          </cell>
          <cell r="D204">
            <v>3</v>
          </cell>
          <cell r="E204">
            <v>3</v>
          </cell>
        </row>
        <row r="205">
          <cell r="A205" t="str">
            <v>B01DXWQFWS</v>
          </cell>
          <cell r="B205">
            <v>3</v>
          </cell>
          <cell r="C205">
            <v>0</v>
          </cell>
          <cell r="D205">
            <v>3</v>
          </cell>
          <cell r="E205">
            <v>2</v>
          </cell>
        </row>
        <row r="206">
          <cell r="A206" t="str">
            <v>B01E89VIYA</v>
          </cell>
          <cell r="B206">
            <v>0</v>
          </cell>
          <cell r="C206">
            <v>4</v>
          </cell>
          <cell r="D206">
            <v>4</v>
          </cell>
          <cell r="E206">
            <v>3</v>
          </cell>
        </row>
        <row r="207">
          <cell r="A207" t="str">
            <v>B01E89VKPM</v>
          </cell>
          <cell r="B207">
            <v>4</v>
          </cell>
          <cell r="C207">
            <v>1</v>
          </cell>
          <cell r="D207">
            <v>1</v>
          </cell>
          <cell r="E207">
            <v>3</v>
          </cell>
        </row>
        <row r="208">
          <cell r="A208" t="str">
            <v>B01EJ5VO38</v>
          </cell>
          <cell r="B208">
            <v>19</v>
          </cell>
          <cell r="C208">
            <v>16</v>
          </cell>
          <cell r="D208">
            <v>10</v>
          </cell>
          <cell r="E208">
            <v>21</v>
          </cell>
        </row>
        <row r="209">
          <cell r="A209" t="str">
            <v>B01EJ5VRJE</v>
          </cell>
          <cell r="B209">
            <v>58</v>
          </cell>
          <cell r="C209">
            <v>0</v>
          </cell>
          <cell r="D209">
            <v>30</v>
          </cell>
          <cell r="E209">
            <v>23</v>
          </cell>
        </row>
        <row r="210">
          <cell r="A210" t="str">
            <v>B01EN7V1LW</v>
          </cell>
          <cell r="B210">
            <v>6</v>
          </cell>
          <cell r="C210">
            <v>6</v>
          </cell>
          <cell r="D210">
            <v>3</v>
          </cell>
          <cell r="E210">
            <v>14</v>
          </cell>
        </row>
        <row r="211">
          <cell r="A211" t="str">
            <v>B01EN7V4TG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B01EN7V4XM</v>
          </cell>
          <cell r="B212">
            <v>1</v>
          </cell>
          <cell r="C212">
            <v>4</v>
          </cell>
          <cell r="D212">
            <v>1</v>
          </cell>
          <cell r="E212">
            <v>3</v>
          </cell>
        </row>
        <row r="213">
          <cell r="A213" t="str">
            <v>B01F3E3GAI</v>
          </cell>
          <cell r="B213">
            <v>4</v>
          </cell>
          <cell r="C213">
            <v>7</v>
          </cell>
          <cell r="D213">
            <v>2</v>
          </cell>
          <cell r="E213">
            <v>8</v>
          </cell>
        </row>
        <row r="214">
          <cell r="A214" t="str">
            <v>B01F3E3MCK</v>
          </cell>
          <cell r="B214">
            <v>0</v>
          </cell>
          <cell r="C214">
            <v>1</v>
          </cell>
          <cell r="D214">
            <v>0</v>
          </cell>
          <cell r="E214">
            <v>3</v>
          </cell>
        </row>
        <row r="215">
          <cell r="A215" t="str">
            <v>B01F4P0S7A</v>
          </cell>
          <cell r="B215">
            <v>6</v>
          </cell>
          <cell r="C215">
            <v>6</v>
          </cell>
          <cell r="D215">
            <v>7</v>
          </cell>
          <cell r="E215">
            <v>5</v>
          </cell>
        </row>
        <row r="216">
          <cell r="A216" t="str">
            <v>B01F4P0SZ2</v>
          </cell>
          <cell r="B216">
            <v>4</v>
          </cell>
          <cell r="C216">
            <v>2</v>
          </cell>
          <cell r="D216">
            <v>1</v>
          </cell>
          <cell r="E216">
            <v>5</v>
          </cell>
        </row>
        <row r="217">
          <cell r="A217" t="str">
            <v>B01F4P0V4A</v>
          </cell>
          <cell r="B217">
            <v>6</v>
          </cell>
          <cell r="C217">
            <v>6</v>
          </cell>
          <cell r="D217">
            <v>8</v>
          </cell>
          <cell r="E217">
            <v>4</v>
          </cell>
        </row>
        <row r="218">
          <cell r="A218" t="str">
            <v>B01F78AQYY</v>
          </cell>
          <cell r="B218">
            <v>0</v>
          </cell>
          <cell r="C218">
            <v>0</v>
          </cell>
          <cell r="D218">
            <v>1</v>
          </cell>
          <cell r="E218">
            <v>4</v>
          </cell>
        </row>
        <row r="219">
          <cell r="A219" t="str">
            <v>B01FTOGXHU</v>
          </cell>
          <cell r="B219">
            <v>0</v>
          </cell>
          <cell r="C219">
            <v>0</v>
          </cell>
          <cell r="D219">
            <v>0</v>
          </cell>
          <cell r="E219">
            <v>3</v>
          </cell>
        </row>
        <row r="220">
          <cell r="A220" t="str">
            <v>B01FXAQNIO</v>
          </cell>
          <cell r="B220">
            <v>13</v>
          </cell>
          <cell r="C220">
            <v>9</v>
          </cell>
          <cell r="D220">
            <v>4</v>
          </cell>
          <cell r="E220">
            <v>20</v>
          </cell>
        </row>
        <row r="221">
          <cell r="A221" t="str">
            <v>B01FXAQTLK</v>
          </cell>
          <cell r="B221">
            <v>27</v>
          </cell>
          <cell r="C221">
            <v>41</v>
          </cell>
          <cell r="D221">
            <v>16</v>
          </cell>
          <cell r="E221">
            <v>23</v>
          </cell>
        </row>
        <row r="222">
          <cell r="A222" t="str">
            <v>B01G3JEPKM</v>
          </cell>
          <cell r="B222">
            <v>6</v>
          </cell>
          <cell r="C222">
            <v>6</v>
          </cell>
          <cell r="D222">
            <v>3</v>
          </cell>
          <cell r="E222">
            <v>2</v>
          </cell>
        </row>
        <row r="223">
          <cell r="A223" t="str">
            <v>B01G3JERSM</v>
          </cell>
          <cell r="B223">
            <v>5</v>
          </cell>
          <cell r="C223">
            <v>4</v>
          </cell>
          <cell r="D223">
            <v>0</v>
          </cell>
          <cell r="E223">
            <v>1</v>
          </cell>
        </row>
        <row r="224">
          <cell r="A224" t="str">
            <v>B01G3MA2TC</v>
          </cell>
          <cell r="B224">
            <v>9</v>
          </cell>
          <cell r="C224">
            <v>3</v>
          </cell>
          <cell r="D224">
            <v>4</v>
          </cell>
          <cell r="E224">
            <v>5</v>
          </cell>
        </row>
        <row r="225">
          <cell r="A225" t="str">
            <v>B01GJ2AKVQ</v>
          </cell>
          <cell r="B225">
            <v>0</v>
          </cell>
          <cell r="C225">
            <v>0</v>
          </cell>
          <cell r="D225">
            <v>0</v>
          </cell>
          <cell r="E225">
            <v>9</v>
          </cell>
        </row>
        <row r="226">
          <cell r="A226" t="str">
            <v>B01GJ2AO9E</v>
          </cell>
          <cell r="B226">
            <v>4</v>
          </cell>
          <cell r="C226">
            <v>1</v>
          </cell>
          <cell r="D226">
            <v>2</v>
          </cell>
          <cell r="E226">
            <v>2</v>
          </cell>
        </row>
        <row r="227">
          <cell r="A227" t="str">
            <v>B01HFYMWA4</v>
          </cell>
          <cell r="B227">
            <v>22</v>
          </cell>
          <cell r="C227">
            <v>10</v>
          </cell>
          <cell r="D227">
            <v>6</v>
          </cell>
          <cell r="E227">
            <v>12</v>
          </cell>
        </row>
        <row r="228">
          <cell r="A228" t="str">
            <v>B01HGFEEFI</v>
          </cell>
          <cell r="B228">
            <v>4</v>
          </cell>
          <cell r="C228">
            <v>0</v>
          </cell>
          <cell r="D228">
            <v>4</v>
          </cell>
          <cell r="E228">
            <v>2</v>
          </cell>
        </row>
        <row r="229">
          <cell r="A229" t="str">
            <v>B01IOEHIMG</v>
          </cell>
          <cell r="B229">
            <v>7</v>
          </cell>
          <cell r="C229">
            <v>9</v>
          </cell>
          <cell r="D229">
            <v>1</v>
          </cell>
          <cell r="E229">
            <v>3</v>
          </cell>
        </row>
        <row r="230">
          <cell r="A230" t="str">
            <v>B01IOEHNK8</v>
          </cell>
          <cell r="B230">
            <v>11</v>
          </cell>
          <cell r="C230">
            <v>1</v>
          </cell>
          <cell r="D230">
            <v>3</v>
          </cell>
          <cell r="E230">
            <v>1</v>
          </cell>
        </row>
        <row r="231">
          <cell r="A231" t="str">
            <v>B01IOEHRBS</v>
          </cell>
          <cell r="B231">
            <v>3</v>
          </cell>
          <cell r="C231">
            <v>5</v>
          </cell>
          <cell r="D231">
            <v>0</v>
          </cell>
          <cell r="E231">
            <v>3</v>
          </cell>
        </row>
        <row r="232">
          <cell r="A232" t="str">
            <v>B01IOEHTKC</v>
          </cell>
          <cell r="B232">
            <v>0</v>
          </cell>
          <cell r="C232">
            <v>5</v>
          </cell>
          <cell r="D232">
            <v>8</v>
          </cell>
          <cell r="E232">
            <v>6</v>
          </cell>
        </row>
        <row r="233">
          <cell r="A233" t="str">
            <v>B01IOEHVCS</v>
          </cell>
          <cell r="B233">
            <v>28</v>
          </cell>
          <cell r="C233">
            <v>4</v>
          </cell>
          <cell r="D233">
            <v>9</v>
          </cell>
          <cell r="E233">
            <v>1</v>
          </cell>
        </row>
        <row r="234">
          <cell r="A234" t="str">
            <v>B01KO0S9JO</v>
          </cell>
          <cell r="B234">
            <v>2</v>
          </cell>
          <cell r="C234">
            <v>2</v>
          </cell>
          <cell r="D234">
            <v>2</v>
          </cell>
          <cell r="E234">
            <v>1</v>
          </cell>
        </row>
        <row r="235">
          <cell r="A235" t="str">
            <v>B01KO0SBH4</v>
          </cell>
          <cell r="B235">
            <v>0</v>
          </cell>
          <cell r="C235">
            <v>4</v>
          </cell>
          <cell r="D235">
            <v>1</v>
          </cell>
          <cell r="E235">
            <v>1</v>
          </cell>
        </row>
        <row r="236">
          <cell r="A236" t="str">
            <v>B01KO0SCAA</v>
          </cell>
          <cell r="B236">
            <v>0</v>
          </cell>
          <cell r="C236">
            <v>3</v>
          </cell>
          <cell r="D236">
            <v>2</v>
          </cell>
          <cell r="E236">
            <v>1</v>
          </cell>
        </row>
        <row r="237">
          <cell r="A237" t="str">
            <v>B01KO0SDZY</v>
          </cell>
          <cell r="B237">
            <v>1</v>
          </cell>
          <cell r="C237">
            <v>1</v>
          </cell>
          <cell r="D237">
            <v>1</v>
          </cell>
          <cell r="E237">
            <v>1</v>
          </cell>
        </row>
        <row r="238">
          <cell r="A238" t="str">
            <v>B01LAURHU4</v>
          </cell>
          <cell r="B238">
            <v>0</v>
          </cell>
          <cell r="C238">
            <v>0</v>
          </cell>
          <cell r="D238">
            <v>1</v>
          </cell>
          <cell r="E238">
            <v>1</v>
          </cell>
        </row>
        <row r="239">
          <cell r="A239" t="str">
            <v>B01LAURKNS</v>
          </cell>
          <cell r="B239">
            <v>3</v>
          </cell>
          <cell r="C239">
            <v>3</v>
          </cell>
          <cell r="D239">
            <v>3</v>
          </cell>
          <cell r="E239">
            <v>1</v>
          </cell>
        </row>
        <row r="240">
          <cell r="A240" t="str">
            <v>B01LX2T9AR</v>
          </cell>
          <cell r="B240">
            <v>64</v>
          </cell>
          <cell r="C240">
            <v>22</v>
          </cell>
          <cell r="D240">
            <v>34</v>
          </cell>
          <cell r="E240">
            <v>56</v>
          </cell>
        </row>
        <row r="241">
          <cell r="A241" t="str">
            <v>B01LY8R00U</v>
          </cell>
          <cell r="B241">
            <v>5</v>
          </cell>
          <cell r="C241">
            <v>12</v>
          </cell>
          <cell r="D241">
            <v>14</v>
          </cell>
          <cell r="E241">
            <v>20</v>
          </cell>
        </row>
        <row r="242">
          <cell r="A242" t="str">
            <v>B01LZ7UJGB</v>
          </cell>
          <cell r="B242">
            <v>4</v>
          </cell>
          <cell r="C242">
            <v>1</v>
          </cell>
          <cell r="D242">
            <v>1</v>
          </cell>
          <cell r="E242">
            <v>3</v>
          </cell>
        </row>
        <row r="243">
          <cell r="A243" t="str">
            <v>B01LZNUF5M</v>
          </cell>
          <cell r="B243">
            <v>4</v>
          </cell>
          <cell r="C243">
            <v>1</v>
          </cell>
          <cell r="D243">
            <v>0</v>
          </cell>
          <cell r="E243">
            <v>3</v>
          </cell>
        </row>
        <row r="244">
          <cell r="A244" t="str">
            <v>B01M256ILK</v>
          </cell>
          <cell r="B244">
            <v>85</v>
          </cell>
          <cell r="C244">
            <v>98</v>
          </cell>
          <cell r="D244">
            <v>106</v>
          </cell>
          <cell r="E244">
            <v>79</v>
          </cell>
        </row>
        <row r="245">
          <cell r="A245" t="str">
            <v>B01M4LAA8J</v>
          </cell>
          <cell r="B245">
            <v>222</v>
          </cell>
          <cell r="C245">
            <v>156</v>
          </cell>
          <cell r="D245">
            <v>156</v>
          </cell>
          <cell r="E245">
            <v>130</v>
          </cell>
        </row>
        <row r="246">
          <cell r="A246" t="str">
            <v>B01M4LQZL4</v>
          </cell>
          <cell r="B246">
            <v>88</v>
          </cell>
          <cell r="C246">
            <v>77</v>
          </cell>
          <cell r="D246">
            <v>36</v>
          </cell>
          <cell r="E246">
            <v>47</v>
          </cell>
        </row>
        <row r="247">
          <cell r="A247" t="str">
            <v>B01M4NM99X</v>
          </cell>
          <cell r="B247">
            <v>724</v>
          </cell>
          <cell r="C247">
            <v>706</v>
          </cell>
          <cell r="D247">
            <v>390</v>
          </cell>
          <cell r="E247">
            <v>645</v>
          </cell>
        </row>
        <row r="248">
          <cell r="A248" t="str">
            <v>B01M6WKAND</v>
          </cell>
          <cell r="B248">
            <v>58</v>
          </cell>
          <cell r="C248">
            <v>30</v>
          </cell>
          <cell r="D248">
            <v>20</v>
          </cell>
          <cell r="E248">
            <v>59</v>
          </cell>
        </row>
        <row r="249">
          <cell r="A249" t="str">
            <v>B01M7XMBP9</v>
          </cell>
          <cell r="B249">
            <v>0</v>
          </cell>
          <cell r="C249">
            <v>3</v>
          </cell>
          <cell r="D249">
            <v>0</v>
          </cell>
          <cell r="E249">
            <v>2</v>
          </cell>
        </row>
        <row r="250">
          <cell r="A250" t="str">
            <v>B01M8KNHIV</v>
          </cell>
          <cell r="B250">
            <v>48</v>
          </cell>
          <cell r="C250">
            <v>48</v>
          </cell>
          <cell r="D250">
            <v>64</v>
          </cell>
          <cell r="E250">
            <v>38</v>
          </cell>
        </row>
        <row r="251">
          <cell r="A251" t="str">
            <v>B01M8QW10I</v>
          </cell>
          <cell r="B251">
            <v>7</v>
          </cell>
          <cell r="C251">
            <v>4</v>
          </cell>
          <cell r="D251">
            <v>10</v>
          </cell>
          <cell r="E251">
            <v>6</v>
          </cell>
        </row>
        <row r="252">
          <cell r="A252" t="str">
            <v>B01M98IB8X</v>
          </cell>
          <cell r="B252">
            <v>147</v>
          </cell>
          <cell r="C252">
            <v>102</v>
          </cell>
          <cell r="D252">
            <v>80</v>
          </cell>
          <cell r="E252">
            <v>60</v>
          </cell>
        </row>
        <row r="253">
          <cell r="A253" t="str">
            <v>B01M9D35Z3</v>
          </cell>
          <cell r="B253">
            <v>70</v>
          </cell>
          <cell r="C253">
            <v>61</v>
          </cell>
          <cell r="D253">
            <v>76</v>
          </cell>
          <cell r="E253">
            <v>37</v>
          </cell>
        </row>
        <row r="254">
          <cell r="A254" t="str">
            <v>B01MCRF7GA</v>
          </cell>
          <cell r="B254">
            <v>1</v>
          </cell>
          <cell r="C254">
            <v>0</v>
          </cell>
          <cell r="D254">
            <v>0</v>
          </cell>
          <cell r="E254">
            <v>2</v>
          </cell>
        </row>
        <row r="255">
          <cell r="A255" t="str">
            <v>B01MDUC8WA</v>
          </cell>
          <cell r="B255">
            <v>1</v>
          </cell>
          <cell r="C255">
            <v>1</v>
          </cell>
          <cell r="D255">
            <v>1</v>
          </cell>
          <cell r="E255">
            <v>2</v>
          </cell>
        </row>
        <row r="256">
          <cell r="A256" t="str">
            <v>B01MECWEF9</v>
          </cell>
          <cell r="B256">
            <v>63</v>
          </cell>
          <cell r="C256">
            <v>35</v>
          </cell>
          <cell r="D256">
            <v>43</v>
          </cell>
          <cell r="E256">
            <v>51</v>
          </cell>
        </row>
        <row r="257">
          <cell r="A257" t="str">
            <v>B01MQJP2YK</v>
          </cell>
          <cell r="B257">
            <v>1</v>
          </cell>
          <cell r="C257">
            <v>1</v>
          </cell>
          <cell r="D257">
            <v>1</v>
          </cell>
          <cell r="E257">
            <v>1</v>
          </cell>
        </row>
        <row r="258">
          <cell r="A258" t="str">
            <v>B01MQJP47N</v>
          </cell>
          <cell r="B258">
            <v>2</v>
          </cell>
          <cell r="C258">
            <v>1</v>
          </cell>
          <cell r="D258">
            <v>0</v>
          </cell>
          <cell r="E258">
            <v>2</v>
          </cell>
        </row>
        <row r="259">
          <cell r="A259" t="str">
            <v>B01MQPQALH</v>
          </cell>
          <cell r="B259">
            <v>0</v>
          </cell>
          <cell r="C259">
            <v>1</v>
          </cell>
          <cell r="D259">
            <v>1</v>
          </cell>
          <cell r="E259">
            <v>1</v>
          </cell>
        </row>
        <row r="260">
          <cell r="A260" t="str">
            <v>B01MQYIU4E</v>
          </cell>
          <cell r="B260">
            <v>0</v>
          </cell>
          <cell r="C260">
            <v>0</v>
          </cell>
          <cell r="D260">
            <v>2</v>
          </cell>
          <cell r="E260">
            <v>3</v>
          </cell>
        </row>
        <row r="261">
          <cell r="A261" t="str">
            <v>B01MRUFE10</v>
          </cell>
          <cell r="B261">
            <v>7</v>
          </cell>
          <cell r="C261">
            <v>6</v>
          </cell>
          <cell r="D261">
            <v>3</v>
          </cell>
          <cell r="E261">
            <v>4</v>
          </cell>
        </row>
        <row r="262">
          <cell r="A262" t="str">
            <v>B01MRY6935</v>
          </cell>
          <cell r="B262">
            <v>1</v>
          </cell>
          <cell r="C262">
            <v>0</v>
          </cell>
          <cell r="D262">
            <v>0</v>
          </cell>
          <cell r="E262">
            <v>1</v>
          </cell>
        </row>
        <row r="263">
          <cell r="A263" t="str">
            <v>B01MS11D3B</v>
          </cell>
          <cell r="B263">
            <v>0</v>
          </cell>
          <cell r="C263">
            <v>2</v>
          </cell>
          <cell r="D263">
            <v>0</v>
          </cell>
          <cell r="E263">
            <v>2</v>
          </cell>
        </row>
        <row r="264">
          <cell r="A264" t="str">
            <v>B01MSMP0CD</v>
          </cell>
          <cell r="B264">
            <v>4</v>
          </cell>
          <cell r="C264">
            <v>9</v>
          </cell>
          <cell r="D264">
            <v>9</v>
          </cell>
          <cell r="E264">
            <v>2</v>
          </cell>
        </row>
        <row r="265">
          <cell r="A265" t="str">
            <v>B01MU1DQP5</v>
          </cell>
          <cell r="B265">
            <v>0</v>
          </cell>
          <cell r="C265">
            <v>0</v>
          </cell>
          <cell r="D265">
            <v>0</v>
          </cell>
          <cell r="E265">
            <v>2</v>
          </cell>
        </row>
        <row r="266">
          <cell r="A266" t="str">
            <v>B01MZ29NSU</v>
          </cell>
          <cell r="B266">
            <v>1</v>
          </cell>
          <cell r="C266">
            <v>0</v>
          </cell>
          <cell r="D266">
            <v>1</v>
          </cell>
          <cell r="E266">
            <v>1</v>
          </cell>
        </row>
        <row r="267">
          <cell r="A267" t="str">
            <v>B01N0KISRL</v>
          </cell>
          <cell r="B267">
            <v>0</v>
          </cell>
          <cell r="C267">
            <v>0</v>
          </cell>
          <cell r="D267">
            <v>0</v>
          </cell>
          <cell r="E267">
            <v>1</v>
          </cell>
        </row>
        <row r="268">
          <cell r="A268" t="str">
            <v>B01N1FYCZQ</v>
          </cell>
          <cell r="B268">
            <v>0</v>
          </cell>
          <cell r="C268">
            <v>3</v>
          </cell>
          <cell r="D268">
            <v>11</v>
          </cell>
          <cell r="E268">
            <v>7</v>
          </cell>
        </row>
        <row r="269">
          <cell r="A269" t="str">
            <v>B01N1FYI99</v>
          </cell>
          <cell r="B269">
            <v>0</v>
          </cell>
          <cell r="C269">
            <v>0</v>
          </cell>
          <cell r="D269">
            <v>10</v>
          </cell>
          <cell r="E269">
            <v>4</v>
          </cell>
        </row>
        <row r="270">
          <cell r="A270" t="str">
            <v>B01N1LZPE7</v>
          </cell>
          <cell r="B270">
            <v>0</v>
          </cell>
          <cell r="C270">
            <v>1</v>
          </cell>
          <cell r="D270">
            <v>1</v>
          </cell>
          <cell r="E270">
            <v>1</v>
          </cell>
        </row>
        <row r="271">
          <cell r="A271" t="str">
            <v>B01N44N74S</v>
          </cell>
          <cell r="B271">
            <v>0</v>
          </cell>
          <cell r="C271">
            <v>0</v>
          </cell>
          <cell r="D271">
            <v>0</v>
          </cell>
          <cell r="E271">
            <v>2</v>
          </cell>
        </row>
        <row r="272">
          <cell r="A272" t="str">
            <v>B01N531MXS</v>
          </cell>
          <cell r="B272">
            <v>6</v>
          </cell>
          <cell r="C272">
            <v>12</v>
          </cell>
          <cell r="D272">
            <v>12</v>
          </cell>
          <cell r="E272">
            <v>7</v>
          </cell>
        </row>
        <row r="273">
          <cell r="A273" t="str">
            <v>B01N531UTZ</v>
          </cell>
          <cell r="B273">
            <v>1</v>
          </cell>
          <cell r="C273">
            <v>0</v>
          </cell>
          <cell r="D273">
            <v>4</v>
          </cell>
          <cell r="E273">
            <v>1</v>
          </cell>
        </row>
        <row r="274">
          <cell r="A274" t="str">
            <v>B01N56351Q</v>
          </cell>
          <cell r="B274">
            <v>0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B01N5J3B2Z</v>
          </cell>
          <cell r="B275">
            <v>0</v>
          </cell>
          <cell r="C275">
            <v>4</v>
          </cell>
          <cell r="D275">
            <v>2</v>
          </cell>
          <cell r="E275">
            <v>1</v>
          </cell>
        </row>
        <row r="276">
          <cell r="A276" t="str">
            <v>B01N6CI8FS</v>
          </cell>
          <cell r="B276">
            <v>0</v>
          </cell>
          <cell r="C276">
            <v>0</v>
          </cell>
          <cell r="D276">
            <v>7</v>
          </cell>
          <cell r="E276">
            <v>17</v>
          </cell>
        </row>
        <row r="277">
          <cell r="A277" t="str">
            <v>B01N7F779G</v>
          </cell>
          <cell r="B277">
            <v>5</v>
          </cell>
          <cell r="C277">
            <v>7</v>
          </cell>
          <cell r="D277">
            <v>9</v>
          </cell>
          <cell r="E277">
            <v>7</v>
          </cell>
        </row>
        <row r="278">
          <cell r="A278" t="str">
            <v>B01N98BS2V</v>
          </cell>
          <cell r="B278">
            <v>1</v>
          </cell>
          <cell r="C278">
            <v>1</v>
          </cell>
          <cell r="D278">
            <v>0</v>
          </cell>
          <cell r="E278">
            <v>1</v>
          </cell>
        </row>
        <row r="279">
          <cell r="A279" t="str">
            <v>B01N98BUDE</v>
          </cell>
          <cell r="B279">
            <v>2</v>
          </cell>
          <cell r="C279">
            <v>0</v>
          </cell>
          <cell r="D279">
            <v>1</v>
          </cell>
          <cell r="E279">
            <v>2</v>
          </cell>
        </row>
        <row r="280">
          <cell r="A280" t="str">
            <v>B01N9LAAEZ</v>
          </cell>
          <cell r="B280">
            <v>0</v>
          </cell>
          <cell r="C280">
            <v>2</v>
          </cell>
          <cell r="D280">
            <v>2</v>
          </cell>
          <cell r="E280">
            <v>1</v>
          </cell>
        </row>
        <row r="281">
          <cell r="A281" t="str">
            <v>B01N9T4PYF</v>
          </cell>
          <cell r="B281">
            <v>247</v>
          </cell>
          <cell r="C281">
            <v>189</v>
          </cell>
          <cell r="D281">
            <v>166</v>
          </cell>
          <cell r="E281">
            <v>126</v>
          </cell>
        </row>
        <row r="282">
          <cell r="A282" t="str">
            <v>B01NCACZ4V</v>
          </cell>
          <cell r="B282">
            <v>2</v>
          </cell>
          <cell r="C282">
            <v>0</v>
          </cell>
          <cell r="D282">
            <v>0</v>
          </cell>
          <cell r="E282">
            <v>1</v>
          </cell>
        </row>
        <row r="283">
          <cell r="A283" t="str">
            <v>B01NCAZQ1E</v>
          </cell>
          <cell r="B283">
            <v>0</v>
          </cell>
          <cell r="C283">
            <v>0</v>
          </cell>
          <cell r="D283">
            <v>2</v>
          </cell>
          <cell r="E283">
            <v>5</v>
          </cell>
        </row>
        <row r="284">
          <cell r="A284" t="str">
            <v>B01NCE22FH</v>
          </cell>
          <cell r="B284">
            <v>3</v>
          </cell>
          <cell r="C284">
            <v>2</v>
          </cell>
          <cell r="D284">
            <v>1</v>
          </cell>
          <cell r="E284">
            <v>2</v>
          </cell>
        </row>
        <row r="285">
          <cell r="A285" t="str">
            <v>B01NCIBC55</v>
          </cell>
          <cell r="B285">
            <v>30</v>
          </cell>
          <cell r="C285">
            <v>12</v>
          </cell>
          <cell r="D285">
            <v>4</v>
          </cell>
          <cell r="E285">
            <v>11</v>
          </cell>
        </row>
        <row r="286">
          <cell r="A286" t="str">
            <v>B06W9P6JZT</v>
          </cell>
          <cell r="B286">
            <v>5</v>
          </cell>
          <cell r="C286">
            <v>1</v>
          </cell>
          <cell r="D286">
            <v>0</v>
          </cell>
          <cell r="E286">
            <v>2</v>
          </cell>
        </row>
        <row r="287">
          <cell r="A287" t="str">
            <v>B06WWLKZQY</v>
          </cell>
          <cell r="B287">
            <v>36</v>
          </cell>
          <cell r="C287">
            <v>13</v>
          </cell>
          <cell r="D287">
            <v>9</v>
          </cell>
          <cell r="E287">
            <v>4</v>
          </cell>
        </row>
        <row r="288">
          <cell r="A288" t="str">
            <v>B06WWPKW46</v>
          </cell>
          <cell r="B288">
            <v>69</v>
          </cell>
          <cell r="C288">
            <v>66</v>
          </cell>
          <cell r="D288">
            <v>42</v>
          </cell>
          <cell r="E288">
            <v>10</v>
          </cell>
        </row>
        <row r="289">
          <cell r="A289" t="str">
            <v>B06X9FQ4JW</v>
          </cell>
          <cell r="B289">
            <v>11</v>
          </cell>
          <cell r="C289">
            <v>4</v>
          </cell>
          <cell r="D289">
            <v>6</v>
          </cell>
          <cell r="E289">
            <v>3</v>
          </cell>
        </row>
        <row r="290">
          <cell r="A290" t="str">
            <v>B06X9G7C3F</v>
          </cell>
          <cell r="B290">
            <v>7</v>
          </cell>
          <cell r="C290">
            <v>9</v>
          </cell>
          <cell r="D290">
            <v>3</v>
          </cell>
          <cell r="E290">
            <v>6</v>
          </cell>
        </row>
        <row r="291">
          <cell r="A291" t="str">
            <v>B06X9GM1TS</v>
          </cell>
          <cell r="B291">
            <v>13</v>
          </cell>
          <cell r="C291">
            <v>8</v>
          </cell>
          <cell r="D291">
            <v>10</v>
          </cell>
          <cell r="E291">
            <v>6</v>
          </cell>
        </row>
        <row r="292">
          <cell r="A292" t="str">
            <v>B06X9GNHK9</v>
          </cell>
          <cell r="B292">
            <v>28</v>
          </cell>
          <cell r="C292">
            <v>15</v>
          </cell>
          <cell r="D292">
            <v>7</v>
          </cell>
          <cell r="E292">
            <v>4</v>
          </cell>
        </row>
        <row r="293">
          <cell r="A293" t="str">
            <v>B06X9GSQGC</v>
          </cell>
          <cell r="B293">
            <v>12</v>
          </cell>
          <cell r="C293">
            <v>3</v>
          </cell>
          <cell r="D293">
            <v>6</v>
          </cell>
          <cell r="E293">
            <v>2</v>
          </cell>
        </row>
        <row r="294">
          <cell r="A294" t="str">
            <v>B06X9HFW1R</v>
          </cell>
          <cell r="B294">
            <v>8</v>
          </cell>
          <cell r="C294">
            <v>6</v>
          </cell>
          <cell r="D294">
            <v>2</v>
          </cell>
          <cell r="E294">
            <v>4</v>
          </cell>
        </row>
        <row r="295">
          <cell r="A295" t="str">
            <v>B06X9L9FDB</v>
          </cell>
          <cell r="B295">
            <v>0</v>
          </cell>
          <cell r="C295">
            <v>12</v>
          </cell>
          <cell r="D295">
            <v>9</v>
          </cell>
          <cell r="E295">
            <v>19</v>
          </cell>
        </row>
        <row r="296">
          <cell r="A296" t="str">
            <v>B06X9LB4RZ</v>
          </cell>
          <cell r="B296">
            <v>10</v>
          </cell>
          <cell r="C296">
            <v>2</v>
          </cell>
          <cell r="D296">
            <v>9</v>
          </cell>
          <cell r="E296">
            <v>5</v>
          </cell>
        </row>
        <row r="297">
          <cell r="A297" t="str">
            <v>B06X9LCD4W</v>
          </cell>
          <cell r="B297">
            <v>0</v>
          </cell>
          <cell r="C297">
            <v>4</v>
          </cell>
          <cell r="D297">
            <v>10</v>
          </cell>
          <cell r="E297">
            <v>11</v>
          </cell>
        </row>
        <row r="298">
          <cell r="A298" t="str">
            <v>B06X9LFQWR</v>
          </cell>
          <cell r="B298">
            <v>7</v>
          </cell>
          <cell r="C298">
            <v>6</v>
          </cell>
          <cell r="D298">
            <v>3</v>
          </cell>
          <cell r="E298">
            <v>2</v>
          </cell>
        </row>
        <row r="299">
          <cell r="A299" t="str">
            <v>B06X9M7NXQ</v>
          </cell>
          <cell r="B299">
            <v>16</v>
          </cell>
          <cell r="C299">
            <v>8</v>
          </cell>
          <cell r="D299">
            <v>11</v>
          </cell>
          <cell r="E299">
            <v>3</v>
          </cell>
        </row>
        <row r="300">
          <cell r="A300" t="str">
            <v>B06X9N8R16</v>
          </cell>
          <cell r="B300">
            <v>17</v>
          </cell>
          <cell r="C300">
            <v>5</v>
          </cell>
          <cell r="D300">
            <v>7</v>
          </cell>
          <cell r="E300">
            <v>10</v>
          </cell>
        </row>
        <row r="301">
          <cell r="A301" t="str">
            <v>B06X9NBJ2G</v>
          </cell>
          <cell r="B301">
            <v>12</v>
          </cell>
          <cell r="C301">
            <v>4</v>
          </cell>
          <cell r="D301">
            <v>4</v>
          </cell>
          <cell r="E301">
            <v>3</v>
          </cell>
        </row>
        <row r="302">
          <cell r="A302" t="str">
            <v>B06X9PDD7C</v>
          </cell>
          <cell r="B302">
            <v>10</v>
          </cell>
          <cell r="C302">
            <v>6</v>
          </cell>
          <cell r="D302">
            <v>10</v>
          </cell>
          <cell r="E302">
            <v>2</v>
          </cell>
        </row>
        <row r="303">
          <cell r="A303" t="str">
            <v>B06X9PYNJ7</v>
          </cell>
          <cell r="B303">
            <v>5</v>
          </cell>
          <cell r="C303">
            <v>10</v>
          </cell>
          <cell r="D303">
            <v>6</v>
          </cell>
          <cell r="E303">
            <v>3</v>
          </cell>
        </row>
        <row r="304">
          <cell r="A304" t="str">
            <v>B06X9R23M1</v>
          </cell>
          <cell r="B304">
            <v>5</v>
          </cell>
          <cell r="C304">
            <v>2</v>
          </cell>
          <cell r="D304">
            <v>5</v>
          </cell>
          <cell r="E304">
            <v>3</v>
          </cell>
        </row>
        <row r="305">
          <cell r="A305" t="str">
            <v>B06XD876BR</v>
          </cell>
          <cell r="B305">
            <v>15</v>
          </cell>
          <cell r="C305">
            <v>3</v>
          </cell>
          <cell r="D305">
            <v>5</v>
          </cell>
          <cell r="E305">
            <v>2</v>
          </cell>
        </row>
        <row r="306">
          <cell r="A306" t="str">
            <v>B06XDKF3YC</v>
          </cell>
          <cell r="B306">
            <v>1</v>
          </cell>
          <cell r="C306">
            <v>1</v>
          </cell>
          <cell r="D306">
            <v>1</v>
          </cell>
          <cell r="E306">
            <v>1</v>
          </cell>
        </row>
        <row r="307">
          <cell r="A307" t="str">
            <v>B06XKBP27V</v>
          </cell>
          <cell r="B307">
            <v>1</v>
          </cell>
          <cell r="C307">
            <v>2</v>
          </cell>
          <cell r="D307">
            <v>1</v>
          </cell>
          <cell r="E307">
            <v>1</v>
          </cell>
        </row>
        <row r="308">
          <cell r="A308" t="str">
            <v>B06XT1G5ZL</v>
          </cell>
          <cell r="B308">
            <v>1</v>
          </cell>
          <cell r="C308">
            <v>2</v>
          </cell>
          <cell r="D308">
            <v>0</v>
          </cell>
          <cell r="E308">
            <v>1</v>
          </cell>
        </row>
        <row r="309">
          <cell r="A309" t="str">
            <v>B06XT2533W</v>
          </cell>
          <cell r="B309">
            <v>2</v>
          </cell>
          <cell r="C309">
            <v>3</v>
          </cell>
          <cell r="D309">
            <v>4</v>
          </cell>
          <cell r="E309">
            <v>4</v>
          </cell>
        </row>
        <row r="310">
          <cell r="A310" t="str">
            <v>B06XT2KLFS</v>
          </cell>
          <cell r="B310">
            <v>4</v>
          </cell>
          <cell r="C310">
            <v>0</v>
          </cell>
          <cell r="D310">
            <v>2</v>
          </cell>
          <cell r="E310">
            <v>6</v>
          </cell>
        </row>
        <row r="311">
          <cell r="A311" t="str">
            <v>B06XWWLKNP</v>
          </cell>
          <cell r="B311">
            <v>28</v>
          </cell>
          <cell r="C311">
            <v>16</v>
          </cell>
          <cell r="D311">
            <v>5</v>
          </cell>
          <cell r="E311">
            <v>7</v>
          </cell>
        </row>
        <row r="312">
          <cell r="A312" t="str">
            <v>B06XWWR5DN</v>
          </cell>
          <cell r="B312">
            <v>5</v>
          </cell>
          <cell r="C312">
            <v>5</v>
          </cell>
          <cell r="D312">
            <v>3</v>
          </cell>
          <cell r="E312">
            <v>1</v>
          </cell>
        </row>
        <row r="313">
          <cell r="A313" t="str">
            <v>B06XWWSHKS</v>
          </cell>
          <cell r="B313">
            <v>8</v>
          </cell>
          <cell r="C313">
            <v>10</v>
          </cell>
          <cell r="D313">
            <v>3</v>
          </cell>
          <cell r="E313">
            <v>8</v>
          </cell>
        </row>
        <row r="314">
          <cell r="A314" t="str">
            <v>B06XWWTXPN</v>
          </cell>
          <cell r="B314">
            <v>8</v>
          </cell>
          <cell r="C314">
            <v>4</v>
          </cell>
          <cell r="D314">
            <v>3</v>
          </cell>
          <cell r="E314">
            <v>3</v>
          </cell>
        </row>
        <row r="315">
          <cell r="A315" t="str">
            <v>B06XWZPCD4</v>
          </cell>
          <cell r="B315">
            <v>0</v>
          </cell>
          <cell r="C315">
            <v>0</v>
          </cell>
          <cell r="D315">
            <v>7</v>
          </cell>
          <cell r="E315">
            <v>2</v>
          </cell>
        </row>
        <row r="316">
          <cell r="A316" t="str">
            <v>B06XX186BB</v>
          </cell>
          <cell r="B316">
            <v>854</v>
          </cell>
          <cell r="C316">
            <v>650</v>
          </cell>
          <cell r="D316">
            <v>290</v>
          </cell>
          <cell r="E316">
            <v>380</v>
          </cell>
        </row>
        <row r="317">
          <cell r="A317" t="str">
            <v>B06XX1BZ9P</v>
          </cell>
          <cell r="B317">
            <v>7</v>
          </cell>
          <cell r="C317">
            <v>6</v>
          </cell>
          <cell r="D317">
            <v>7</v>
          </cell>
          <cell r="E317">
            <v>1</v>
          </cell>
        </row>
        <row r="318">
          <cell r="A318" t="str">
            <v>B06XX6WB5H</v>
          </cell>
          <cell r="B318">
            <v>4</v>
          </cell>
          <cell r="C318">
            <v>5</v>
          </cell>
          <cell r="D318">
            <v>3</v>
          </cell>
          <cell r="E318">
            <v>12</v>
          </cell>
        </row>
        <row r="319">
          <cell r="A319" t="str">
            <v>B06XXBRLF4</v>
          </cell>
          <cell r="B319">
            <v>5</v>
          </cell>
          <cell r="C319">
            <v>8</v>
          </cell>
          <cell r="D319">
            <v>2</v>
          </cell>
          <cell r="E319">
            <v>3</v>
          </cell>
        </row>
        <row r="320">
          <cell r="A320" t="str">
            <v>B06XXBSCLJ</v>
          </cell>
          <cell r="B320">
            <v>0</v>
          </cell>
          <cell r="C320">
            <v>0</v>
          </cell>
          <cell r="D320">
            <v>2</v>
          </cell>
          <cell r="E320">
            <v>1</v>
          </cell>
        </row>
        <row r="321">
          <cell r="A321" t="str">
            <v>B06XXBTHZK</v>
          </cell>
          <cell r="B321">
            <v>0</v>
          </cell>
          <cell r="C321">
            <v>6</v>
          </cell>
          <cell r="D321">
            <v>3</v>
          </cell>
          <cell r="E321">
            <v>6</v>
          </cell>
        </row>
        <row r="322">
          <cell r="A322" t="str">
            <v>B06XXC15LM</v>
          </cell>
          <cell r="B322">
            <v>0</v>
          </cell>
          <cell r="C322">
            <v>0</v>
          </cell>
          <cell r="D322">
            <v>5</v>
          </cell>
          <cell r="E322">
            <v>4</v>
          </cell>
        </row>
        <row r="323">
          <cell r="A323" t="str">
            <v>B06XXCD9RY</v>
          </cell>
          <cell r="B323">
            <v>12</v>
          </cell>
          <cell r="C323">
            <v>10</v>
          </cell>
          <cell r="D323">
            <v>6</v>
          </cell>
          <cell r="E323">
            <v>8</v>
          </cell>
        </row>
        <row r="324">
          <cell r="A324" t="str">
            <v>B06XXCGVVB</v>
          </cell>
          <cell r="B324">
            <v>6</v>
          </cell>
          <cell r="C324">
            <v>14</v>
          </cell>
          <cell r="D324">
            <v>11</v>
          </cell>
          <cell r="E324">
            <v>8</v>
          </cell>
        </row>
        <row r="325">
          <cell r="A325" t="str">
            <v>B06XXCWXDT</v>
          </cell>
          <cell r="B325">
            <v>3</v>
          </cell>
          <cell r="C325">
            <v>2</v>
          </cell>
          <cell r="D325">
            <v>1</v>
          </cell>
          <cell r="E325">
            <v>5</v>
          </cell>
        </row>
        <row r="326">
          <cell r="A326" t="str">
            <v>B06XXD8SKZ</v>
          </cell>
          <cell r="B326">
            <v>0</v>
          </cell>
          <cell r="C326">
            <v>7</v>
          </cell>
          <cell r="D326">
            <v>5</v>
          </cell>
          <cell r="E326">
            <v>2</v>
          </cell>
        </row>
        <row r="327">
          <cell r="A327" t="str">
            <v>B06XXDC6VV</v>
          </cell>
          <cell r="B327">
            <v>8</v>
          </cell>
          <cell r="C327">
            <v>23</v>
          </cell>
          <cell r="D327">
            <v>14</v>
          </cell>
          <cell r="E327">
            <v>14</v>
          </cell>
        </row>
        <row r="328">
          <cell r="A328" t="str">
            <v>B06XXDF459</v>
          </cell>
          <cell r="B328">
            <v>2</v>
          </cell>
          <cell r="C328">
            <v>4</v>
          </cell>
          <cell r="D328">
            <v>7</v>
          </cell>
          <cell r="E328">
            <v>3</v>
          </cell>
        </row>
        <row r="329">
          <cell r="A329" t="str">
            <v>B06XXDMBLP</v>
          </cell>
          <cell r="B329">
            <v>13</v>
          </cell>
          <cell r="C329">
            <v>9</v>
          </cell>
          <cell r="D329">
            <v>5</v>
          </cell>
          <cell r="E329">
            <v>1</v>
          </cell>
        </row>
        <row r="330">
          <cell r="A330" t="str">
            <v>B06XXDNKC5</v>
          </cell>
          <cell r="B330">
            <v>31</v>
          </cell>
          <cell r="C330">
            <v>11</v>
          </cell>
          <cell r="D330">
            <v>10</v>
          </cell>
          <cell r="E330">
            <v>13</v>
          </cell>
        </row>
        <row r="331">
          <cell r="A331" t="str">
            <v>B06XXDZVHV</v>
          </cell>
          <cell r="B331">
            <v>47</v>
          </cell>
          <cell r="C331">
            <v>49</v>
          </cell>
          <cell r="D331">
            <v>40</v>
          </cell>
          <cell r="E331">
            <v>32</v>
          </cell>
        </row>
        <row r="332">
          <cell r="A332" t="str">
            <v>B06XXF5DLN</v>
          </cell>
          <cell r="B332">
            <v>6</v>
          </cell>
          <cell r="C332">
            <v>7</v>
          </cell>
          <cell r="D332">
            <v>5</v>
          </cell>
          <cell r="E332">
            <v>1</v>
          </cell>
        </row>
        <row r="333">
          <cell r="A333" t="str">
            <v>B06XXF8QVK</v>
          </cell>
          <cell r="B333">
            <v>4</v>
          </cell>
          <cell r="C333">
            <v>2</v>
          </cell>
          <cell r="D333">
            <v>3</v>
          </cell>
          <cell r="E333">
            <v>4</v>
          </cell>
        </row>
        <row r="334">
          <cell r="A334" t="str">
            <v>B06XXFTJ3Y</v>
          </cell>
          <cell r="B334">
            <v>17</v>
          </cell>
          <cell r="C334">
            <v>4</v>
          </cell>
          <cell r="D334">
            <v>6</v>
          </cell>
          <cell r="E334">
            <v>6</v>
          </cell>
        </row>
        <row r="335">
          <cell r="A335" t="str">
            <v>B06XXG6YTP</v>
          </cell>
          <cell r="B335">
            <v>0</v>
          </cell>
          <cell r="C335">
            <v>0</v>
          </cell>
          <cell r="D335">
            <v>4</v>
          </cell>
          <cell r="E335">
            <v>6</v>
          </cell>
        </row>
        <row r="336">
          <cell r="A336" t="str">
            <v>B06XXGJKW1</v>
          </cell>
          <cell r="B336">
            <v>34</v>
          </cell>
          <cell r="C336">
            <v>9</v>
          </cell>
          <cell r="D336">
            <v>6</v>
          </cell>
          <cell r="E336">
            <v>4</v>
          </cell>
        </row>
        <row r="337">
          <cell r="A337" t="str">
            <v>B06XXH8WR9</v>
          </cell>
          <cell r="B337">
            <v>0</v>
          </cell>
          <cell r="C337">
            <v>0</v>
          </cell>
          <cell r="D337">
            <v>0</v>
          </cell>
          <cell r="E337">
            <v>8</v>
          </cell>
        </row>
        <row r="338">
          <cell r="A338" t="str">
            <v>B06XXHHLLC</v>
          </cell>
          <cell r="B338">
            <v>5</v>
          </cell>
          <cell r="C338">
            <v>7</v>
          </cell>
          <cell r="D338">
            <v>5</v>
          </cell>
          <cell r="E338">
            <v>3</v>
          </cell>
        </row>
        <row r="339">
          <cell r="A339" t="str">
            <v>B06XXZZXQX</v>
          </cell>
          <cell r="B339">
            <v>12</v>
          </cell>
          <cell r="C339">
            <v>18</v>
          </cell>
          <cell r="D339">
            <v>10</v>
          </cell>
          <cell r="E339">
            <v>10</v>
          </cell>
        </row>
        <row r="340">
          <cell r="A340" t="str">
            <v>B06XYRGGZJ</v>
          </cell>
          <cell r="B340">
            <v>0</v>
          </cell>
          <cell r="C340">
            <v>0</v>
          </cell>
          <cell r="D340">
            <v>0</v>
          </cell>
          <cell r="E340">
            <v>1</v>
          </cell>
        </row>
        <row r="341">
          <cell r="A341" t="str">
            <v>B06XYZQ5HH</v>
          </cell>
          <cell r="B341">
            <v>1</v>
          </cell>
          <cell r="C341">
            <v>0</v>
          </cell>
          <cell r="D341">
            <v>1</v>
          </cell>
          <cell r="E341">
            <v>1</v>
          </cell>
        </row>
        <row r="342">
          <cell r="A342" t="str">
            <v>B06XZ37ZL7</v>
          </cell>
          <cell r="B342">
            <v>0</v>
          </cell>
          <cell r="C342">
            <v>4</v>
          </cell>
          <cell r="D342">
            <v>1</v>
          </cell>
          <cell r="E342">
            <v>1</v>
          </cell>
        </row>
        <row r="343">
          <cell r="A343" t="str">
            <v>B06XZ3WZ4S</v>
          </cell>
          <cell r="B343">
            <v>0</v>
          </cell>
          <cell r="C343">
            <v>1</v>
          </cell>
          <cell r="D343">
            <v>0</v>
          </cell>
          <cell r="E343">
            <v>1</v>
          </cell>
        </row>
        <row r="344">
          <cell r="A344" t="str">
            <v>B06XZ5SZS5</v>
          </cell>
          <cell r="B344">
            <v>4</v>
          </cell>
          <cell r="C344">
            <v>2</v>
          </cell>
          <cell r="D344">
            <v>3</v>
          </cell>
          <cell r="E344">
            <v>9</v>
          </cell>
        </row>
        <row r="345">
          <cell r="A345" t="str">
            <v>B06Y2Y9VT6</v>
          </cell>
          <cell r="B345">
            <v>185</v>
          </cell>
          <cell r="C345">
            <v>244</v>
          </cell>
          <cell r="D345">
            <v>201</v>
          </cell>
          <cell r="E345">
            <v>142</v>
          </cell>
        </row>
        <row r="346">
          <cell r="A346" t="str">
            <v>B06ZXST69F</v>
          </cell>
          <cell r="B346">
            <v>3</v>
          </cell>
          <cell r="C346">
            <v>0</v>
          </cell>
          <cell r="D346">
            <v>0</v>
          </cell>
          <cell r="E346">
            <v>5</v>
          </cell>
        </row>
        <row r="347">
          <cell r="A347" t="str">
            <v>B06ZYNCM56</v>
          </cell>
          <cell r="B347">
            <v>2</v>
          </cell>
          <cell r="C347">
            <v>0</v>
          </cell>
          <cell r="D347">
            <v>11</v>
          </cell>
          <cell r="E347">
            <v>3</v>
          </cell>
        </row>
        <row r="348">
          <cell r="A348" t="str">
            <v>B06ZZSRM9K</v>
          </cell>
          <cell r="B348">
            <v>5</v>
          </cell>
          <cell r="C348">
            <v>7</v>
          </cell>
          <cell r="D348">
            <v>4</v>
          </cell>
          <cell r="E348">
            <v>10</v>
          </cell>
        </row>
        <row r="349">
          <cell r="A349" t="str">
            <v>B0711R9KHN</v>
          </cell>
          <cell r="B349">
            <v>8</v>
          </cell>
          <cell r="C349">
            <v>9</v>
          </cell>
          <cell r="D349">
            <v>9</v>
          </cell>
          <cell r="E349">
            <v>16</v>
          </cell>
        </row>
        <row r="350">
          <cell r="A350" t="str">
            <v>B071471D72</v>
          </cell>
          <cell r="B350">
            <v>0</v>
          </cell>
          <cell r="C350">
            <v>0</v>
          </cell>
          <cell r="D350">
            <v>4</v>
          </cell>
          <cell r="E350">
            <v>8</v>
          </cell>
        </row>
        <row r="351">
          <cell r="A351" t="str">
            <v>B071CGCH2C</v>
          </cell>
          <cell r="B351">
            <v>0</v>
          </cell>
          <cell r="C351">
            <v>0</v>
          </cell>
          <cell r="D351">
            <v>1</v>
          </cell>
          <cell r="E351">
            <v>5</v>
          </cell>
        </row>
        <row r="352">
          <cell r="A352" t="str">
            <v>B071D8QVJZ</v>
          </cell>
          <cell r="B352">
            <v>1</v>
          </cell>
          <cell r="C352">
            <v>1</v>
          </cell>
          <cell r="D352">
            <v>2</v>
          </cell>
          <cell r="E352">
            <v>7</v>
          </cell>
        </row>
        <row r="353">
          <cell r="A353" t="str">
            <v>B071HV6ZCB</v>
          </cell>
          <cell r="B353">
            <v>10</v>
          </cell>
          <cell r="C353">
            <v>23</v>
          </cell>
          <cell r="D353">
            <v>24</v>
          </cell>
          <cell r="E353">
            <v>10</v>
          </cell>
        </row>
        <row r="354">
          <cell r="A354" t="str">
            <v>B071L3J16X</v>
          </cell>
          <cell r="B354">
            <v>10</v>
          </cell>
          <cell r="C354">
            <v>6</v>
          </cell>
          <cell r="D354">
            <v>4</v>
          </cell>
          <cell r="E354">
            <v>13</v>
          </cell>
        </row>
        <row r="355">
          <cell r="A355" t="str">
            <v>B071L8ZJQY</v>
          </cell>
          <cell r="B355">
            <v>2</v>
          </cell>
          <cell r="C355">
            <v>0</v>
          </cell>
          <cell r="D355">
            <v>1</v>
          </cell>
          <cell r="E355">
            <v>5</v>
          </cell>
        </row>
        <row r="356">
          <cell r="A356" t="str">
            <v>B071L9MYSN</v>
          </cell>
          <cell r="B356">
            <v>6</v>
          </cell>
          <cell r="C356">
            <v>7</v>
          </cell>
          <cell r="D356">
            <v>7</v>
          </cell>
          <cell r="E356">
            <v>10</v>
          </cell>
        </row>
        <row r="357">
          <cell r="A357" t="str">
            <v>B071N9PKF4</v>
          </cell>
          <cell r="B357">
            <v>18</v>
          </cell>
          <cell r="C357">
            <v>19</v>
          </cell>
          <cell r="D357">
            <v>18</v>
          </cell>
          <cell r="E357">
            <v>13</v>
          </cell>
        </row>
        <row r="358">
          <cell r="A358" t="str">
            <v>B071R725TZ</v>
          </cell>
          <cell r="B358">
            <v>1</v>
          </cell>
          <cell r="C358">
            <v>3</v>
          </cell>
          <cell r="D358">
            <v>1</v>
          </cell>
          <cell r="E358">
            <v>1</v>
          </cell>
        </row>
        <row r="359">
          <cell r="A359" t="str">
            <v>B071V6TFBN</v>
          </cell>
          <cell r="B359">
            <v>4</v>
          </cell>
          <cell r="C359">
            <v>6</v>
          </cell>
          <cell r="D359">
            <v>2</v>
          </cell>
          <cell r="E359">
            <v>6</v>
          </cell>
        </row>
        <row r="360">
          <cell r="A360" t="str">
            <v>B071XX713D</v>
          </cell>
          <cell r="B360">
            <v>56</v>
          </cell>
          <cell r="C360">
            <v>33</v>
          </cell>
          <cell r="D360">
            <v>40</v>
          </cell>
          <cell r="E360">
            <v>23</v>
          </cell>
        </row>
        <row r="361">
          <cell r="A361" t="str">
            <v>B071Y6G2S3</v>
          </cell>
          <cell r="B361">
            <v>0</v>
          </cell>
          <cell r="C361">
            <v>0</v>
          </cell>
          <cell r="D361">
            <v>0</v>
          </cell>
          <cell r="E361">
            <v>5</v>
          </cell>
        </row>
        <row r="362">
          <cell r="A362" t="str">
            <v>B07285NKX8</v>
          </cell>
          <cell r="B362">
            <v>2</v>
          </cell>
          <cell r="C362">
            <v>0</v>
          </cell>
          <cell r="D362">
            <v>1</v>
          </cell>
          <cell r="E362">
            <v>3</v>
          </cell>
        </row>
        <row r="363">
          <cell r="A363" t="str">
            <v>B0756YM6MX</v>
          </cell>
          <cell r="B363">
            <v>1</v>
          </cell>
          <cell r="C363">
            <v>0</v>
          </cell>
          <cell r="D363">
            <v>0</v>
          </cell>
          <cell r="E363">
            <v>1</v>
          </cell>
        </row>
        <row r="364">
          <cell r="A364" t="str">
            <v>B0761FG333</v>
          </cell>
          <cell r="B364">
            <v>0</v>
          </cell>
          <cell r="C364">
            <v>0</v>
          </cell>
          <cell r="D364">
            <v>0</v>
          </cell>
          <cell r="E364">
            <v>1</v>
          </cell>
        </row>
        <row r="365">
          <cell r="A365" t="str">
            <v>B0761M3L7V</v>
          </cell>
          <cell r="B365">
            <v>0</v>
          </cell>
          <cell r="C365">
            <v>1</v>
          </cell>
          <cell r="D365">
            <v>0</v>
          </cell>
          <cell r="E365">
            <v>3</v>
          </cell>
        </row>
        <row r="366">
          <cell r="A366" t="str">
            <v>B0761MJRYY</v>
          </cell>
          <cell r="B366">
            <v>0</v>
          </cell>
          <cell r="C366">
            <v>1</v>
          </cell>
          <cell r="D366">
            <v>0</v>
          </cell>
          <cell r="E366">
            <v>3</v>
          </cell>
        </row>
        <row r="367">
          <cell r="A367" t="str">
            <v>B0761PH68H</v>
          </cell>
          <cell r="B367">
            <v>3</v>
          </cell>
          <cell r="C367">
            <v>11</v>
          </cell>
          <cell r="D367">
            <v>8</v>
          </cell>
          <cell r="E367">
            <v>5</v>
          </cell>
        </row>
        <row r="368">
          <cell r="A368" t="str">
            <v>B07694KFC6</v>
          </cell>
          <cell r="B368">
            <v>0</v>
          </cell>
          <cell r="C368">
            <v>1</v>
          </cell>
          <cell r="D368">
            <v>2</v>
          </cell>
          <cell r="E368">
            <v>2</v>
          </cell>
        </row>
        <row r="369">
          <cell r="A369" t="str">
            <v>B076H15X4G</v>
          </cell>
          <cell r="B369">
            <v>0</v>
          </cell>
          <cell r="C369">
            <v>2</v>
          </cell>
          <cell r="D369">
            <v>1</v>
          </cell>
          <cell r="E369">
            <v>1</v>
          </cell>
        </row>
        <row r="370">
          <cell r="A370" t="str">
            <v>B078X7DQS2</v>
          </cell>
          <cell r="B370">
            <v>218</v>
          </cell>
          <cell r="C370">
            <v>77</v>
          </cell>
          <cell r="D370">
            <v>145</v>
          </cell>
          <cell r="E370">
            <v>186</v>
          </cell>
        </row>
        <row r="371">
          <cell r="A371" t="str">
            <v>B078X846BY</v>
          </cell>
          <cell r="B371">
            <v>1</v>
          </cell>
          <cell r="C371">
            <v>3</v>
          </cell>
          <cell r="D371">
            <v>2</v>
          </cell>
          <cell r="E371">
            <v>1</v>
          </cell>
        </row>
        <row r="372">
          <cell r="A372" t="str">
            <v>B078X88XXP</v>
          </cell>
          <cell r="B372">
            <v>20</v>
          </cell>
          <cell r="C372">
            <v>0</v>
          </cell>
          <cell r="D372">
            <v>14</v>
          </cell>
          <cell r="E372">
            <v>26</v>
          </cell>
        </row>
        <row r="373">
          <cell r="A373" t="str">
            <v>B078X8J5CV</v>
          </cell>
          <cell r="B373">
            <v>0</v>
          </cell>
          <cell r="C373">
            <v>0</v>
          </cell>
          <cell r="D373">
            <v>0</v>
          </cell>
          <cell r="E373">
            <v>3</v>
          </cell>
        </row>
        <row r="374">
          <cell r="A374" t="str">
            <v>B078X8KW4X</v>
          </cell>
          <cell r="B374">
            <v>102</v>
          </cell>
          <cell r="C374">
            <v>121</v>
          </cell>
          <cell r="D374">
            <v>83</v>
          </cell>
          <cell r="E374">
            <v>80</v>
          </cell>
        </row>
        <row r="375">
          <cell r="A375" t="str">
            <v>B078X8LWL3</v>
          </cell>
          <cell r="B375">
            <v>0</v>
          </cell>
          <cell r="C375">
            <v>12</v>
          </cell>
          <cell r="D375">
            <v>19</v>
          </cell>
          <cell r="E375">
            <v>27</v>
          </cell>
        </row>
        <row r="376">
          <cell r="A376" t="str">
            <v>B078X8RHLV</v>
          </cell>
          <cell r="B376">
            <v>3</v>
          </cell>
          <cell r="C376">
            <v>9</v>
          </cell>
          <cell r="D376">
            <v>7</v>
          </cell>
          <cell r="E376">
            <v>5</v>
          </cell>
        </row>
        <row r="377">
          <cell r="A377" t="str">
            <v>B078X8VNXZ</v>
          </cell>
          <cell r="B377">
            <v>0</v>
          </cell>
          <cell r="C377">
            <v>0</v>
          </cell>
          <cell r="D377">
            <v>0</v>
          </cell>
          <cell r="E377">
            <v>1</v>
          </cell>
        </row>
        <row r="378">
          <cell r="A378" t="str">
            <v>B078XB7FNC</v>
          </cell>
          <cell r="B378">
            <v>3</v>
          </cell>
          <cell r="C378">
            <v>3</v>
          </cell>
          <cell r="D378">
            <v>2</v>
          </cell>
          <cell r="E378">
            <v>1</v>
          </cell>
        </row>
        <row r="379">
          <cell r="A379" t="str">
            <v>B078XBZ5CK</v>
          </cell>
          <cell r="B379">
            <v>24</v>
          </cell>
          <cell r="C379">
            <v>14</v>
          </cell>
          <cell r="D379">
            <v>19</v>
          </cell>
          <cell r="E379">
            <v>26</v>
          </cell>
        </row>
        <row r="380">
          <cell r="A380" t="str">
            <v>B078XBZCQP</v>
          </cell>
          <cell r="B380">
            <v>26</v>
          </cell>
          <cell r="C380">
            <v>24</v>
          </cell>
          <cell r="D380">
            <v>17</v>
          </cell>
          <cell r="E380">
            <v>9</v>
          </cell>
        </row>
        <row r="381">
          <cell r="A381" t="str">
            <v>B078XC37VR</v>
          </cell>
          <cell r="B381">
            <v>7</v>
          </cell>
          <cell r="C381">
            <v>2</v>
          </cell>
          <cell r="D381">
            <v>5</v>
          </cell>
          <cell r="E381">
            <v>1</v>
          </cell>
        </row>
        <row r="382">
          <cell r="A382" t="str">
            <v>B078Z64ZP4</v>
          </cell>
          <cell r="B382">
            <v>303</v>
          </cell>
          <cell r="C382">
            <v>300</v>
          </cell>
          <cell r="D382">
            <v>288</v>
          </cell>
          <cell r="E382">
            <v>364</v>
          </cell>
        </row>
        <row r="383">
          <cell r="A383" t="str">
            <v>B078Z6JW2L</v>
          </cell>
          <cell r="B383">
            <v>12</v>
          </cell>
          <cell r="C383">
            <v>3</v>
          </cell>
          <cell r="D383">
            <v>3</v>
          </cell>
          <cell r="E383">
            <v>1</v>
          </cell>
        </row>
        <row r="384">
          <cell r="A384" t="str">
            <v>B0791VZF27</v>
          </cell>
          <cell r="B384">
            <v>3</v>
          </cell>
          <cell r="C384">
            <v>6</v>
          </cell>
          <cell r="D384">
            <v>5</v>
          </cell>
          <cell r="E384">
            <v>7</v>
          </cell>
        </row>
        <row r="385">
          <cell r="A385" t="str">
            <v>B0791Y9KTC</v>
          </cell>
          <cell r="B385">
            <v>8</v>
          </cell>
          <cell r="C385">
            <v>4</v>
          </cell>
          <cell r="D385">
            <v>3</v>
          </cell>
          <cell r="E385">
            <v>4</v>
          </cell>
        </row>
        <row r="386">
          <cell r="A386" t="str">
            <v>B079213PBY</v>
          </cell>
          <cell r="B386">
            <v>48</v>
          </cell>
          <cell r="C386">
            <v>35</v>
          </cell>
          <cell r="D386">
            <v>20</v>
          </cell>
          <cell r="E386">
            <v>40</v>
          </cell>
        </row>
        <row r="387">
          <cell r="A387" t="str">
            <v>B07921JD1H</v>
          </cell>
          <cell r="B387">
            <v>0</v>
          </cell>
          <cell r="C387">
            <v>0</v>
          </cell>
          <cell r="D387">
            <v>1</v>
          </cell>
          <cell r="E387">
            <v>2</v>
          </cell>
        </row>
        <row r="388">
          <cell r="A388" t="str">
            <v>B07922CC2M</v>
          </cell>
          <cell r="B388">
            <v>5</v>
          </cell>
          <cell r="C388">
            <v>3</v>
          </cell>
          <cell r="D388">
            <v>2</v>
          </cell>
          <cell r="E388">
            <v>5</v>
          </cell>
        </row>
        <row r="389">
          <cell r="A389" t="str">
            <v>B07922N8MH</v>
          </cell>
          <cell r="B389">
            <v>28</v>
          </cell>
          <cell r="C389">
            <v>74</v>
          </cell>
          <cell r="D389">
            <v>42</v>
          </cell>
          <cell r="E389">
            <v>62</v>
          </cell>
        </row>
        <row r="390">
          <cell r="A390" t="str">
            <v>B07922VJ74</v>
          </cell>
          <cell r="B390">
            <v>8</v>
          </cell>
          <cell r="C390">
            <v>3</v>
          </cell>
          <cell r="D390">
            <v>2</v>
          </cell>
          <cell r="E390">
            <v>4</v>
          </cell>
        </row>
        <row r="391">
          <cell r="A391" t="str">
            <v>B07923HVLY</v>
          </cell>
          <cell r="B391">
            <v>7</v>
          </cell>
          <cell r="C391">
            <v>1</v>
          </cell>
          <cell r="D391">
            <v>2</v>
          </cell>
          <cell r="E391">
            <v>5</v>
          </cell>
        </row>
        <row r="392">
          <cell r="A392" t="str">
            <v>B0795Q4525</v>
          </cell>
          <cell r="B392">
            <v>11</v>
          </cell>
          <cell r="C392">
            <v>6</v>
          </cell>
          <cell r="D392">
            <v>5</v>
          </cell>
          <cell r="E392">
            <v>8</v>
          </cell>
        </row>
        <row r="393">
          <cell r="A393" t="str">
            <v>B0799KL7Q1</v>
          </cell>
          <cell r="B393">
            <v>0</v>
          </cell>
          <cell r="C393">
            <v>36</v>
          </cell>
          <cell r="D393">
            <v>31</v>
          </cell>
          <cell r="E393">
            <v>29</v>
          </cell>
        </row>
        <row r="394">
          <cell r="A394" t="str">
            <v>B0799L4SQK</v>
          </cell>
          <cell r="B394">
            <v>42</v>
          </cell>
          <cell r="C394">
            <v>51</v>
          </cell>
          <cell r="D394">
            <v>36</v>
          </cell>
          <cell r="E394">
            <v>34</v>
          </cell>
        </row>
        <row r="395">
          <cell r="A395" t="str">
            <v>B0799M9ZJD</v>
          </cell>
          <cell r="B395">
            <v>1</v>
          </cell>
          <cell r="C395">
            <v>10</v>
          </cell>
          <cell r="D395">
            <v>3</v>
          </cell>
          <cell r="E395">
            <v>3</v>
          </cell>
        </row>
        <row r="396">
          <cell r="A396" t="str">
            <v>B079B5XTJ6</v>
          </cell>
          <cell r="B396">
            <v>5</v>
          </cell>
          <cell r="C396">
            <v>3</v>
          </cell>
          <cell r="D396">
            <v>1</v>
          </cell>
          <cell r="E396">
            <v>3</v>
          </cell>
        </row>
        <row r="397">
          <cell r="A397" t="str">
            <v>B079BC8T57</v>
          </cell>
          <cell r="B397">
            <v>2</v>
          </cell>
          <cell r="C397">
            <v>3</v>
          </cell>
          <cell r="D397">
            <v>2</v>
          </cell>
          <cell r="E397">
            <v>1</v>
          </cell>
        </row>
        <row r="398">
          <cell r="A398" t="str">
            <v>B079BKR2MB</v>
          </cell>
          <cell r="B398">
            <v>1</v>
          </cell>
          <cell r="C398">
            <v>4</v>
          </cell>
          <cell r="D398">
            <v>5</v>
          </cell>
          <cell r="E398">
            <v>1</v>
          </cell>
        </row>
        <row r="399">
          <cell r="A399" t="str">
            <v>B079BP4MD1</v>
          </cell>
          <cell r="B399">
            <v>5</v>
          </cell>
          <cell r="C399">
            <v>7</v>
          </cell>
          <cell r="D399">
            <v>8</v>
          </cell>
          <cell r="E399">
            <v>8</v>
          </cell>
        </row>
        <row r="400">
          <cell r="A400" t="str">
            <v>B079N9L8W1</v>
          </cell>
          <cell r="B400">
            <v>25</v>
          </cell>
          <cell r="C400">
            <v>7</v>
          </cell>
          <cell r="D400">
            <v>0</v>
          </cell>
          <cell r="E400">
            <v>2</v>
          </cell>
        </row>
        <row r="401">
          <cell r="A401" t="str">
            <v>B079NDDD7J</v>
          </cell>
          <cell r="B401">
            <v>5</v>
          </cell>
          <cell r="C401">
            <v>8</v>
          </cell>
          <cell r="D401">
            <v>5</v>
          </cell>
          <cell r="E401">
            <v>2</v>
          </cell>
        </row>
        <row r="402">
          <cell r="A402" t="str">
            <v>B079NKJHBP</v>
          </cell>
          <cell r="B402">
            <v>0</v>
          </cell>
          <cell r="C402">
            <v>0</v>
          </cell>
          <cell r="D402">
            <v>7</v>
          </cell>
          <cell r="E402">
            <v>4</v>
          </cell>
        </row>
        <row r="403">
          <cell r="A403" t="str">
            <v>B079NSM1XK</v>
          </cell>
          <cell r="B403">
            <v>44</v>
          </cell>
          <cell r="C403">
            <v>27</v>
          </cell>
          <cell r="D403">
            <v>27</v>
          </cell>
          <cell r="E403">
            <v>15</v>
          </cell>
        </row>
        <row r="404">
          <cell r="A404" t="str">
            <v>B079NTDB1K</v>
          </cell>
          <cell r="B404">
            <v>233</v>
          </cell>
          <cell r="C404">
            <v>224</v>
          </cell>
          <cell r="D404">
            <v>177</v>
          </cell>
          <cell r="E404">
            <v>178</v>
          </cell>
        </row>
        <row r="405">
          <cell r="A405" t="str">
            <v>B079NWXH51</v>
          </cell>
          <cell r="B405">
            <v>65</v>
          </cell>
          <cell r="C405">
            <v>15</v>
          </cell>
          <cell r="D405">
            <v>51</v>
          </cell>
          <cell r="E405">
            <v>33</v>
          </cell>
        </row>
        <row r="406">
          <cell r="A406" t="str">
            <v>B079PR2MFS</v>
          </cell>
          <cell r="B406">
            <v>36</v>
          </cell>
          <cell r="C406">
            <v>39</v>
          </cell>
          <cell r="D406">
            <v>34</v>
          </cell>
          <cell r="E406">
            <v>17</v>
          </cell>
        </row>
        <row r="407">
          <cell r="A407" t="str">
            <v>B07B2TN7SZ</v>
          </cell>
          <cell r="B407">
            <v>15</v>
          </cell>
          <cell r="C407">
            <v>6</v>
          </cell>
          <cell r="D407">
            <v>1</v>
          </cell>
          <cell r="E407">
            <v>9</v>
          </cell>
        </row>
        <row r="408">
          <cell r="A408" t="str">
            <v>B07B2TPKZS</v>
          </cell>
          <cell r="B408">
            <v>16</v>
          </cell>
          <cell r="C408">
            <v>3</v>
          </cell>
          <cell r="D408">
            <v>2</v>
          </cell>
          <cell r="E408">
            <v>7</v>
          </cell>
        </row>
        <row r="409">
          <cell r="A409" t="str">
            <v>B07B2V6N8F</v>
          </cell>
          <cell r="B409">
            <v>0</v>
          </cell>
          <cell r="C409">
            <v>8</v>
          </cell>
          <cell r="D409">
            <v>7</v>
          </cell>
          <cell r="E409">
            <v>11</v>
          </cell>
        </row>
        <row r="410">
          <cell r="A410" t="str">
            <v>B07B2VQW6G</v>
          </cell>
          <cell r="B410">
            <v>50</v>
          </cell>
          <cell r="C410">
            <v>11</v>
          </cell>
          <cell r="D410">
            <v>3</v>
          </cell>
          <cell r="E410">
            <v>9</v>
          </cell>
        </row>
        <row r="411">
          <cell r="A411" t="str">
            <v>B07B3T238X</v>
          </cell>
          <cell r="B411">
            <v>57</v>
          </cell>
          <cell r="C411">
            <v>44</v>
          </cell>
          <cell r="D411">
            <v>37</v>
          </cell>
          <cell r="E411">
            <v>42</v>
          </cell>
        </row>
        <row r="412">
          <cell r="A412" t="str">
            <v>B07B479ZYX</v>
          </cell>
          <cell r="B412">
            <v>11</v>
          </cell>
          <cell r="C412">
            <v>13</v>
          </cell>
          <cell r="D412">
            <v>6</v>
          </cell>
          <cell r="E412">
            <v>7</v>
          </cell>
        </row>
        <row r="413">
          <cell r="A413" t="str">
            <v>B07BBL7J1Q</v>
          </cell>
          <cell r="B413">
            <v>0</v>
          </cell>
          <cell r="C413">
            <v>7</v>
          </cell>
          <cell r="D413">
            <v>9</v>
          </cell>
          <cell r="E413">
            <v>2</v>
          </cell>
        </row>
        <row r="414">
          <cell r="A414" t="str">
            <v>B07BBLB5QY</v>
          </cell>
          <cell r="B414">
            <v>0</v>
          </cell>
          <cell r="C414">
            <v>2</v>
          </cell>
          <cell r="D414">
            <v>1</v>
          </cell>
          <cell r="E414">
            <v>1</v>
          </cell>
        </row>
        <row r="415">
          <cell r="A415" t="str">
            <v>B07BBLBZJQ</v>
          </cell>
          <cell r="B415">
            <v>22</v>
          </cell>
          <cell r="C415">
            <v>15</v>
          </cell>
          <cell r="D415">
            <v>4</v>
          </cell>
          <cell r="E415">
            <v>21</v>
          </cell>
        </row>
        <row r="416">
          <cell r="A416" t="str">
            <v>B07BBLDSCV</v>
          </cell>
          <cell r="B416">
            <v>0</v>
          </cell>
          <cell r="C416">
            <v>14</v>
          </cell>
          <cell r="D416">
            <v>9</v>
          </cell>
          <cell r="E416">
            <v>21</v>
          </cell>
        </row>
        <row r="417">
          <cell r="A417" t="str">
            <v>B07BBM5ZSW</v>
          </cell>
          <cell r="B417">
            <v>23</v>
          </cell>
          <cell r="C417">
            <v>19</v>
          </cell>
          <cell r="D417">
            <v>13</v>
          </cell>
          <cell r="E417">
            <v>12</v>
          </cell>
        </row>
        <row r="418">
          <cell r="A418" t="str">
            <v>B07BBM63FG</v>
          </cell>
          <cell r="B418">
            <v>3</v>
          </cell>
          <cell r="C418">
            <v>5</v>
          </cell>
          <cell r="D418">
            <v>0</v>
          </cell>
          <cell r="E418">
            <v>3</v>
          </cell>
        </row>
        <row r="419">
          <cell r="A419" t="str">
            <v>B07BBN5PGF</v>
          </cell>
          <cell r="B419">
            <v>0</v>
          </cell>
          <cell r="C419">
            <v>0</v>
          </cell>
          <cell r="D419">
            <v>0</v>
          </cell>
          <cell r="E419">
            <v>5</v>
          </cell>
        </row>
        <row r="420">
          <cell r="A420" t="str">
            <v>B07BBNDDX6</v>
          </cell>
          <cell r="B420">
            <v>1</v>
          </cell>
          <cell r="C420">
            <v>2</v>
          </cell>
          <cell r="D420">
            <v>15</v>
          </cell>
          <cell r="E420">
            <v>11</v>
          </cell>
        </row>
        <row r="421">
          <cell r="A421" t="str">
            <v>B07BDBTQQQ</v>
          </cell>
          <cell r="B421">
            <v>23</v>
          </cell>
          <cell r="C421">
            <v>1</v>
          </cell>
          <cell r="D421">
            <v>1</v>
          </cell>
          <cell r="E421">
            <v>1</v>
          </cell>
        </row>
        <row r="422">
          <cell r="A422" t="str">
            <v>B07BDCXZDR</v>
          </cell>
          <cell r="B422">
            <v>43</v>
          </cell>
          <cell r="C422">
            <v>12</v>
          </cell>
          <cell r="D422">
            <v>2</v>
          </cell>
          <cell r="E422">
            <v>3</v>
          </cell>
        </row>
        <row r="423">
          <cell r="A423" t="str">
            <v>B07BDCZJK4</v>
          </cell>
          <cell r="B423">
            <v>5</v>
          </cell>
          <cell r="C423">
            <v>5</v>
          </cell>
          <cell r="D423">
            <v>8</v>
          </cell>
          <cell r="E423">
            <v>1</v>
          </cell>
        </row>
        <row r="424">
          <cell r="A424" t="str">
            <v>B07BDCZNZ3</v>
          </cell>
          <cell r="B424">
            <v>3</v>
          </cell>
          <cell r="C424">
            <v>4</v>
          </cell>
          <cell r="D424">
            <v>2</v>
          </cell>
          <cell r="E424">
            <v>3</v>
          </cell>
        </row>
        <row r="425">
          <cell r="A425" t="str">
            <v>B07BDD7LMG</v>
          </cell>
          <cell r="B425">
            <v>11</v>
          </cell>
          <cell r="C425">
            <v>4</v>
          </cell>
          <cell r="D425">
            <v>4</v>
          </cell>
          <cell r="E425">
            <v>4</v>
          </cell>
        </row>
        <row r="426">
          <cell r="A426" t="str">
            <v>B07BDD8DG4</v>
          </cell>
          <cell r="B426">
            <v>0</v>
          </cell>
          <cell r="C426">
            <v>3</v>
          </cell>
          <cell r="D426">
            <v>4</v>
          </cell>
          <cell r="E426">
            <v>2</v>
          </cell>
        </row>
        <row r="427">
          <cell r="A427" t="str">
            <v>B07BDFZTJY</v>
          </cell>
          <cell r="B427">
            <v>3</v>
          </cell>
          <cell r="C427">
            <v>1</v>
          </cell>
          <cell r="D427">
            <v>4</v>
          </cell>
          <cell r="E427">
            <v>1</v>
          </cell>
        </row>
        <row r="428">
          <cell r="A428" t="str">
            <v>B07BDGSQ6W</v>
          </cell>
          <cell r="B428">
            <v>25</v>
          </cell>
          <cell r="C428">
            <v>1</v>
          </cell>
          <cell r="D428">
            <v>4</v>
          </cell>
          <cell r="E428">
            <v>3</v>
          </cell>
        </row>
        <row r="429">
          <cell r="A429" t="str">
            <v>B07BDHFQ67</v>
          </cell>
          <cell r="B429">
            <v>11</v>
          </cell>
          <cell r="C429">
            <v>3</v>
          </cell>
          <cell r="D429">
            <v>3</v>
          </cell>
          <cell r="E429">
            <v>1</v>
          </cell>
        </row>
        <row r="430">
          <cell r="A430" t="str">
            <v>B07BDHGV81</v>
          </cell>
          <cell r="B430">
            <v>0</v>
          </cell>
          <cell r="C430">
            <v>22</v>
          </cell>
          <cell r="D430">
            <v>5</v>
          </cell>
          <cell r="E430">
            <v>3</v>
          </cell>
        </row>
        <row r="431">
          <cell r="A431" t="str">
            <v>B07BDHNDG1</v>
          </cell>
          <cell r="B431">
            <v>8</v>
          </cell>
          <cell r="C431">
            <v>5</v>
          </cell>
          <cell r="D431">
            <v>11</v>
          </cell>
          <cell r="E431">
            <v>2</v>
          </cell>
        </row>
        <row r="432">
          <cell r="A432" t="str">
            <v>B07BDJ6B11</v>
          </cell>
          <cell r="B432">
            <v>12</v>
          </cell>
          <cell r="C432">
            <v>8</v>
          </cell>
          <cell r="D432">
            <v>6</v>
          </cell>
          <cell r="E432">
            <v>3</v>
          </cell>
        </row>
        <row r="433">
          <cell r="A433" t="str">
            <v>B07BDJKGSS</v>
          </cell>
          <cell r="B433">
            <v>33</v>
          </cell>
          <cell r="C433">
            <v>10</v>
          </cell>
          <cell r="D433">
            <v>8</v>
          </cell>
          <cell r="E433">
            <v>1</v>
          </cell>
        </row>
        <row r="434">
          <cell r="A434" t="str">
            <v>B07BDJW7N7</v>
          </cell>
          <cell r="B434">
            <v>22</v>
          </cell>
          <cell r="C434">
            <v>3</v>
          </cell>
          <cell r="D434">
            <v>6</v>
          </cell>
          <cell r="E434">
            <v>1</v>
          </cell>
        </row>
        <row r="435">
          <cell r="A435" t="str">
            <v>B07BDK27LB</v>
          </cell>
          <cell r="B435">
            <v>5</v>
          </cell>
          <cell r="C435">
            <v>4</v>
          </cell>
          <cell r="D435">
            <v>2</v>
          </cell>
          <cell r="E435">
            <v>2</v>
          </cell>
        </row>
        <row r="436">
          <cell r="A436" t="str">
            <v>B07BDM7YRZ</v>
          </cell>
          <cell r="B436">
            <v>14</v>
          </cell>
          <cell r="C436">
            <v>2</v>
          </cell>
          <cell r="D436">
            <v>6</v>
          </cell>
          <cell r="E436">
            <v>3</v>
          </cell>
        </row>
        <row r="437">
          <cell r="A437" t="str">
            <v>B07BGQQV8T</v>
          </cell>
          <cell r="B437">
            <v>0</v>
          </cell>
          <cell r="C437">
            <v>0</v>
          </cell>
          <cell r="D437">
            <v>0</v>
          </cell>
          <cell r="E437">
            <v>1</v>
          </cell>
        </row>
        <row r="438">
          <cell r="A438" t="str">
            <v>B07BGRSDDY</v>
          </cell>
          <cell r="B438">
            <v>2</v>
          </cell>
          <cell r="C438">
            <v>0</v>
          </cell>
          <cell r="D438">
            <v>2</v>
          </cell>
          <cell r="E438">
            <v>1</v>
          </cell>
        </row>
        <row r="439">
          <cell r="A439" t="str">
            <v>B07BGT52BM</v>
          </cell>
          <cell r="B439">
            <v>16</v>
          </cell>
          <cell r="C439">
            <v>3</v>
          </cell>
          <cell r="D439">
            <v>4</v>
          </cell>
          <cell r="E439">
            <v>4</v>
          </cell>
        </row>
        <row r="440">
          <cell r="A440" t="str">
            <v>B07BGTD4GX</v>
          </cell>
          <cell r="B440">
            <v>2</v>
          </cell>
          <cell r="C440">
            <v>0</v>
          </cell>
          <cell r="D440">
            <v>5</v>
          </cell>
          <cell r="E440">
            <v>2</v>
          </cell>
        </row>
        <row r="441">
          <cell r="A441" t="str">
            <v>B07BGV6GF1</v>
          </cell>
          <cell r="B441">
            <v>0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B07BGVC2B5</v>
          </cell>
          <cell r="B442">
            <v>0</v>
          </cell>
          <cell r="C442">
            <v>16</v>
          </cell>
          <cell r="D442">
            <v>9</v>
          </cell>
          <cell r="E442">
            <v>6</v>
          </cell>
        </row>
        <row r="443">
          <cell r="A443" t="str">
            <v>B07BGWRKWV</v>
          </cell>
          <cell r="B443">
            <v>31</v>
          </cell>
          <cell r="C443">
            <v>20</v>
          </cell>
          <cell r="D443">
            <v>16</v>
          </cell>
          <cell r="E443">
            <v>18</v>
          </cell>
        </row>
        <row r="444">
          <cell r="A444" t="str">
            <v>B07BGWYTWC</v>
          </cell>
          <cell r="B444">
            <v>0</v>
          </cell>
          <cell r="C444">
            <v>0</v>
          </cell>
          <cell r="D444">
            <v>0</v>
          </cell>
          <cell r="E444">
            <v>1</v>
          </cell>
        </row>
        <row r="445">
          <cell r="A445" t="str">
            <v>B07BGYKWPD</v>
          </cell>
          <cell r="B445">
            <v>1</v>
          </cell>
          <cell r="C445">
            <v>1</v>
          </cell>
          <cell r="D445">
            <v>0</v>
          </cell>
          <cell r="E445">
            <v>2</v>
          </cell>
        </row>
        <row r="446">
          <cell r="A446" t="str">
            <v>B07BHJBZHH</v>
          </cell>
          <cell r="B446">
            <v>16</v>
          </cell>
          <cell r="C446">
            <v>19</v>
          </cell>
          <cell r="D446">
            <v>7</v>
          </cell>
          <cell r="E446">
            <v>18</v>
          </cell>
        </row>
        <row r="447">
          <cell r="A447" t="str">
            <v>B07BHJCSG3</v>
          </cell>
          <cell r="B447">
            <v>9</v>
          </cell>
          <cell r="C447">
            <v>14</v>
          </cell>
          <cell r="D447">
            <v>8</v>
          </cell>
          <cell r="E447">
            <v>19</v>
          </cell>
        </row>
        <row r="448">
          <cell r="A448" t="str">
            <v>B07BHJMT22</v>
          </cell>
          <cell r="B448">
            <v>25</v>
          </cell>
          <cell r="C448">
            <v>7</v>
          </cell>
          <cell r="D448">
            <v>9</v>
          </cell>
          <cell r="E448">
            <v>17</v>
          </cell>
        </row>
        <row r="449">
          <cell r="A449" t="str">
            <v>B07BHJSQGX</v>
          </cell>
          <cell r="B449">
            <v>11</v>
          </cell>
          <cell r="C449">
            <v>6</v>
          </cell>
          <cell r="D449">
            <v>9</v>
          </cell>
          <cell r="E449">
            <v>9</v>
          </cell>
        </row>
        <row r="450">
          <cell r="A450" t="str">
            <v>B07BQRKF36</v>
          </cell>
          <cell r="B450">
            <v>3</v>
          </cell>
          <cell r="C450">
            <v>19</v>
          </cell>
          <cell r="D450">
            <v>12</v>
          </cell>
          <cell r="E450">
            <v>8</v>
          </cell>
        </row>
        <row r="451">
          <cell r="A451" t="str">
            <v>B07BQS6XB8</v>
          </cell>
          <cell r="B451">
            <v>12</v>
          </cell>
          <cell r="C451">
            <v>52</v>
          </cell>
          <cell r="D451">
            <v>30</v>
          </cell>
          <cell r="E451">
            <v>3</v>
          </cell>
        </row>
        <row r="452">
          <cell r="A452" t="str">
            <v>B07BQWTRKY</v>
          </cell>
          <cell r="B452">
            <v>24</v>
          </cell>
          <cell r="C452">
            <v>0</v>
          </cell>
          <cell r="D452">
            <v>15</v>
          </cell>
          <cell r="E452">
            <v>39</v>
          </cell>
        </row>
        <row r="453">
          <cell r="A453" t="str">
            <v>B07BS9RSLR</v>
          </cell>
          <cell r="B453">
            <v>178</v>
          </cell>
          <cell r="C453">
            <v>130</v>
          </cell>
          <cell r="D453">
            <v>58</v>
          </cell>
          <cell r="E453">
            <v>18</v>
          </cell>
        </row>
        <row r="454">
          <cell r="A454" t="str">
            <v>B07C1Q5KPQ</v>
          </cell>
          <cell r="B454">
            <v>0</v>
          </cell>
          <cell r="C454">
            <v>1</v>
          </cell>
          <cell r="D454">
            <v>0</v>
          </cell>
          <cell r="E454">
            <v>1</v>
          </cell>
        </row>
        <row r="455">
          <cell r="A455" t="str">
            <v>B07C33BP26</v>
          </cell>
          <cell r="B455">
            <v>0</v>
          </cell>
          <cell r="C455">
            <v>0</v>
          </cell>
          <cell r="D455">
            <v>1</v>
          </cell>
          <cell r="E455">
            <v>4</v>
          </cell>
        </row>
        <row r="456">
          <cell r="A456" t="str">
            <v>B07C3FN7P9</v>
          </cell>
          <cell r="B456">
            <v>4</v>
          </cell>
          <cell r="C456">
            <v>4</v>
          </cell>
          <cell r="D456">
            <v>4</v>
          </cell>
          <cell r="E456">
            <v>3</v>
          </cell>
        </row>
        <row r="457">
          <cell r="A457" t="str">
            <v>B07C3LCW8Q</v>
          </cell>
          <cell r="B457">
            <v>3</v>
          </cell>
          <cell r="C457">
            <v>3</v>
          </cell>
          <cell r="D457">
            <v>0</v>
          </cell>
          <cell r="E457">
            <v>4</v>
          </cell>
        </row>
        <row r="458">
          <cell r="A458" t="str">
            <v>B07C599Z82</v>
          </cell>
          <cell r="B458">
            <v>84</v>
          </cell>
          <cell r="C458">
            <v>78</v>
          </cell>
          <cell r="D458">
            <v>54</v>
          </cell>
          <cell r="E458">
            <v>71</v>
          </cell>
        </row>
        <row r="459">
          <cell r="A459" t="str">
            <v>B07C5JH52G</v>
          </cell>
          <cell r="B459">
            <v>9</v>
          </cell>
          <cell r="C459">
            <v>1</v>
          </cell>
          <cell r="D459">
            <v>6</v>
          </cell>
          <cell r="E459">
            <v>7</v>
          </cell>
        </row>
        <row r="460">
          <cell r="A460" t="str">
            <v>B07C5MYQSM</v>
          </cell>
          <cell r="B460">
            <v>3</v>
          </cell>
          <cell r="C460">
            <v>2</v>
          </cell>
          <cell r="D460">
            <v>2</v>
          </cell>
          <cell r="E460">
            <v>6</v>
          </cell>
        </row>
        <row r="461">
          <cell r="A461" t="str">
            <v>B07C5PJLTZ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</row>
        <row r="462">
          <cell r="A462" t="str">
            <v>B07C5RJP16</v>
          </cell>
          <cell r="B462">
            <v>0</v>
          </cell>
          <cell r="C462">
            <v>4</v>
          </cell>
          <cell r="D462">
            <v>3</v>
          </cell>
          <cell r="E462">
            <v>7</v>
          </cell>
        </row>
        <row r="463">
          <cell r="A463" t="str">
            <v>B07CNJB855</v>
          </cell>
          <cell r="B463">
            <v>4</v>
          </cell>
          <cell r="C463">
            <v>2</v>
          </cell>
          <cell r="D463">
            <v>3</v>
          </cell>
          <cell r="E463">
            <v>1</v>
          </cell>
        </row>
        <row r="464">
          <cell r="A464" t="str">
            <v>B079NR6CSY</v>
          </cell>
          <cell r="B464">
            <v>40</v>
          </cell>
          <cell r="C464">
            <v>0</v>
          </cell>
          <cell r="D464">
            <v>19</v>
          </cell>
          <cell r="E464">
            <v>0</v>
          </cell>
        </row>
        <row r="465">
          <cell r="A465" t="str">
            <v>B079NSKLJX</v>
          </cell>
          <cell r="B465">
            <v>11</v>
          </cell>
          <cell r="C465">
            <v>0</v>
          </cell>
          <cell r="D465">
            <v>14</v>
          </cell>
          <cell r="E465">
            <v>0</v>
          </cell>
        </row>
        <row r="466">
          <cell r="A466" t="str">
            <v>B079NTGNH4</v>
          </cell>
          <cell r="B466">
            <v>13</v>
          </cell>
          <cell r="C466">
            <v>0</v>
          </cell>
          <cell r="D466">
            <v>17</v>
          </cell>
          <cell r="E466">
            <v>0</v>
          </cell>
        </row>
        <row r="467">
          <cell r="A467" t="str">
            <v>B079NXJ2WX</v>
          </cell>
          <cell r="B467">
            <v>11</v>
          </cell>
          <cell r="C467">
            <v>52</v>
          </cell>
          <cell r="D467">
            <v>38</v>
          </cell>
          <cell r="E467">
            <v>0</v>
          </cell>
        </row>
        <row r="468">
          <cell r="A468" t="str">
            <v>B079NVPK5Y</v>
          </cell>
          <cell r="B468">
            <v>43</v>
          </cell>
          <cell r="C468">
            <v>0</v>
          </cell>
          <cell r="D468">
            <v>31</v>
          </cell>
          <cell r="E468">
            <v>0</v>
          </cell>
        </row>
        <row r="469">
          <cell r="A469" t="str">
            <v>B079NXTDDF</v>
          </cell>
          <cell r="B469">
            <v>0</v>
          </cell>
          <cell r="C469">
            <v>27</v>
          </cell>
          <cell r="D469">
            <v>48</v>
          </cell>
          <cell r="E469">
            <v>0</v>
          </cell>
        </row>
        <row r="470">
          <cell r="A470" t="str">
            <v>B079PTRJ7F</v>
          </cell>
          <cell r="B470">
            <v>0</v>
          </cell>
          <cell r="C470">
            <v>0</v>
          </cell>
          <cell r="D470">
            <v>2</v>
          </cell>
          <cell r="E470">
            <v>0</v>
          </cell>
        </row>
        <row r="471">
          <cell r="A471" t="str">
            <v>B07BBPQYN5</v>
          </cell>
          <cell r="B471">
            <v>16</v>
          </cell>
          <cell r="C471">
            <v>17</v>
          </cell>
          <cell r="D471">
            <v>16</v>
          </cell>
          <cell r="E471">
            <v>0</v>
          </cell>
        </row>
        <row r="472">
          <cell r="A472" t="str">
            <v>B013OSTD48</v>
          </cell>
          <cell r="B472">
            <v>2</v>
          </cell>
          <cell r="C472">
            <v>18</v>
          </cell>
          <cell r="D472">
            <v>20</v>
          </cell>
          <cell r="E472">
            <v>0</v>
          </cell>
        </row>
        <row r="473">
          <cell r="A473" t="str">
            <v>B01AXSD83E</v>
          </cell>
          <cell r="B473">
            <v>0</v>
          </cell>
          <cell r="C473">
            <v>0</v>
          </cell>
          <cell r="D473">
            <v>5</v>
          </cell>
          <cell r="E473">
            <v>0</v>
          </cell>
        </row>
        <row r="474">
          <cell r="A474" t="str">
            <v>B01AXSDCDK</v>
          </cell>
          <cell r="B474">
            <v>0</v>
          </cell>
          <cell r="C474">
            <v>0</v>
          </cell>
          <cell r="D474">
            <v>1</v>
          </cell>
          <cell r="E474">
            <v>0</v>
          </cell>
        </row>
        <row r="475">
          <cell r="A475" t="str">
            <v>B01AXSDGJ0</v>
          </cell>
          <cell r="B475">
            <v>1</v>
          </cell>
          <cell r="C475">
            <v>0</v>
          </cell>
          <cell r="D475">
            <v>5</v>
          </cell>
          <cell r="E475">
            <v>0</v>
          </cell>
        </row>
        <row r="476">
          <cell r="A476" t="str">
            <v>B01DXWQKZA</v>
          </cell>
          <cell r="B476">
            <v>0</v>
          </cell>
          <cell r="C476">
            <v>0</v>
          </cell>
          <cell r="D476">
            <v>3</v>
          </cell>
          <cell r="E476">
            <v>0</v>
          </cell>
        </row>
        <row r="477">
          <cell r="A477" t="str">
            <v>B01J71HTJM</v>
          </cell>
          <cell r="B477">
            <v>0</v>
          </cell>
          <cell r="C477">
            <v>61</v>
          </cell>
          <cell r="D477">
            <v>36</v>
          </cell>
          <cell r="E477">
            <v>0</v>
          </cell>
        </row>
        <row r="478">
          <cell r="A478" t="str">
            <v>B01M5JCF70</v>
          </cell>
          <cell r="B478">
            <v>2</v>
          </cell>
          <cell r="C478">
            <v>1</v>
          </cell>
          <cell r="D478">
            <v>0</v>
          </cell>
          <cell r="E478">
            <v>0</v>
          </cell>
        </row>
        <row r="479">
          <cell r="A479" t="str">
            <v>B01MZ3GE8A</v>
          </cell>
          <cell r="B479">
            <v>3</v>
          </cell>
          <cell r="C479">
            <v>0</v>
          </cell>
          <cell r="D479">
            <v>0</v>
          </cell>
          <cell r="E479">
            <v>0</v>
          </cell>
        </row>
        <row r="480">
          <cell r="A480" t="str">
            <v>B01N563260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</row>
        <row r="481">
          <cell r="A481" t="str">
            <v>B01N64GO5L</v>
          </cell>
          <cell r="B481">
            <v>1</v>
          </cell>
          <cell r="C481">
            <v>2</v>
          </cell>
          <cell r="D481">
            <v>3</v>
          </cell>
          <cell r="E481">
            <v>0</v>
          </cell>
        </row>
        <row r="482">
          <cell r="A482" t="str">
            <v>B06X9N2LD5</v>
          </cell>
          <cell r="B482">
            <v>7</v>
          </cell>
          <cell r="C482">
            <v>22</v>
          </cell>
          <cell r="D482">
            <v>26</v>
          </cell>
          <cell r="E482">
            <v>0</v>
          </cell>
        </row>
        <row r="483">
          <cell r="A483" t="str">
            <v>B06X9P1QZK</v>
          </cell>
          <cell r="B483">
            <v>8</v>
          </cell>
          <cell r="C483">
            <v>1</v>
          </cell>
          <cell r="D483">
            <v>4</v>
          </cell>
          <cell r="E483">
            <v>0</v>
          </cell>
        </row>
        <row r="484">
          <cell r="A484" t="str">
            <v>B06XZ46385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B0756ZM3FS</v>
          </cell>
          <cell r="B485">
            <v>0</v>
          </cell>
          <cell r="C485">
            <v>0</v>
          </cell>
          <cell r="D485">
            <v>1</v>
          </cell>
          <cell r="E485">
            <v>0</v>
          </cell>
        </row>
        <row r="486">
          <cell r="A486" t="str">
            <v>B078Z6KBSV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B07B7KFP3L</v>
          </cell>
          <cell r="B487">
            <v>0</v>
          </cell>
          <cell r="C487">
            <v>2</v>
          </cell>
          <cell r="D487">
            <v>0</v>
          </cell>
          <cell r="E487">
            <v>0</v>
          </cell>
        </row>
        <row r="488">
          <cell r="A488" t="str">
            <v>B07BGWYFT1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</row>
        <row r="489">
          <cell r="A489" t="str">
            <v>B07BH1ZQY3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</row>
        <row r="490">
          <cell r="A490" t="str">
            <v>B07BHJHX4N</v>
          </cell>
          <cell r="B490">
            <v>0</v>
          </cell>
          <cell r="C490">
            <v>0</v>
          </cell>
          <cell r="D490">
            <v>9</v>
          </cell>
          <cell r="E490">
            <v>0</v>
          </cell>
        </row>
        <row r="491">
          <cell r="A491" t="str">
            <v>B07BHKB36F</v>
          </cell>
          <cell r="B491">
            <v>0</v>
          </cell>
          <cell r="C491">
            <v>15</v>
          </cell>
          <cell r="D491">
            <v>13</v>
          </cell>
          <cell r="E491">
            <v>0</v>
          </cell>
        </row>
        <row r="492">
          <cell r="A492" t="str">
            <v>B07BQM3ZD5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B07BQZCDQS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</row>
        <row r="494">
          <cell r="A494" t="str">
            <v>B07C17GQ3H</v>
          </cell>
          <cell r="B494">
            <v>2</v>
          </cell>
          <cell r="C494">
            <v>0</v>
          </cell>
          <cell r="D494">
            <v>2</v>
          </cell>
          <cell r="E494">
            <v>0</v>
          </cell>
        </row>
        <row r="495">
          <cell r="A495" t="str">
            <v>B00YAI9KJK</v>
          </cell>
          <cell r="B495">
            <v>0</v>
          </cell>
          <cell r="C495">
            <v>10</v>
          </cell>
          <cell r="D495">
            <v>8</v>
          </cell>
          <cell r="E495">
            <v>0</v>
          </cell>
        </row>
        <row r="496">
          <cell r="A496" t="str">
            <v>B0136OUA60</v>
          </cell>
          <cell r="B496">
            <v>3</v>
          </cell>
          <cell r="C496">
            <v>1</v>
          </cell>
          <cell r="D496">
            <v>1</v>
          </cell>
          <cell r="E496">
            <v>0</v>
          </cell>
        </row>
        <row r="497">
          <cell r="A497" t="str">
            <v>B0136OUJ2K</v>
          </cell>
          <cell r="B497">
            <v>1</v>
          </cell>
          <cell r="C497">
            <v>1</v>
          </cell>
          <cell r="D497">
            <v>2</v>
          </cell>
          <cell r="E497">
            <v>0</v>
          </cell>
        </row>
        <row r="498">
          <cell r="A498" t="str">
            <v>B015QZRPHO</v>
          </cell>
          <cell r="B498">
            <v>1</v>
          </cell>
          <cell r="C498">
            <v>3</v>
          </cell>
          <cell r="D498">
            <v>7</v>
          </cell>
          <cell r="E498">
            <v>0</v>
          </cell>
        </row>
        <row r="499">
          <cell r="A499" t="str">
            <v>B015QZRUJM</v>
          </cell>
          <cell r="B499">
            <v>1</v>
          </cell>
          <cell r="C499">
            <v>2</v>
          </cell>
          <cell r="D499">
            <v>1</v>
          </cell>
          <cell r="E499">
            <v>0</v>
          </cell>
        </row>
        <row r="500">
          <cell r="A500" t="str">
            <v>B017JO0OBE</v>
          </cell>
          <cell r="B500">
            <v>9</v>
          </cell>
          <cell r="C500">
            <v>6</v>
          </cell>
          <cell r="D500">
            <v>7</v>
          </cell>
          <cell r="E500">
            <v>0</v>
          </cell>
        </row>
        <row r="501">
          <cell r="A501" t="str">
            <v>B017X47UK8</v>
          </cell>
          <cell r="B501">
            <v>0</v>
          </cell>
          <cell r="C501">
            <v>2</v>
          </cell>
          <cell r="D501">
            <v>1</v>
          </cell>
          <cell r="E501">
            <v>0</v>
          </cell>
        </row>
        <row r="502">
          <cell r="A502" t="str">
            <v>B017X47WOW</v>
          </cell>
          <cell r="B502">
            <v>2</v>
          </cell>
          <cell r="C502">
            <v>1</v>
          </cell>
          <cell r="D502">
            <v>1</v>
          </cell>
          <cell r="E502">
            <v>0</v>
          </cell>
        </row>
        <row r="503">
          <cell r="A503" t="str">
            <v>B019O6JK2O</v>
          </cell>
          <cell r="B503">
            <v>7</v>
          </cell>
          <cell r="C503">
            <v>5</v>
          </cell>
          <cell r="D503">
            <v>1</v>
          </cell>
          <cell r="E503">
            <v>0</v>
          </cell>
        </row>
        <row r="504">
          <cell r="A504" t="str">
            <v>B01AXSD8PC</v>
          </cell>
          <cell r="B504">
            <v>4</v>
          </cell>
          <cell r="C504">
            <v>13</v>
          </cell>
          <cell r="D504">
            <v>5</v>
          </cell>
          <cell r="E504">
            <v>0</v>
          </cell>
        </row>
        <row r="505">
          <cell r="A505" t="str">
            <v>B01AXSD9M4</v>
          </cell>
          <cell r="B505">
            <v>0</v>
          </cell>
          <cell r="C505">
            <v>11</v>
          </cell>
          <cell r="D505">
            <v>7</v>
          </cell>
          <cell r="E505">
            <v>0</v>
          </cell>
        </row>
        <row r="506">
          <cell r="A506" t="str">
            <v>B01AXSDADC</v>
          </cell>
          <cell r="B506">
            <v>14</v>
          </cell>
          <cell r="C506">
            <v>12</v>
          </cell>
          <cell r="D506">
            <v>8</v>
          </cell>
          <cell r="E506">
            <v>0</v>
          </cell>
        </row>
        <row r="507">
          <cell r="A507" t="str">
            <v>B01AXSDDFC</v>
          </cell>
          <cell r="B507">
            <v>19</v>
          </cell>
          <cell r="C507">
            <v>12</v>
          </cell>
          <cell r="D507">
            <v>5</v>
          </cell>
          <cell r="E507">
            <v>0</v>
          </cell>
        </row>
        <row r="508">
          <cell r="A508" t="str">
            <v>B01DIHNXDW</v>
          </cell>
          <cell r="B508">
            <v>13</v>
          </cell>
          <cell r="C508">
            <v>1</v>
          </cell>
          <cell r="D508">
            <v>5</v>
          </cell>
          <cell r="E508">
            <v>0</v>
          </cell>
        </row>
        <row r="509">
          <cell r="A509" t="str">
            <v>B01DLSN9BY</v>
          </cell>
          <cell r="B509">
            <v>1</v>
          </cell>
          <cell r="C509">
            <v>2</v>
          </cell>
          <cell r="D509">
            <v>2</v>
          </cell>
          <cell r="E509">
            <v>0</v>
          </cell>
        </row>
        <row r="510">
          <cell r="A510" t="str">
            <v>B01DLSNB76</v>
          </cell>
          <cell r="B510">
            <v>0</v>
          </cell>
          <cell r="C510">
            <v>0</v>
          </cell>
          <cell r="D510">
            <v>1</v>
          </cell>
          <cell r="E510">
            <v>0</v>
          </cell>
        </row>
        <row r="511">
          <cell r="A511" t="str">
            <v>B01DLSNDZG</v>
          </cell>
          <cell r="B511">
            <v>1</v>
          </cell>
          <cell r="C511">
            <v>1</v>
          </cell>
          <cell r="D511">
            <v>1</v>
          </cell>
          <cell r="E511">
            <v>0</v>
          </cell>
        </row>
        <row r="512">
          <cell r="A512" t="str">
            <v>B01DXWQ69A</v>
          </cell>
          <cell r="B512">
            <v>1</v>
          </cell>
          <cell r="C512">
            <v>0</v>
          </cell>
          <cell r="D512">
            <v>2</v>
          </cell>
          <cell r="E512">
            <v>0</v>
          </cell>
        </row>
        <row r="513">
          <cell r="A513" t="str">
            <v>B01DXWQIRA</v>
          </cell>
          <cell r="B513">
            <v>1</v>
          </cell>
          <cell r="C513">
            <v>4</v>
          </cell>
          <cell r="D513">
            <v>1</v>
          </cell>
          <cell r="E513">
            <v>0</v>
          </cell>
        </row>
        <row r="514">
          <cell r="A514" t="str">
            <v>B01EN7V8SS</v>
          </cell>
          <cell r="B514">
            <v>0</v>
          </cell>
          <cell r="C514">
            <v>11</v>
          </cell>
          <cell r="D514">
            <v>2</v>
          </cell>
          <cell r="E514">
            <v>0</v>
          </cell>
        </row>
        <row r="515">
          <cell r="A515" t="str">
            <v>B01IOEHKXS</v>
          </cell>
          <cell r="B515">
            <v>15</v>
          </cell>
          <cell r="C515">
            <v>3</v>
          </cell>
          <cell r="D515">
            <v>1</v>
          </cell>
          <cell r="E515">
            <v>0</v>
          </cell>
        </row>
        <row r="516">
          <cell r="A516" t="str">
            <v>B01M22DT7M</v>
          </cell>
          <cell r="B516">
            <v>4</v>
          </cell>
          <cell r="C516">
            <v>1</v>
          </cell>
          <cell r="D516">
            <v>1</v>
          </cell>
          <cell r="E516">
            <v>0</v>
          </cell>
        </row>
        <row r="517">
          <cell r="A517" t="str">
            <v>B01M4GEPS6</v>
          </cell>
          <cell r="B517">
            <v>1</v>
          </cell>
          <cell r="C517">
            <v>1</v>
          </cell>
          <cell r="D517">
            <v>1</v>
          </cell>
          <cell r="E517">
            <v>0</v>
          </cell>
        </row>
        <row r="518">
          <cell r="A518" t="str">
            <v>B01M59507R</v>
          </cell>
          <cell r="B518">
            <v>0</v>
          </cell>
          <cell r="C518">
            <v>0</v>
          </cell>
          <cell r="D518">
            <v>1</v>
          </cell>
          <cell r="E518">
            <v>0</v>
          </cell>
        </row>
        <row r="519">
          <cell r="A519" t="str">
            <v>B01MQPQHB5</v>
          </cell>
          <cell r="B519">
            <v>0</v>
          </cell>
          <cell r="C519">
            <v>4</v>
          </cell>
          <cell r="D519">
            <v>1</v>
          </cell>
          <cell r="E519">
            <v>0</v>
          </cell>
        </row>
        <row r="520">
          <cell r="A520" t="str">
            <v>B01MRR4GGW</v>
          </cell>
          <cell r="B520">
            <v>0</v>
          </cell>
          <cell r="C520">
            <v>0</v>
          </cell>
          <cell r="D520">
            <v>2</v>
          </cell>
          <cell r="E520">
            <v>0</v>
          </cell>
        </row>
        <row r="521">
          <cell r="A521" t="str">
            <v>B01MYWR3ET</v>
          </cell>
          <cell r="B521">
            <v>5</v>
          </cell>
          <cell r="C521">
            <v>2</v>
          </cell>
          <cell r="D521">
            <v>6</v>
          </cell>
          <cell r="E521">
            <v>0</v>
          </cell>
        </row>
        <row r="522">
          <cell r="A522" t="str">
            <v>B01N1J1BHL</v>
          </cell>
          <cell r="B522">
            <v>0</v>
          </cell>
          <cell r="C522">
            <v>0</v>
          </cell>
          <cell r="D522">
            <v>2</v>
          </cell>
          <cell r="E522">
            <v>0</v>
          </cell>
        </row>
        <row r="523">
          <cell r="A523" t="str">
            <v>B01N1SY1E2</v>
          </cell>
          <cell r="B523">
            <v>0</v>
          </cell>
          <cell r="C523">
            <v>0</v>
          </cell>
          <cell r="D523">
            <v>1</v>
          </cell>
          <cell r="E523">
            <v>0</v>
          </cell>
        </row>
        <row r="524">
          <cell r="A524" t="str">
            <v>B01N2KK500</v>
          </cell>
          <cell r="B524">
            <v>0</v>
          </cell>
          <cell r="C524">
            <v>0</v>
          </cell>
          <cell r="D524">
            <v>1</v>
          </cell>
          <cell r="E524">
            <v>0</v>
          </cell>
        </row>
        <row r="525">
          <cell r="A525" t="str">
            <v>B01N4GHBB1</v>
          </cell>
          <cell r="B525">
            <v>2</v>
          </cell>
          <cell r="C525">
            <v>1</v>
          </cell>
          <cell r="D525">
            <v>3</v>
          </cell>
          <cell r="E525">
            <v>0</v>
          </cell>
        </row>
        <row r="526">
          <cell r="A526" t="str">
            <v>B01N6JCAQV</v>
          </cell>
          <cell r="B526">
            <v>2</v>
          </cell>
          <cell r="C526">
            <v>0</v>
          </cell>
          <cell r="D526">
            <v>1</v>
          </cell>
          <cell r="E526">
            <v>0</v>
          </cell>
        </row>
        <row r="527">
          <cell r="A527" t="str">
            <v>B01N98BUDH</v>
          </cell>
          <cell r="B527">
            <v>1</v>
          </cell>
          <cell r="C527">
            <v>0</v>
          </cell>
          <cell r="D527">
            <v>1</v>
          </cell>
          <cell r="E527">
            <v>0</v>
          </cell>
        </row>
        <row r="528">
          <cell r="A528" t="str">
            <v>B01NA9W3DM</v>
          </cell>
          <cell r="B528">
            <v>0</v>
          </cell>
          <cell r="C528">
            <v>0</v>
          </cell>
          <cell r="D528">
            <v>1</v>
          </cell>
          <cell r="E528">
            <v>0</v>
          </cell>
        </row>
        <row r="529">
          <cell r="A529" t="str">
            <v>B01NCB9AGE</v>
          </cell>
          <cell r="B529">
            <v>0</v>
          </cell>
          <cell r="C529">
            <v>0</v>
          </cell>
          <cell r="D529">
            <v>1</v>
          </cell>
          <cell r="E529">
            <v>0</v>
          </cell>
        </row>
        <row r="530">
          <cell r="A530" t="str">
            <v>B01NCIQ2XY</v>
          </cell>
          <cell r="B530">
            <v>4</v>
          </cell>
          <cell r="C530">
            <v>2</v>
          </cell>
          <cell r="D530">
            <v>5</v>
          </cell>
          <cell r="E530">
            <v>0</v>
          </cell>
        </row>
        <row r="531">
          <cell r="A531" t="str">
            <v>B01NH0M9O4</v>
          </cell>
          <cell r="B531">
            <v>0</v>
          </cell>
          <cell r="C531">
            <v>0</v>
          </cell>
          <cell r="D531">
            <v>1</v>
          </cell>
          <cell r="E531">
            <v>0</v>
          </cell>
        </row>
        <row r="532">
          <cell r="A532" t="str">
            <v>B06X9GHZBM</v>
          </cell>
          <cell r="B532">
            <v>0</v>
          </cell>
          <cell r="C532">
            <v>17</v>
          </cell>
          <cell r="D532">
            <v>8</v>
          </cell>
          <cell r="E532">
            <v>0</v>
          </cell>
        </row>
        <row r="533">
          <cell r="A533" t="str">
            <v>B06X9N1YP5</v>
          </cell>
          <cell r="B533">
            <v>2</v>
          </cell>
          <cell r="C533">
            <v>3</v>
          </cell>
          <cell r="D533">
            <v>4</v>
          </cell>
          <cell r="E533">
            <v>0</v>
          </cell>
        </row>
        <row r="534">
          <cell r="A534" t="str">
            <v>B06XDKRX68</v>
          </cell>
          <cell r="B534">
            <v>2</v>
          </cell>
          <cell r="C534">
            <v>0</v>
          </cell>
          <cell r="D534">
            <v>1</v>
          </cell>
          <cell r="E534">
            <v>0</v>
          </cell>
        </row>
        <row r="535">
          <cell r="A535" t="str">
            <v>B06XDLHJ5Q</v>
          </cell>
          <cell r="B535">
            <v>0</v>
          </cell>
          <cell r="C535">
            <v>2</v>
          </cell>
          <cell r="D535">
            <v>1</v>
          </cell>
          <cell r="E535">
            <v>0</v>
          </cell>
        </row>
        <row r="536">
          <cell r="A536" t="str">
            <v>B06XDQ99QG</v>
          </cell>
          <cell r="B536">
            <v>0</v>
          </cell>
          <cell r="C536">
            <v>0</v>
          </cell>
          <cell r="D536">
            <v>1</v>
          </cell>
          <cell r="E536">
            <v>0</v>
          </cell>
        </row>
        <row r="537">
          <cell r="A537" t="str">
            <v>B06XXDBZVB</v>
          </cell>
          <cell r="B537">
            <v>5</v>
          </cell>
          <cell r="C537">
            <v>4</v>
          </cell>
          <cell r="D537">
            <v>2</v>
          </cell>
          <cell r="E537">
            <v>0</v>
          </cell>
        </row>
        <row r="538">
          <cell r="A538" t="str">
            <v>B06XXDYCM1</v>
          </cell>
          <cell r="B538">
            <v>0</v>
          </cell>
          <cell r="C538">
            <v>2</v>
          </cell>
          <cell r="D538">
            <v>3</v>
          </cell>
          <cell r="E538">
            <v>0</v>
          </cell>
        </row>
        <row r="539">
          <cell r="A539" t="str">
            <v>B06XXF1ZTL</v>
          </cell>
          <cell r="B539">
            <v>3</v>
          </cell>
          <cell r="C539">
            <v>6</v>
          </cell>
          <cell r="D539">
            <v>1</v>
          </cell>
          <cell r="E539">
            <v>0</v>
          </cell>
        </row>
        <row r="540">
          <cell r="A540" t="str">
            <v>B06XZ4THHH</v>
          </cell>
          <cell r="B540">
            <v>0</v>
          </cell>
          <cell r="C540">
            <v>1</v>
          </cell>
          <cell r="D540">
            <v>2</v>
          </cell>
          <cell r="E540">
            <v>0</v>
          </cell>
        </row>
        <row r="541">
          <cell r="A541" t="str">
            <v>B06ZYMFCVP</v>
          </cell>
          <cell r="B541">
            <v>0</v>
          </cell>
          <cell r="C541">
            <v>0</v>
          </cell>
          <cell r="D541">
            <v>1</v>
          </cell>
          <cell r="E541">
            <v>0</v>
          </cell>
        </row>
        <row r="542">
          <cell r="A542" t="str">
            <v>B0756WDC8R</v>
          </cell>
          <cell r="B542">
            <v>6</v>
          </cell>
          <cell r="C542">
            <v>2</v>
          </cell>
          <cell r="D542">
            <v>3</v>
          </cell>
          <cell r="E542">
            <v>0</v>
          </cell>
        </row>
        <row r="543">
          <cell r="A543" t="str">
            <v>B0761K63CJ</v>
          </cell>
          <cell r="B543">
            <v>0</v>
          </cell>
          <cell r="C543">
            <v>0</v>
          </cell>
          <cell r="D543">
            <v>1</v>
          </cell>
          <cell r="E543">
            <v>0</v>
          </cell>
        </row>
        <row r="544">
          <cell r="A544" t="str">
            <v>B0761N6S5X</v>
          </cell>
          <cell r="B544">
            <v>0</v>
          </cell>
          <cell r="C544">
            <v>0</v>
          </cell>
          <cell r="D544">
            <v>1</v>
          </cell>
          <cell r="E544">
            <v>0</v>
          </cell>
        </row>
        <row r="545">
          <cell r="A545" t="str">
            <v>B078X81YSK</v>
          </cell>
          <cell r="B545">
            <v>1</v>
          </cell>
          <cell r="C545">
            <v>4</v>
          </cell>
          <cell r="D545">
            <v>2</v>
          </cell>
          <cell r="E545">
            <v>0</v>
          </cell>
        </row>
        <row r="546">
          <cell r="A546" t="str">
            <v>B078X9SCBX</v>
          </cell>
          <cell r="B546">
            <v>1</v>
          </cell>
          <cell r="C546">
            <v>2</v>
          </cell>
          <cell r="D546">
            <v>2</v>
          </cell>
          <cell r="E546">
            <v>0</v>
          </cell>
        </row>
        <row r="547">
          <cell r="A547" t="str">
            <v>B0798N7RKQ</v>
          </cell>
          <cell r="B547">
            <v>2</v>
          </cell>
          <cell r="C547">
            <v>1</v>
          </cell>
          <cell r="D547">
            <v>2</v>
          </cell>
          <cell r="E547">
            <v>0</v>
          </cell>
        </row>
        <row r="548">
          <cell r="A548" t="str">
            <v>B0798Q44LZ</v>
          </cell>
          <cell r="B548">
            <v>0</v>
          </cell>
          <cell r="C548">
            <v>0</v>
          </cell>
          <cell r="D548">
            <v>2</v>
          </cell>
          <cell r="E548">
            <v>0</v>
          </cell>
        </row>
        <row r="549">
          <cell r="A549" t="str">
            <v>B0798QDDBQ</v>
          </cell>
          <cell r="B549">
            <v>1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B079N9RBTV</v>
          </cell>
          <cell r="B550">
            <v>3</v>
          </cell>
          <cell r="C550">
            <v>0</v>
          </cell>
          <cell r="D550">
            <v>2</v>
          </cell>
          <cell r="E550">
            <v>0</v>
          </cell>
        </row>
        <row r="551">
          <cell r="A551" t="str">
            <v>B07BBKF6QX</v>
          </cell>
          <cell r="B551">
            <v>6</v>
          </cell>
          <cell r="C551">
            <v>8</v>
          </cell>
          <cell r="D551">
            <v>1</v>
          </cell>
          <cell r="E551">
            <v>0</v>
          </cell>
        </row>
        <row r="552">
          <cell r="A552" t="str">
            <v>B07BBNKCVN</v>
          </cell>
          <cell r="B552">
            <v>3</v>
          </cell>
          <cell r="C552">
            <v>13</v>
          </cell>
          <cell r="D552">
            <v>3</v>
          </cell>
          <cell r="E552">
            <v>0</v>
          </cell>
        </row>
        <row r="553">
          <cell r="A553" t="str">
            <v>B07BDFBQY8</v>
          </cell>
          <cell r="B553">
            <v>13</v>
          </cell>
          <cell r="C553">
            <v>30</v>
          </cell>
          <cell r="D553">
            <v>20</v>
          </cell>
          <cell r="E553">
            <v>0</v>
          </cell>
        </row>
        <row r="554">
          <cell r="A554" t="str">
            <v>B07BDG9CZ9</v>
          </cell>
          <cell r="B554">
            <v>1</v>
          </cell>
          <cell r="C554">
            <v>3</v>
          </cell>
          <cell r="D554">
            <v>2</v>
          </cell>
          <cell r="E554">
            <v>0</v>
          </cell>
        </row>
        <row r="555">
          <cell r="A555" t="str">
            <v>B07BDHFQFR</v>
          </cell>
          <cell r="B555">
            <v>4</v>
          </cell>
          <cell r="C555">
            <v>0</v>
          </cell>
          <cell r="D555">
            <v>2</v>
          </cell>
          <cell r="E555">
            <v>0</v>
          </cell>
        </row>
        <row r="556">
          <cell r="A556" t="str">
            <v>B07BGTD779</v>
          </cell>
          <cell r="B556">
            <v>2</v>
          </cell>
          <cell r="C556">
            <v>1</v>
          </cell>
          <cell r="D556">
            <v>5</v>
          </cell>
          <cell r="E556">
            <v>0</v>
          </cell>
        </row>
        <row r="557">
          <cell r="A557" t="str">
            <v>B07BGWC6DM</v>
          </cell>
          <cell r="B557">
            <v>0</v>
          </cell>
          <cell r="C557">
            <v>4</v>
          </cell>
          <cell r="D557">
            <v>1</v>
          </cell>
          <cell r="E557">
            <v>0</v>
          </cell>
        </row>
        <row r="558">
          <cell r="A558" t="str">
            <v>B07BGYB84Y</v>
          </cell>
          <cell r="B558">
            <v>4</v>
          </cell>
          <cell r="C558">
            <v>0</v>
          </cell>
          <cell r="D558">
            <v>3</v>
          </cell>
          <cell r="E558">
            <v>0</v>
          </cell>
        </row>
        <row r="559">
          <cell r="A559" t="str">
            <v>B07BHJDC8B</v>
          </cell>
          <cell r="B559">
            <v>6</v>
          </cell>
          <cell r="C559">
            <v>23</v>
          </cell>
          <cell r="D559">
            <v>5</v>
          </cell>
          <cell r="E559">
            <v>0</v>
          </cell>
        </row>
        <row r="560">
          <cell r="A560" t="str">
            <v>B07BHK9VDD</v>
          </cell>
          <cell r="B560">
            <v>19</v>
          </cell>
          <cell r="C560">
            <v>15</v>
          </cell>
          <cell r="D560">
            <v>9</v>
          </cell>
          <cell r="E560">
            <v>0</v>
          </cell>
        </row>
        <row r="561">
          <cell r="A561" t="str">
            <v>B07BHLNS3H</v>
          </cell>
          <cell r="B561">
            <v>17</v>
          </cell>
          <cell r="C561">
            <v>13</v>
          </cell>
          <cell r="D561">
            <v>9</v>
          </cell>
          <cell r="E561">
            <v>0</v>
          </cell>
        </row>
        <row r="562">
          <cell r="A562" t="str">
            <v>B07BLQMDF9</v>
          </cell>
          <cell r="B562">
            <v>6</v>
          </cell>
          <cell r="C562">
            <v>1</v>
          </cell>
          <cell r="D562">
            <v>7</v>
          </cell>
          <cell r="E562">
            <v>0</v>
          </cell>
        </row>
        <row r="563">
          <cell r="A563" t="str">
            <v>B07BM1J5HY</v>
          </cell>
          <cell r="B563">
            <v>0</v>
          </cell>
          <cell r="C563">
            <v>0</v>
          </cell>
          <cell r="D563">
            <v>2</v>
          </cell>
          <cell r="E563">
            <v>0</v>
          </cell>
        </row>
        <row r="564">
          <cell r="A564" t="str">
            <v>B07BQT3JSN</v>
          </cell>
          <cell r="B564">
            <v>0</v>
          </cell>
          <cell r="C564">
            <v>2</v>
          </cell>
          <cell r="D564">
            <v>3</v>
          </cell>
          <cell r="E564">
            <v>0</v>
          </cell>
        </row>
        <row r="565">
          <cell r="A565" t="str">
            <v>B07BRH7489</v>
          </cell>
          <cell r="B565">
            <v>20</v>
          </cell>
          <cell r="C565">
            <v>19</v>
          </cell>
          <cell r="D565">
            <v>1</v>
          </cell>
          <cell r="E565">
            <v>0</v>
          </cell>
        </row>
        <row r="566">
          <cell r="A566" t="str">
            <v>B07BS7KFZH</v>
          </cell>
          <cell r="B566">
            <v>1</v>
          </cell>
          <cell r="C566">
            <v>1</v>
          </cell>
          <cell r="D566">
            <v>3</v>
          </cell>
          <cell r="E566">
            <v>0</v>
          </cell>
        </row>
        <row r="567">
          <cell r="A567" t="str">
            <v>B07C3FN21C</v>
          </cell>
          <cell r="B567">
            <v>1</v>
          </cell>
          <cell r="C567">
            <v>2</v>
          </cell>
          <cell r="D567">
            <v>1</v>
          </cell>
          <cell r="E567">
            <v>0</v>
          </cell>
        </row>
        <row r="568">
          <cell r="A568" t="str">
            <v>B07C3GTFTB</v>
          </cell>
          <cell r="B568">
            <v>2</v>
          </cell>
          <cell r="C568">
            <v>2</v>
          </cell>
          <cell r="D568">
            <v>2</v>
          </cell>
          <cell r="E568">
            <v>0</v>
          </cell>
        </row>
        <row r="569">
          <cell r="A569" t="str">
            <v>B07C5GFBWL</v>
          </cell>
          <cell r="B569">
            <v>0</v>
          </cell>
          <cell r="C569">
            <v>1</v>
          </cell>
          <cell r="D569">
            <v>4</v>
          </cell>
          <cell r="E569">
            <v>0</v>
          </cell>
        </row>
        <row r="570">
          <cell r="A570" t="str">
            <v>B07C5P5FLP</v>
          </cell>
          <cell r="B570">
            <v>0</v>
          </cell>
          <cell r="C570">
            <v>2</v>
          </cell>
          <cell r="D570">
            <v>3</v>
          </cell>
          <cell r="E570">
            <v>0</v>
          </cell>
        </row>
        <row r="571">
          <cell r="A571" t="str">
            <v>B07C5PVKL5</v>
          </cell>
          <cell r="B571">
            <v>0</v>
          </cell>
          <cell r="C571">
            <v>9</v>
          </cell>
          <cell r="D571">
            <v>3</v>
          </cell>
          <cell r="E571">
            <v>0</v>
          </cell>
        </row>
        <row r="572">
          <cell r="A572" t="str">
            <v>B07C5R3C3X</v>
          </cell>
          <cell r="B572">
            <v>3</v>
          </cell>
          <cell r="C572">
            <v>1</v>
          </cell>
          <cell r="D572">
            <v>1</v>
          </cell>
          <cell r="E572">
            <v>0</v>
          </cell>
        </row>
        <row r="573">
          <cell r="A573" t="str">
            <v>B07C5R6NDC</v>
          </cell>
          <cell r="B573">
            <v>1</v>
          </cell>
          <cell r="C573">
            <v>0</v>
          </cell>
          <cell r="D573">
            <v>5</v>
          </cell>
          <cell r="E573">
            <v>0</v>
          </cell>
        </row>
        <row r="574">
          <cell r="A574" t="str">
            <v>B07C5TQHMT</v>
          </cell>
          <cell r="B574">
            <v>1</v>
          </cell>
          <cell r="C574">
            <v>1</v>
          </cell>
          <cell r="D574">
            <v>1</v>
          </cell>
          <cell r="E574">
            <v>0</v>
          </cell>
        </row>
        <row r="575">
          <cell r="A575" t="str">
            <v>B07C5WJ1M4</v>
          </cell>
          <cell r="B575">
            <v>0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B07C5YJ8P4</v>
          </cell>
          <cell r="B576">
            <v>0</v>
          </cell>
          <cell r="C576">
            <v>0</v>
          </cell>
          <cell r="D576">
            <v>1</v>
          </cell>
          <cell r="E576">
            <v>0</v>
          </cell>
        </row>
        <row r="577">
          <cell r="A577" t="str">
            <v>B07C61CK7L</v>
          </cell>
          <cell r="B577">
            <v>1</v>
          </cell>
          <cell r="C577">
            <v>3</v>
          </cell>
          <cell r="D577">
            <v>6</v>
          </cell>
          <cell r="E577">
            <v>0</v>
          </cell>
        </row>
        <row r="578">
          <cell r="A578" t="str">
            <v>B07CSJTXGW</v>
          </cell>
          <cell r="B578">
            <v>21</v>
          </cell>
          <cell r="C578">
            <v>7</v>
          </cell>
          <cell r="D578">
            <v>1</v>
          </cell>
          <cell r="E578">
            <v>0</v>
          </cell>
        </row>
        <row r="579">
          <cell r="A579" t="str">
            <v>B07DRG8FF1</v>
          </cell>
          <cell r="B579">
            <v>29</v>
          </cell>
          <cell r="C579">
            <v>14</v>
          </cell>
          <cell r="D579">
            <v>1</v>
          </cell>
          <cell r="E579">
            <v>0</v>
          </cell>
        </row>
        <row r="580">
          <cell r="A580" t="str">
            <v>B07DFB3XMF</v>
          </cell>
          <cell r="B580">
            <v>64</v>
          </cell>
          <cell r="C580">
            <v>20</v>
          </cell>
          <cell r="D580">
            <v>0</v>
          </cell>
          <cell r="E580">
            <v>0</v>
          </cell>
        </row>
        <row r="581">
          <cell r="A581" t="str">
            <v>B07DFFCKTM</v>
          </cell>
          <cell r="B581">
            <v>26</v>
          </cell>
          <cell r="C581">
            <v>20</v>
          </cell>
          <cell r="D581">
            <v>0</v>
          </cell>
          <cell r="E581">
            <v>0</v>
          </cell>
        </row>
        <row r="582">
          <cell r="A582" t="str">
            <v>B07DFFZFR9</v>
          </cell>
          <cell r="B582">
            <v>23</v>
          </cell>
          <cell r="C582">
            <v>21</v>
          </cell>
          <cell r="D582">
            <v>0</v>
          </cell>
          <cell r="E582">
            <v>0</v>
          </cell>
        </row>
        <row r="583">
          <cell r="A583" t="str">
            <v>B06XX6QYT9</v>
          </cell>
          <cell r="B583">
            <v>19</v>
          </cell>
          <cell r="C583">
            <v>6</v>
          </cell>
          <cell r="D583">
            <v>0</v>
          </cell>
          <cell r="E583">
            <v>0</v>
          </cell>
        </row>
        <row r="584">
          <cell r="A584" t="str">
            <v>B06XXBTHN3</v>
          </cell>
          <cell r="B584">
            <v>7</v>
          </cell>
          <cell r="C584">
            <v>11</v>
          </cell>
          <cell r="D584">
            <v>0</v>
          </cell>
          <cell r="E584">
            <v>0</v>
          </cell>
        </row>
        <row r="585">
          <cell r="A585" t="str">
            <v>B01MTO5MA8</v>
          </cell>
          <cell r="B585">
            <v>9</v>
          </cell>
          <cell r="C585">
            <v>12</v>
          </cell>
          <cell r="D585">
            <v>0</v>
          </cell>
          <cell r="E585">
            <v>0</v>
          </cell>
        </row>
        <row r="586">
          <cell r="A586" t="str">
            <v>B06XWVQKJC</v>
          </cell>
          <cell r="B586">
            <v>8</v>
          </cell>
          <cell r="C586">
            <v>11</v>
          </cell>
          <cell r="D586">
            <v>0</v>
          </cell>
          <cell r="E586">
            <v>0</v>
          </cell>
        </row>
        <row r="587">
          <cell r="A587" t="str">
            <v>B07C22DJVX</v>
          </cell>
          <cell r="B587">
            <v>0</v>
          </cell>
          <cell r="C587">
            <v>7</v>
          </cell>
          <cell r="D587">
            <v>0</v>
          </cell>
          <cell r="E587">
            <v>0</v>
          </cell>
        </row>
        <row r="588">
          <cell r="A588" t="str">
            <v>B07CKTFTQ8</v>
          </cell>
          <cell r="B588">
            <v>5</v>
          </cell>
          <cell r="C588">
            <v>10</v>
          </cell>
          <cell r="D588">
            <v>0</v>
          </cell>
          <cell r="E588">
            <v>0</v>
          </cell>
        </row>
        <row r="589">
          <cell r="A589" t="str">
            <v>B07CKVWVXT</v>
          </cell>
          <cell r="B589">
            <v>5</v>
          </cell>
          <cell r="C589">
            <v>12</v>
          </cell>
          <cell r="D589">
            <v>0</v>
          </cell>
          <cell r="E589">
            <v>0</v>
          </cell>
        </row>
        <row r="590">
          <cell r="A590" t="str">
            <v>B07CKVX5SF</v>
          </cell>
          <cell r="B590">
            <v>34</v>
          </cell>
          <cell r="C590">
            <v>9</v>
          </cell>
          <cell r="D590">
            <v>0</v>
          </cell>
          <cell r="E590">
            <v>0</v>
          </cell>
        </row>
        <row r="591">
          <cell r="A591" t="str">
            <v>B07CL1M4FH</v>
          </cell>
          <cell r="B591">
            <v>0</v>
          </cell>
          <cell r="C591">
            <v>10</v>
          </cell>
          <cell r="D591">
            <v>0</v>
          </cell>
          <cell r="E591">
            <v>0</v>
          </cell>
        </row>
        <row r="592">
          <cell r="A592" t="str">
            <v>B07CL3NM4L</v>
          </cell>
          <cell r="B592">
            <v>0</v>
          </cell>
          <cell r="C592">
            <v>4</v>
          </cell>
          <cell r="D592">
            <v>0</v>
          </cell>
          <cell r="E592">
            <v>0</v>
          </cell>
        </row>
        <row r="593">
          <cell r="A593" t="str">
            <v>B07CLKMQYF</v>
          </cell>
          <cell r="B593">
            <v>16</v>
          </cell>
          <cell r="C593">
            <v>4</v>
          </cell>
          <cell r="D593">
            <v>0</v>
          </cell>
          <cell r="E593">
            <v>0</v>
          </cell>
        </row>
        <row r="594">
          <cell r="A594" t="str">
            <v>B07CLLBFQB</v>
          </cell>
          <cell r="B594">
            <v>0</v>
          </cell>
          <cell r="C594">
            <v>19</v>
          </cell>
          <cell r="D594">
            <v>0</v>
          </cell>
          <cell r="E594">
            <v>0</v>
          </cell>
        </row>
        <row r="595">
          <cell r="A595" t="str">
            <v>B015QZRVFK</v>
          </cell>
          <cell r="B595">
            <v>0</v>
          </cell>
          <cell r="C595">
            <v>2</v>
          </cell>
          <cell r="D595">
            <v>0</v>
          </cell>
          <cell r="E595">
            <v>0</v>
          </cell>
        </row>
        <row r="596">
          <cell r="A596" t="str">
            <v>B01A6BXN24</v>
          </cell>
          <cell r="B596">
            <v>9</v>
          </cell>
          <cell r="C596">
            <v>6</v>
          </cell>
          <cell r="D596">
            <v>0</v>
          </cell>
          <cell r="E596">
            <v>0</v>
          </cell>
        </row>
        <row r="597">
          <cell r="A597" t="str">
            <v>B01EJ5VPSW</v>
          </cell>
          <cell r="B597">
            <v>27</v>
          </cell>
          <cell r="C597">
            <v>7</v>
          </cell>
          <cell r="D597">
            <v>0</v>
          </cell>
          <cell r="E597">
            <v>0</v>
          </cell>
        </row>
        <row r="598">
          <cell r="A598" t="str">
            <v>B01G3JENB8</v>
          </cell>
          <cell r="B598">
            <v>0</v>
          </cell>
          <cell r="C598">
            <v>4</v>
          </cell>
          <cell r="D598">
            <v>0</v>
          </cell>
          <cell r="E598">
            <v>0</v>
          </cell>
        </row>
        <row r="599">
          <cell r="A599" t="str">
            <v>B01IOEHM40</v>
          </cell>
          <cell r="B599">
            <v>4</v>
          </cell>
          <cell r="C599">
            <v>10</v>
          </cell>
          <cell r="D599">
            <v>0</v>
          </cell>
          <cell r="E599">
            <v>0</v>
          </cell>
        </row>
        <row r="600">
          <cell r="A600" t="str">
            <v>B01KO0SDBI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</row>
        <row r="601">
          <cell r="A601" t="str">
            <v>B01MQJOVR2</v>
          </cell>
          <cell r="B601">
            <v>4</v>
          </cell>
          <cell r="C601">
            <v>5</v>
          </cell>
          <cell r="D601">
            <v>0</v>
          </cell>
          <cell r="E601">
            <v>0</v>
          </cell>
        </row>
        <row r="602">
          <cell r="A602" t="str">
            <v>B01MXLWXE3</v>
          </cell>
          <cell r="B602">
            <v>10</v>
          </cell>
          <cell r="C602">
            <v>2</v>
          </cell>
          <cell r="D602">
            <v>0</v>
          </cell>
          <cell r="E602">
            <v>0</v>
          </cell>
        </row>
        <row r="603">
          <cell r="A603" t="str">
            <v>B01N4EO5QD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</row>
        <row r="604">
          <cell r="A604" t="str">
            <v>B01N64GDNS</v>
          </cell>
          <cell r="B604">
            <v>5</v>
          </cell>
          <cell r="C604">
            <v>6</v>
          </cell>
          <cell r="D604">
            <v>0</v>
          </cell>
          <cell r="E604">
            <v>0</v>
          </cell>
        </row>
        <row r="605">
          <cell r="A605" t="str">
            <v>B01NA6JJLM</v>
          </cell>
          <cell r="B605">
            <v>18</v>
          </cell>
          <cell r="C605">
            <v>7</v>
          </cell>
          <cell r="D605">
            <v>0</v>
          </cell>
          <cell r="E605">
            <v>0</v>
          </cell>
        </row>
        <row r="606">
          <cell r="A606" t="str">
            <v>B0798NNPDY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</row>
        <row r="607">
          <cell r="A607" t="str">
            <v>B079NVD55S</v>
          </cell>
          <cell r="B607">
            <v>58</v>
          </cell>
          <cell r="C607">
            <v>17</v>
          </cell>
          <cell r="D607">
            <v>0</v>
          </cell>
          <cell r="E607">
            <v>0</v>
          </cell>
        </row>
        <row r="608">
          <cell r="A608" t="str">
            <v>B07BMTTZRC</v>
          </cell>
          <cell r="B608">
            <v>0</v>
          </cell>
          <cell r="C608">
            <v>4</v>
          </cell>
          <cell r="D608">
            <v>0</v>
          </cell>
          <cell r="E608">
            <v>0</v>
          </cell>
        </row>
        <row r="609">
          <cell r="A609" t="str">
            <v>B07BS58FFW</v>
          </cell>
          <cell r="B609">
            <v>2</v>
          </cell>
          <cell r="C609">
            <v>0</v>
          </cell>
          <cell r="D609">
            <v>0</v>
          </cell>
          <cell r="E609">
            <v>0</v>
          </cell>
        </row>
        <row r="610">
          <cell r="A610" t="str">
            <v>B07C1PPZ4L</v>
          </cell>
          <cell r="B610">
            <v>4</v>
          </cell>
          <cell r="C610">
            <v>3</v>
          </cell>
          <cell r="D610">
            <v>0</v>
          </cell>
          <cell r="E610">
            <v>0</v>
          </cell>
        </row>
        <row r="611">
          <cell r="A611" t="str">
            <v>B07C21FPQP</v>
          </cell>
          <cell r="B611">
            <v>10</v>
          </cell>
          <cell r="C611">
            <v>8</v>
          </cell>
          <cell r="D611">
            <v>0</v>
          </cell>
          <cell r="E611">
            <v>0</v>
          </cell>
        </row>
        <row r="612">
          <cell r="A612" t="str">
            <v>B07C259PRQ</v>
          </cell>
          <cell r="B612">
            <v>2</v>
          </cell>
          <cell r="C612">
            <v>2</v>
          </cell>
          <cell r="D612">
            <v>0</v>
          </cell>
          <cell r="E612">
            <v>0</v>
          </cell>
        </row>
        <row r="613">
          <cell r="A613" t="str">
            <v>B07C3LMC53</v>
          </cell>
          <cell r="B613">
            <v>1</v>
          </cell>
          <cell r="C613">
            <v>15</v>
          </cell>
          <cell r="D613">
            <v>0</v>
          </cell>
          <cell r="E613">
            <v>0</v>
          </cell>
        </row>
        <row r="614">
          <cell r="A614" t="str">
            <v>B07CKPGYS1</v>
          </cell>
          <cell r="B614">
            <v>1</v>
          </cell>
          <cell r="C614">
            <v>10</v>
          </cell>
          <cell r="D614">
            <v>0</v>
          </cell>
          <cell r="E614">
            <v>0</v>
          </cell>
        </row>
        <row r="615">
          <cell r="A615" t="str">
            <v>B07CKPKB3S</v>
          </cell>
          <cell r="B615">
            <v>21</v>
          </cell>
          <cell r="C615">
            <v>8</v>
          </cell>
          <cell r="D615">
            <v>0</v>
          </cell>
          <cell r="E615">
            <v>0</v>
          </cell>
        </row>
        <row r="616">
          <cell r="A616" t="str">
            <v>B07CKVX4V7</v>
          </cell>
          <cell r="B616">
            <v>10</v>
          </cell>
          <cell r="C616">
            <v>11</v>
          </cell>
          <cell r="D616">
            <v>0</v>
          </cell>
          <cell r="E616">
            <v>0</v>
          </cell>
        </row>
        <row r="617">
          <cell r="A617" t="str">
            <v>B07CKW2DBN</v>
          </cell>
          <cell r="B617">
            <v>1</v>
          </cell>
          <cell r="C617">
            <v>13</v>
          </cell>
          <cell r="D617">
            <v>0</v>
          </cell>
          <cell r="E617">
            <v>0</v>
          </cell>
        </row>
        <row r="618">
          <cell r="A618" t="str">
            <v>B07CLHTTWD</v>
          </cell>
          <cell r="B618">
            <v>2</v>
          </cell>
          <cell r="C618">
            <v>16</v>
          </cell>
          <cell r="D618">
            <v>0</v>
          </cell>
          <cell r="E618">
            <v>0</v>
          </cell>
        </row>
        <row r="619">
          <cell r="A619" t="str">
            <v>B07CLM12L1</v>
          </cell>
          <cell r="B619">
            <v>1</v>
          </cell>
          <cell r="C619">
            <v>16</v>
          </cell>
          <cell r="D619">
            <v>0</v>
          </cell>
          <cell r="E619">
            <v>0</v>
          </cell>
        </row>
        <row r="620">
          <cell r="A620" t="str">
            <v>B07DFJ57WK</v>
          </cell>
          <cell r="B620">
            <v>43</v>
          </cell>
          <cell r="C620">
            <v>19</v>
          </cell>
          <cell r="D620">
            <v>0</v>
          </cell>
          <cell r="E620">
            <v>0</v>
          </cell>
        </row>
        <row r="621">
          <cell r="A621" t="str">
            <v>B00YAIA20G</v>
          </cell>
          <cell r="B621">
            <v>5</v>
          </cell>
          <cell r="C621">
            <v>11</v>
          </cell>
          <cell r="D621">
            <v>0</v>
          </cell>
          <cell r="E621">
            <v>0</v>
          </cell>
        </row>
        <row r="622">
          <cell r="A622" t="str">
            <v>B017X47TA4</v>
          </cell>
          <cell r="B622">
            <v>0</v>
          </cell>
          <cell r="C622">
            <v>2</v>
          </cell>
          <cell r="D622">
            <v>0</v>
          </cell>
          <cell r="E622">
            <v>0</v>
          </cell>
        </row>
        <row r="623">
          <cell r="A623" t="str">
            <v>B01A6WG3RA</v>
          </cell>
          <cell r="B623">
            <v>60</v>
          </cell>
          <cell r="C623">
            <v>2</v>
          </cell>
          <cell r="D623">
            <v>0</v>
          </cell>
          <cell r="E623">
            <v>0</v>
          </cell>
        </row>
        <row r="624">
          <cell r="A624" t="str">
            <v>B01AXSD5KU</v>
          </cell>
          <cell r="B624">
            <v>7</v>
          </cell>
          <cell r="C624">
            <v>13</v>
          </cell>
          <cell r="D624">
            <v>0</v>
          </cell>
          <cell r="E624">
            <v>0</v>
          </cell>
        </row>
        <row r="625">
          <cell r="A625" t="str">
            <v>B01DLSNBBC</v>
          </cell>
          <cell r="B625">
            <v>4</v>
          </cell>
          <cell r="C625">
            <v>7</v>
          </cell>
          <cell r="D625">
            <v>0</v>
          </cell>
          <cell r="E625">
            <v>0</v>
          </cell>
        </row>
        <row r="626">
          <cell r="A626" t="str">
            <v>B01F4P0TJC</v>
          </cell>
          <cell r="B626">
            <v>6</v>
          </cell>
          <cell r="C626">
            <v>3</v>
          </cell>
          <cell r="D626">
            <v>0</v>
          </cell>
          <cell r="E626">
            <v>0</v>
          </cell>
        </row>
        <row r="627">
          <cell r="A627" t="str">
            <v>B01F78ASF6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</row>
        <row r="628">
          <cell r="A628" t="str">
            <v>B01G8H8WRG</v>
          </cell>
          <cell r="B628">
            <v>1</v>
          </cell>
          <cell r="C628">
            <v>2</v>
          </cell>
          <cell r="D628">
            <v>0</v>
          </cell>
          <cell r="E628">
            <v>0</v>
          </cell>
        </row>
        <row r="629">
          <cell r="A629" t="str">
            <v>B01KO0SAIE</v>
          </cell>
          <cell r="B629">
            <v>2</v>
          </cell>
          <cell r="C629">
            <v>1</v>
          </cell>
          <cell r="D629">
            <v>0</v>
          </cell>
          <cell r="E629">
            <v>0</v>
          </cell>
        </row>
        <row r="630">
          <cell r="A630" t="str">
            <v>B01KO0SCQE</v>
          </cell>
          <cell r="B630">
            <v>2</v>
          </cell>
          <cell r="C630">
            <v>2</v>
          </cell>
          <cell r="D630">
            <v>0</v>
          </cell>
          <cell r="E630">
            <v>0</v>
          </cell>
        </row>
        <row r="631">
          <cell r="A631" t="str">
            <v>B01LAURFZ6</v>
          </cell>
          <cell r="B631">
            <v>0</v>
          </cell>
          <cell r="C631">
            <v>1</v>
          </cell>
          <cell r="D631">
            <v>0</v>
          </cell>
          <cell r="E631">
            <v>0</v>
          </cell>
        </row>
        <row r="632">
          <cell r="A632" t="str">
            <v>B01M22DUD3</v>
          </cell>
          <cell r="B632">
            <v>2</v>
          </cell>
          <cell r="C632">
            <v>1</v>
          </cell>
          <cell r="D632">
            <v>0</v>
          </cell>
          <cell r="E632">
            <v>0</v>
          </cell>
        </row>
        <row r="633">
          <cell r="A633" t="str">
            <v>B01M6UNN0N</v>
          </cell>
          <cell r="B633">
            <v>0</v>
          </cell>
          <cell r="C633">
            <v>1</v>
          </cell>
          <cell r="D633">
            <v>0</v>
          </cell>
          <cell r="E633">
            <v>0</v>
          </cell>
        </row>
        <row r="634">
          <cell r="A634" t="str">
            <v>B01MQJOXH7</v>
          </cell>
          <cell r="B634">
            <v>25</v>
          </cell>
          <cell r="C634">
            <v>7</v>
          </cell>
          <cell r="D634">
            <v>0</v>
          </cell>
          <cell r="E634">
            <v>0</v>
          </cell>
        </row>
        <row r="635">
          <cell r="A635" t="str">
            <v>B01MRL29E0</v>
          </cell>
          <cell r="B635">
            <v>8</v>
          </cell>
          <cell r="C635">
            <v>9</v>
          </cell>
          <cell r="D635">
            <v>0</v>
          </cell>
          <cell r="E635">
            <v>0</v>
          </cell>
        </row>
        <row r="636">
          <cell r="A636" t="str">
            <v>B01MSMPBNA</v>
          </cell>
          <cell r="B636">
            <v>2</v>
          </cell>
          <cell r="C636">
            <v>1</v>
          </cell>
          <cell r="D636">
            <v>0</v>
          </cell>
          <cell r="E636">
            <v>0</v>
          </cell>
        </row>
        <row r="637">
          <cell r="A637" t="str">
            <v>B01MT3RUVQ</v>
          </cell>
          <cell r="B637">
            <v>0</v>
          </cell>
          <cell r="C637">
            <v>1</v>
          </cell>
          <cell r="D637">
            <v>0</v>
          </cell>
          <cell r="E637">
            <v>0</v>
          </cell>
        </row>
        <row r="638">
          <cell r="A638" t="str">
            <v>B01MXLWZ7S</v>
          </cell>
          <cell r="B638">
            <v>4</v>
          </cell>
          <cell r="C638">
            <v>5</v>
          </cell>
          <cell r="D638">
            <v>0</v>
          </cell>
          <cell r="E638">
            <v>0</v>
          </cell>
        </row>
        <row r="639">
          <cell r="A639" t="str">
            <v>B01N2YLI1M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</row>
        <row r="640">
          <cell r="A640" t="str">
            <v>B01N41KCAA</v>
          </cell>
          <cell r="B640">
            <v>6</v>
          </cell>
          <cell r="C640">
            <v>3</v>
          </cell>
          <cell r="D640">
            <v>0</v>
          </cell>
          <cell r="E640">
            <v>0</v>
          </cell>
        </row>
        <row r="641">
          <cell r="A641" t="str">
            <v>B01N94WF2D</v>
          </cell>
          <cell r="B641">
            <v>4</v>
          </cell>
          <cell r="C641">
            <v>3</v>
          </cell>
          <cell r="D641">
            <v>0</v>
          </cell>
          <cell r="E641">
            <v>0</v>
          </cell>
        </row>
        <row r="642">
          <cell r="A642" t="str">
            <v>B06W5K562C</v>
          </cell>
          <cell r="B642">
            <v>1</v>
          </cell>
          <cell r="C642">
            <v>1</v>
          </cell>
          <cell r="D642">
            <v>0</v>
          </cell>
          <cell r="E642">
            <v>0</v>
          </cell>
        </row>
        <row r="643">
          <cell r="A643" t="str">
            <v>B06X9P1QZC</v>
          </cell>
          <cell r="B643">
            <v>0</v>
          </cell>
          <cell r="C643">
            <v>3</v>
          </cell>
          <cell r="D643">
            <v>0</v>
          </cell>
          <cell r="E643">
            <v>0</v>
          </cell>
        </row>
        <row r="644">
          <cell r="A644" t="str">
            <v>B06XSRQBT7</v>
          </cell>
          <cell r="B644">
            <v>0</v>
          </cell>
          <cell r="C644">
            <v>1</v>
          </cell>
          <cell r="D644">
            <v>0</v>
          </cell>
          <cell r="E644">
            <v>0</v>
          </cell>
        </row>
        <row r="645">
          <cell r="A645" t="str">
            <v>B06XT17PTJ</v>
          </cell>
          <cell r="B645">
            <v>2</v>
          </cell>
          <cell r="C645">
            <v>1</v>
          </cell>
          <cell r="D645">
            <v>0</v>
          </cell>
          <cell r="E645">
            <v>0</v>
          </cell>
        </row>
        <row r="646">
          <cell r="A646" t="str">
            <v>B06XYQKYNP</v>
          </cell>
          <cell r="B646">
            <v>0</v>
          </cell>
          <cell r="C646">
            <v>1</v>
          </cell>
          <cell r="D646">
            <v>0</v>
          </cell>
          <cell r="E646">
            <v>0</v>
          </cell>
        </row>
        <row r="647">
          <cell r="A647" t="str">
            <v>B06XZ48M2X</v>
          </cell>
          <cell r="B647">
            <v>1</v>
          </cell>
          <cell r="C647">
            <v>1</v>
          </cell>
          <cell r="D647">
            <v>0</v>
          </cell>
          <cell r="E647">
            <v>0</v>
          </cell>
        </row>
        <row r="648">
          <cell r="A648" t="str">
            <v>B0761NKX15</v>
          </cell>
          <cell r="B648">
            <v>0</v>
          </cell>
          <cell r="C648">
            <v>1</v>
          </cell>
          <cell r="D648">
            <v>0</v>
          </cell>
          <cell r="E648">
            <v>0</v>
          </cell>
        </row>
        <row r="649">
          <cell r="A649" t="str">
            <v>B078X92FKH</v>
          </cell>
          <cell r="B649">
            <v>0</v>
          </cell>
          <cell r="C649">
            <v>1</v>
          </cell>
          <cell r="D649">
            <v>0</v>
          </cell>
          <cell r="E649">
            <v>0</v>
          </cell>
        </row>
        <row r="650">
          <cell r="A650" t="str">
            <v>B078X9JDLH</v>
          </cell>
          <cell r="B650">
            <v>1</v>
          </cell>
          <cell r="C650">
            <v>1</v>
          </cell>
          <cell r="D650">
            <v>0</v>
          </cell>
          <cell r="E650">
            <v>0</v>
          </cell>
        </row>
        <row r="651">
          <cell r="A651" t="str">
            <v>B078X9NN8C</v>
          </cell>
          <cell r="B651">
            <v>0</v>
          </cell>
          <cell r="C651">
            <v>1</v>
          </cell>
          <cell r="D651">
            <v>0</v>
          </cell>
          <cell r="E651">
            <v>0</v>
          </cell>
        </row>
        <row r="652">
          <cell r="A652" t="str">
            <v>B0798MWQ2N</v>
          </cell>
          <cell r="B652">
            <v>0</v>
          </cell>
          <cell r="C652">
            <v>2</v>
          </cell>
          <cell r="D652">
            <v>0</v>
          </cell>
          <cell r="E652">
            <v>0</v>
          </cell>
        </row>
        <row r="653">
          <cell r="A653" t="str">
            <v>B0798NP7DR</v>
          </cell>
          <cell r="B653">
            <v>0</v>
          </cell>
          <cell r="C653">
            <v>4</v>
          </cell>
          <cell r="D653">
            <v>0</v>
          </cell>
          <cell r="E653">
            <v>0</v>
          </cell>
        </row>
        <row r="654">
          <cell r="A654" t="str">
            <v>B0798PJ2W3</v>
          </cell>
          <cell r="B654">
            <v>2</v>
          </cell>
          <cell r="C654">
            <v>1</v>
          </cell>
          <cell r="D654">
            <v>0</v>
          </cell>
          <cell r="E654">
            <v>0</v>
          </cell>
        </row>
        <row r="655">
          <cell r="A655" t="str">
            <v>B07B45SPRL</v>
          </cell>
          <cell r="B655">
            <v>12</v>
          </cell>
          <cell r="C655">
            <v>9</v>
          </cell>
          <cell r="D655">
            <v>0</v>
          </cell>
          <cell r="E655">
            <v>0</v>
          </cell>
        </row>
        <row r="656">
          <cell r="A656" t="str">
            <v>B07B7KFRHB</v>
          </cell>
          <cell r="B656">
            <v>1</v>
          </cell>
          <cell r="C656">
            <v>3</v>
          </cell>
          <cell r="D656">
            <v>0</v>
          </cell>
          <cell r="E656">
            <v>0</v>
          </cell>
        </row>
        <row r="657">
          <cell r="A657" t="str">
            <v>B07BC3MSSN</v>
          </cell>
          <cell r="B657">
            <v>0</v>
          </cell>
          <cell r="C657">
            <v>2</v>
          </cell>
          <cell r="D657">
            <v>0</v>
          </cell>
          <cell r="E657">
            <v>0</v>
          </cell>
        </row>
        <row r="658">
          <cell r="A658" t="str">
            <v>B07BC4YFCB</v>
          </cell>
          <cell r="B658">
            <v>5</v>
          </cell>
          <cell r="C658">
            <v>4</v>
          </cell>
          <cell r="D658">
            <v>0</v>
          </cell>
          <cell r="E658">
            <v>0</v>
          </cell>
        </row>
        <row r="659">
          <cell r="A659" t="str">
            <v>B07BC7NPT5</v>
          </cell>
          <cell r="B659">
            <v>4</v>
          </cell>
          <cell r="C659">
            <v>3</v>
          </cell>
          <cell r="D659">
            <v>0</v>
          </cell>
          <cell r="E659">
            <v>0</v>
          </cell>
        </row>
        <row r="660">
          <cell r="A660" t="str">
            <v>B07BCCGMPF</v>
          </cell>
          <cell r="B660">
            <v>6</v>
          </cell>
          <cell r="C660">
            <v>1</v>
          </cell>
          <cell r="D660">
            <v>0</v>
          </cell>
          <cell r="E660">
            <v>0</v>
          </cell>
        </row>
        <row r="661">
          <cell r="A661" t="str">
            <v>B07BCD69SP</v>
          </cell>
          <cell r="B661">
            <v>3</v>
          </cell>
          <cell r="C661">
            <v>1</v>
          </cell>
          <cell r="D661">
            <v>0</v>
          </cell>
          <cell r="E661">
            <v>0</v>
          </cell>
        </row>
        <row r="662">
          <cell r="A662" t="str">
            <v>B07BGQR5N4</v>
          </cell>
          <cell r="B662">
            <v>1</v>
          </cell>
          <cell r="C662">
            <v>1</v>
          </cell>
          <cell r="D662">
            <v>0</v>
          </cell>
          <cell r="E662">
            <v>0</v>
          </cell>
        </row>
        <row r="663">
          <cell r="A663" t="str">
            <v>B07BGR41XW</v>
          </cell>
          <cell r="B663">
            <v>1</v>
          </cell>
          <cell r="C663">
            <v>2</v>
          </cell>
          <cell r="D663">
            <v>0</v>
          </cell>
          <cell r="E663">
            <v>0</v>
          </cell>
        </row>
        <row r="664">
          <cell r="A664" t="str">
            <v>B07BGR6MM2</v>
          </cell>
          <cell r="B664">
            <v>0</v>
          </cell>
          <cell r="C664">
            <v>1</v>
          </cell>
          <cell r="D664">
            <v>0</v>
          </cell>
          <cell r="E664">
            <v>0</v>
          </cell>
        </row>
        <row r="665">
          <cell r="A665" t="str">
            <v>B07BGTVC5W</v>
          </cell>
          <cell r="B665">
            <v>3</v>
          </cell>
          <cell r="C665">
            <v>1</v>
          </cell>
          <cell r="D665">
            <v>0</v>
          </cell>
          <cell r="E665">
            <v>0</v>
          </cell>
        </row>
        <row r="666">
          <cell r="A666" t="str">
            <v>B07BGTVJV5</v>
          </cell>
          <cell r="B666">
            <v>1</v>
          </cell>
          <cell r="C666">
            <v>1</v>
          </cell>
          <cell r="D666">
            <v>0</v>
          </cell>
          <cell r="E666">
            <v>0</v>
          </cell>
        </row>
        <row r="667">
          <cell r="A667" t="str">
            <v>B07BGVBYLV</v>
          </cell>
          <cell r="B667">
            <v>9</v>
          </cell>
          <cell r="C667">
            <v>2</v>
          </cell>
          <cell r="D667">
            <v>0</v>
          </cell>
          <cell r="E667">
            <v>0</v>
          </cell>
        </row>
        <row r="668">
          <cell r="A668" t="str">
            <v>B07BGX8YX3</v>
          </cell>
          <cell r="B668">
            <v>1</v>
          </cell>
          <cell r="C668">
            <v>1</v>
          </cell>
          <cell r="D668">
            <v>0</v>
          </cell>
          <cell r="E668">
            <v>0</v>
          </cell>
        </row>
        <row r="669">
          <cell r="A669" t="str">
            <v>B07BGXBPYL</v>
          </cell>
          <cell r="B669">
            <v>0</v>
          </cell>
          <cell r="C669">
            <v>2</v>
          </cell>
          <cell r="D669">
            <v>0</v>
          </cell>
          <cell r="E669">
            <v>0</v>
          </cell>
        </row>
        <row r="670">
          <cell r="A670" t="str">
            <v>B07BGXQZSL</v>
          </cell>
          <cell r="B670">
            <v>0</v>
          </cell>
          <cell r="C670">
            <v>2</v>
          </cell>
          <cell r="D670">
            <v>0</v>
          </cell>
          <cell r="E670">
            <v>0</v>
          </cell>
        </row>
        <row r="671">
          <cell r="A671" t="str">
            <v>B07BHLXX2Z</v>
          </cell>
          <cell r="B671">
            <v>24</v>
          </cell>
          <cell r="C671">
            <v>20</v>
          </cell>
          <cell r="D671">
            <v>0</v>
          </cell>
          <cell r="E671">
            <v>0</v>
          </cell>
        </row>
        <row r="672">
          <cell r="A672" t="str">
            <v>B07BMTVWV2</v>
          </cell>
          <cell r="B672">
            <v>4</v>
          </cell>
          <cell r="C672">
            <v>3</v>
          </cell>
          <cell r="D672">
            <v>0</v>
          </cell>
          <cell r="E672">
            <v>0</v>
          </cell>
        </row>
        <row r="673">
          <cell r="A673" t="str">
            <v>B07BMVNKNW</v>
          </cell>
          <cell r="B673">
            <v>13</v>
          </cell>
          <cell r="C673">
            <v>1</v>
          </cell>
          <cell r="D673">
            <v>0</v>
          </cell>
          <cell r="E673">
            <v>0</v>
          </cell>
        </row>
        <row r="674">
          <cell r="A674" t="str">
            <v>B07BQNBH9X</v>
          </cell>
          <cell r="B674">
            <v>20</v>
          </cell>
          <cell r="C674">
            <v>1</v>
          </cell>
          <cell r="D674">
            <v>0</v>
          </cell>
          <cell r="E674">
            <v>0</v>
          </cell>
        </row>
        <row r="675">
          <cell r="A675" t="str">
            <v>B07BQPBTDX</v>
          </cell>
          <cell r="B675">
            <v>0</v>
          </cell>
          <cell r="C675">
            <v>2</v>
          </cell>
          <cell r="D675">
            <v>0</v>
          </cell>
          <cell r="E675">
            <v>0</v>
          </cell>
        </row>
        <row r="676">
          <cell r="A676" t="str">
            <v>B07C1PCBP1</v>
          </cell>
          <cell r="B676">
            <v>17</v>
          </cell>
          <cell r="C676">
            <v>6</v>
          </cell>
          <cell r="D676">
            <v>0</v>
          </cell>
          <cell r="E676">
            <v>0</v>
          </cell>
        </row>
        <row r="677">
          <cell r="A677" t="str">
            <v>B07C1Z714J</v>
          </cell>
          <cell r="B677">
            <v>3</v>
          </cell>
          <cell r="C677">
            <v>3</v>
          </cell>
          <cell r="D677">
            <v>0</v>
          </cell>
          <cell r="E677">
            <v>0</v>
          </cell>
        </row>
        <row r="678">
          <cell r="A678" t="str">
            <v>B07C1ZCCLP</v>
          </cell>
          <cell r="B678">
            <v>11</v>
          </cell>
          <cell r="C678">
            <v>10</v>
          </cell>
          <cell r="D678">
            <v>0</v>
          </cell>
          <cell r="E678">
            <v>0</v>
          </cell>
        </row>
        <row r="679">
          <cell r="A679" t="str">
            <v>B07C21SJ3Y</v>
          </cell>
          <cell r="B679">
            <v>8</v>
          </cell>
          <cell r="C679">
            <v>3</v>
          </cell>
          <cell r="D679">
            <v>0</v>
          </cell>
          <cell r="E679">
            <v>0</v>
          </cell>
        </row>
        <row r="680">
          <cell r="A680" t="str">
            <v>B07C21SNB5</v>
          </cell>
          <cell r="B680">
            <v>5</v>
          </cell>
          <cell r="C680">
            <v>2</v>
          </cell>
          <cell r="D680">
            <v>0</v>
          </cell>
          <cell r="E680">
            <v>0</v>
          </cell>
        </row>
        <row r="681">
          <cell r="A681" t="str">
            <v>B07C21WMP2</v>
          </cell>
          <cell r="B681">
            <v>19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B07C2219CP</v>
          </cell>
          <cell r="B682">
            <v>1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B07C229DD3</v>
          </cell>
          <cell r="B683">
            <v>5</v>
          </cell>
          <cell r="C683">
            <v>10</v>
          </cell>
          <cell r="D683">
            <v>0</v>
          </cell>
          <cell r="E683">
            <v>0</v>
          </cell>
        </row>
        <row r="684">
          <cell r="A684" t="str">
            <v>B07C229DTQ</v>
          </cell>
          <cell r="B684">
            <v>19</v>
          </cell>
          <cell r="C684">
            <v>1</v>
          </cell>
          <cell r="D684">
            <v>0</v>
          </cell>
          <cell r="E684">
            <v>0</v>
          </cell>
        </row>
        <row r="685">
          <cell r="A685" t="str">
            <v>B07C22DFJD</v>
          </cell>
          <cell r="B685">
            <v>5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B07C22FDG6</v>
          </cell>
          <cell r="B686">
            <v>17</v>
          </cell>
          <cell r="C686">
            <v>7</v>
          </cell>
          <cell r="D686">
            <v>0</v>
          </cell>
          <cell r="E686">
            <v>0</v>
          </cell>
        </row>
        <row r="687">
          <cell r="A687" t="str">
            <v>B07C5LPTQB</v>
          </cell>
          <cell r="B687">
            <v>6</v>
          </cell>
          <cell r="C687">
            <v>2</v>
          </cell>
          <cell r="D687">
            <v>0</v>
          </cell>
          <cell r="E687">
            <v>0</v>
          </cell>
        </row>
        <row r="688">
          <cell r="A688" t="str">
            <v>B07C8H1946</v>
          </cell>
          <cell r="B688">
            <v>4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B07C8LWXVZ</v>
          </cell>
          <cell r="B689">
            <v>11</v>
          </cell>
          <cell r="C689">
            <v>1</v>
          </cell>
          <cell r="D689">
            <v>0</v>
          </cell>
          <cell r="E689">
            <v>0</v>
          </cell>
        </row>
        <row r="690">
          <cell r="A690" t="str">
            <v>B07CBS7R5J</v>
          </cell>
          <cell r="B690">
            <v>45</v>
          </cell>
          <cell r="C690">
            <v>11</v>
          </cell>
          <cell r="D690">
            <v>0</v>
          </cell>
          <cell r="E690">
            <v>0</v>
          </cell>
        </row>
        <row r="691">
          <cell r="A691" t="str">
            <v>B07CBT54MZ</v>
          </cell>
          <cell r="B691">
            <v>1</v>
          </cell>
          <cell r="C691">
            <v>1</v>
          </cell>
          <cell r="D691">
            <v>0</v>
          </cell>
          <cell r="E691">
            <v>0</v>
          </cell>
        </row>
        <row r="692">
          <cell r="A692" t="str">
            <v>B07CBTBCFM</v>
          </cell>
          <cell r="B692">
            <v>8</v>
          </cell>
          <cell r="C692">
            <v>1</v>
          </cell>
          <cell r="D692">
            <v>0</v>
          </cell>
          <cell r="E692">
            <v>0</v>
          </cell>
        </row>
        <row r="693">
          <cell r="A693" t="str">
            <v>B07CBTGQYC</v>
          </cell>
          <cell r="B693">
            <v>2</v>
          </cell>
          <cell r="C693">
            <v>2</v>
          </cell>
          <cell r="D693">
            <v>0</v>
          </cell>
          <cell r="E693">
            <v>0</v>
          </cell>
        </row>
        <row r="694">
          <cell r="A694" t="str">
            <v>B07CBVR688</v>
          </cell>
          <cell r="B694">
            <v>21</v>
          </cell>
          <cell r="C694">
            <v>10</v>
          </cell>
          <cell r="D694">
            <v>0</v>
          </cell>
          <cell r="E694">
            <v>0</v>
          </cell>
        </row>
        <row r="695">
          <cell r="A695" t="str">
            <v>B07CF76W1T</v>
          </cell>
          <cell r="B695">
            <v>19</v>
          </cell>
          <cell r="C695">
            <v>3</v>
          </cell>
          <cell r="D695">
            <v>0</v>
          </cell>
          <cell r="E695">
            <v>0</v>
          </cell>
        </row>
        <row r="696">
          <cell r="A696" t="str">
            <v>B07CKPMDMB</v>
          </cell>
          <cell r="B696">
            <v>19</v>
          </cell>
          <cell r="C696">
            <v>11</v>
          </cell>
          <cell r="D696">
            <v>0</v>
          </cell>
          <cell r="E696">
            <v>0</v>
          </cell>
        </row>
        <row r="697">
          <cell r="A697" t="str">
            <v>B07CKTGCD3</v>
          </cell>
          <cell r="B697">
            <v>12</v>
          </cell>
          <cell r="C697">
            <v>6</v>
          </cell>
          <cell r="D697">
            <v>0</v>
          </cell>
          <cell r="E697">
            <v>0</v>
          </cell>
        </row>
        <row r="698">
          <cell r="A698" t="str">
            <v>B07CKTK9W5</v>
          </cell>
          <cell r="B698">
            <v>14</v>
          </cell>
          <cell r="C698">
            <v>9</v>
          </cell>
          <cell r="D698">
            <v>0</v>
          </cell>
          <cell r="E698">
            <v>0</v>
          </cell>
        </row>
        <row r="699">
          <cell r="A699" t="str">
            <v>B07CKTKDNQ</v>
          </cell>
          <cell r="B699">
            <v>12</v>
          </cell>
          <cell r="C699">
            <v>12</v>
          </cell>
          <cell r="D699">
            <v>0</v>
          </cell>
          <cell r="E699">
            <v>0</v>
          </cell>
        </row>
        <row r="700">
          <cell r="A700" t="str">
            <v>B07CKTNMC5</v>
          </cell>
          <cell r="B700">
            <v>23</v>
          </cell>
          <cell r="C700">
            <v>13</v>
          </cell>
          <cell r="D700">
            <v>0</v>
          </cell>
          <cell r="E700">
            <v>0</v>
          </cell>
        </row>
        <row r="701">
          <cell r="A701" t="str">
            <v>B07CL1M3YM</v>
          </cell>
          <cell r="B701">
            <v>11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B07CL1T9PR</v>
          </cell>
          <cell r="B702">
            <v>8</v>
          </cell>
          <cell r="C702">
            <v>10</v>
          </cell>
          <cell r="D702">
            <v>0</v>
          </cell>
          <cell r="E702">
            <v>0</v>
          </cell>
        </row>
        <row r="703">
          <cell r="A703" t="str">
            <v>B07CL1TBM5</v>
          </cell>
          <cell r="B703">
            <v>9</v>
          </cell>
          <cell r="C703">
            <v>11</v>
          </cell>
          <cell r="D703">
            <v>0</v>
          </cell>
          <cell r="E703">
            <v>0</v>
          </cell>
        </row>
        <row r="704">
          <cell r="A704" t="str">
            <v>B07CL1TFF9</v>
          </cell>
          <cell r="B704">
            <v>22</v>
          </cell>
          <cell r="C704">
            <v>14</v>
          </cell>
          <cell r="D704">
            <v>0</v>
          </cell>
          <cell r="E704">
            <v>0</v>
          </cell>
        </row>
        <row r="705">
          <cell r="A705" t="str">
            <v>B07CL3MCZ9</v>
          </cell>
          <cell r="B705">
            <v>22</v>
          </cell>
          <cell r="C705">
            <v>8</v>
          </cell>
          <cell r="D705">
            <v>0</v>
          </cell>
          <cell r="E705">
            <v>0</v>
          </cell>
        </row>
        <row r="706">
          <cell r="A706" t="str">
            <v>B07CLLW7XW</v>
          </cell>
          <cell r="B706">
            <v>28</v>
          </cell>
          <cell r="C706">
            <v>12</v>
          </cell>
          <cell r="D706">
            <v>0</v>
          </cell>
          <cell r="E706">
            <v>0</v>
          </cell>
        </row>
        <row r="707">
          <cell r="A707" t="str">
            <v>B07CLMDRC1</v>
          </cell>
          <cell r="B707">
            <v>11</v>
          </cell>
          <cell r="C707">
            <v>8</v>
          </cell>
          <cell r="D707">
            <v>0</v>
          </cell>
          <cell r="E707">
            <v>0</v>
          </cell>
        </row>
        <row r="708">
          <cell r="A708" t="str">
            <v>B07CNZMLZH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B07DFG942Y</v>
          </cell>
          <cell r="B709">
            <v>24</v>
          </cell>
          <cell r="C709">
            <v>16</v>
          </cell>
          <cell r="D709">
            <v>0</v>
          </cell>
          <cell r="E709">
            <v>0</v>
          </cell>
        </row>
        <row r="710">
          <cell r="A710" t="str">
            <v>B07DK1VJ1S</v>
          </cell>
          <cell r="B710">
            <v>86</v>
          </cell>
          <cell r="C710">
            <v>21</v>
          </cell>
          <cell r="D710">
            <v>0</v>
          </cell>
          <cell r="E710">
            <v>0</v>
          </cell>
        </row>
        <row r="711">
          <cell r="A711" t="str">
            <v>B07DKGT38W</v>
          </cell>
          <cell r="B711">
            <v>0</v>
          </cell>
          <cell r="C711">
            <v>1</v>
          </cell>
          <cell r="D711">
            <v>0</v>
          </cell>
          <cell r="E711">
            <v>0</v>
          </cell>
        </row>
        <row r="712">
          <cell r="A712" t="str">
            <v>B07DQLCSB7</v>
          </cell>
          <cell r="B712">
            <v>38</v>
          </cell>
          <cell r="C712">
            <v>8</v>
          </cell>
          <cell r="D712">
            <v>0</v>
          </cell>
          <cell r="E712">
            <v>0</v>
          </cell>
        </row>
        <row r="713">
          <cell r="A713" t="str">
            <v>B01HFYMTRK</v>
          </cell>
          <cell r="B713">
            <v>34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B013OSTFWS</v>
          </cell>
          <cell r="B714">
            <v>11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B07CCH6Y1S</v>
          </cell>
          <cell r="B715">
            <v>6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B01IOEHQOQ</v>
          </cell>
          <cell r="B716">
            <v>23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B01LZ7UEO4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B01N0EHETF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B06XSG4Z8B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B0761LYXTF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B07CYJDL3T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B07CYMH8KZ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B07DJ1L77M</v>
          </cell>
          <cell r="B723">
            <v>2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B07DKGQ2G5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B00YAIA008</v>
          </cell>
          <cell r="B725">
            <v>13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B0136OUHKY</v>
          </cell>
          <cell r="B726">
            <v>1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B013OSTD70</v>
          </cell>
          <cell r="B727">
            <v>10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B015QZRTVG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B015QZRW4A</v>
          </cell>
          <cell r="B729">
            <v>3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B015QZRXB2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B017X47VLQ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B01B184VYA</v>
          </cell>
          <cell r="B732">
            <v>11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B01DXWQ86Q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B01DXWQP50</v>
          </cell>
          <cell r="B734">
            <v>1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B01F4P0VTU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B01G1JZ7L0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B01M59530X</v>
          </cell>
          <cell r="B737">
            <v>4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B01MA1MR40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B01N1FYJS2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B01N1FYKJE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B01N41KO05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B01N4EO5Q7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B01N98BSX7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B06XD7Y3CX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B06XN5QMXT</v>
          </cell>
          <cell r="B745">
            <v>1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B06XT2TLHG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B06XYSFCJV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B06XZ3CHRY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B06ZZBGGH7</v>
          </cell>
          <cell r="B749">
            <v>3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B07BBJVB43</v>
          </cell>
          <cell r="B750">
            <v>9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B07BBP8RZC</v>
          </cell>
          <cell r="B751">
            <v>11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B07BBPMYWR</v>
          </cell>
          <cell r="B752">
            <v>19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B07BGT4B2J</v>
          </cell>
          <cell r="B753">
            <v>7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B07BGT52BQ</v>
          </cell>
          <cell r="B754">
            <v>4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B07BGVR9N5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B07BGY76L5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B07BQS7TPW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B07BQT2Q5Z</v>
          </cell>
          <cell r="B758">
            <v>1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B07C1KXY7B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B07C21Y9V2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B07C22KGZB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B07C25Q9T4</v>
          </cell>
          <cell r="B762">
            <v>8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B07C5LBSRZ</v>
          </cell>
          <cell r="B763">
            <v>4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B07CCH46TV</v>
          </cell>
          <cell r="B764">
            <v>2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B07CYL3B53</v>
          </cell>
          <cell r="B765">
            <v>3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B07DHZNT31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</row>
        <row r="767">
          <cell r="A767" t="str">
            <v>B07DHZXJH9</v>
          </cell>
          <cell r="B767">
            <v>4</v>
          </cell>
          <cell r="C767">
            <v>0</v>
          </cell>
          <cell r="D767">
            <v>0</v>
          </cell>
          <cell r="E767">
            <v>0</v>
          </cell>
        </row>
        <row r="768">
          <cell r="A768" t="str">
            <v>B07DJ1GQY5</v>
          </cell>
          <cell r="B768">
            <v>3</v>
          </cell>
          <cell r="C768">
            <v>0</v>
          </cell>
          <cell r="D768">
            <v>0</v>
          </cell>
          <cell r="E768">
            <v>0</v>
          </cell>
        </row>
        <row r="769">
          <cell r="A769" t="str">
            <v>B07DKC6BTL</v>
          </cell>
          <cell r="B769">
            <v>2</v>
          </cell>
          <cell r="C769">
            <v>0</v>
          </cell>
          <cell r="D769">
            <v>0</v>
          </cell>
          <cell r="E769">
            <v>0</v>
          </cell>
        </row>
        <row r="770">
          <cell r="A770" t="str">
            <v>B07DKD84MJ</v>
          </cell>
          <cell r="B770">
            <v>1</v>
          </cell>
          <cell r="C770">
            <v>0</v>
          </cell>
          <cell r="D770">
            <v>0</v>
          </cell>
          <cell r="E770">
            <v>0</v>
          </cell>
        </row>
        <row r="771">
          <cell r="A771" t="str">
            <v>B07DKD8QPX</v>
          </cell>
          <cell r="B771">
            <v>3</v>
          </cell>
          <cell r="C771">
            <v>0</v>
          </cell>
          <cell r="D771">
            <v>0</v>
          </cell>
          <cell r="E771">
            <v>0</v>
          </cell>
        </row>
        <row r="772">
          <cell r="A772" t="str">
            <v>B07DKGH17T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759.16</v>
          </cell>
        </row>
        <row r="3">
          <cell r="G3">
            <v>603.37</v>
          </cell>
        </row>
        <row r="3">
          <cell r="J3">
            <v>483.62</v>
          </cell>
        </row>
        <row r="3">
          <cell r="M3">
            <v>368.15</v>
          </cell>
        </row>
        <row r="4">
          <cell r="A4" t="str">
            <v>YZ-NA5505DaL</v>
          </cell>
          <cell r="B4">
            <v>3928</v>
          </cell>
          <cell r="C4">
            <v>27</v>
          </cell>
          <cell r="D4">
            <v>5.03</v>
          </cell>
          <cell r="E4">
            <v>110</v>
          </cell>
          <cell r="F4">
            <v>2</v>
          </cell>
          <cell r="G4">
            <v>0.29</v>
          </cell>
          <cell r="H4">
            <v>3495</v>
          </cell>
          <cell r="I4">
            <v>28</v>
          </cell>
          <cell r="J4">
            <v>5</v>
          </cell>
          <cell r="K4">
            <v>316</v>
          </cell>
          <cell r="L4">
            <v>1</v>
          </cell>
          <cell r="M4">
            <v>0.15</v>
          </cell>
        </row>
        <row r="5">
          <cell r="A5" t="str">
            <v>YZ-NA5505R0-2X</v>
          </cell>
          <cell r="B5">
            <v>14289</v>
          </cell>
          <cell r="C5">
            <v>47</v>
          </cell>
          <cell r="D5">
            <v>7.74</v>
          </cell>
          <cell r="E5">
            <v>1124</v>
          </cell>
          <cell r="F5">
            <v>10</v>
          </cell>
          <cell r="G5">
            <v>1.31</v>
          </cell>
          <cell r="H5">
            <v>829</v>
          </cell>
          <cell r="I5">
            <v>11</v>
          </cell>
          <cell r="J5">
            <v>1.33</v>
          </cell>
          <cell r="K5">
            <v>764</v>
          </cell>
          <cell r="L5">
            <v>9</v>
          </cell>
          <cell r="M5">
            <v>1.26</v>
          </cell>
        </row>
        <row r="6">
          <cell r="A6" t="str">
            <v>YZ-NA9008Se8L</v>
          </cell>
          <cell r="B6">
            <v>619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1183</v>
          </cell>
          <cell r="I6">
            <v>11</v>
          </cell>
          <cell r="J6">
            <v>0.78</v>
          </cell>
          <cell r="K6">
            <v>1252</v>
          </cell>
          <cell r="L6">
            <v>8</v>
          </cell>
          <cell r="M6">
            <v>0.51</v>
          </cell>
        </row>
        <row r="7">
          <cell r="A7" t="str">
            <v>YZ-NA5060B21L</v>
          </cell>
          <cell r="B7">
            <v>2253</v>
          </cell>
          <cell r="C7">
            <v>22</v>
          </cell>
          <cell r="D7">
            <v>2.51</v>
          </cell>
          <cell r="E7">
            <v>565</v>
          </cell>
          <cell r="F7">
            <v>1</v>
          </cell>
          <cell r="G7">
            <v>0.04</v>
          </cell>
          <cell r="H7">
            <v>452</v>
          </cell>
          <cell r="I7">
            <v>4</v>
          </cell>
          <cell r="J7">
            <v>0.55</v>
          </cell>
          <cell r="K7">
            <v>402</v>
          </cell>
          <cell r="L7">
            <v>4</v>
          </cell>
          <cell r="M7">
            <v>0.53</v>
          </cell>
        </row>
        <row r="8">
          <cell r="A8" t="str">
            <v>YZ-NA5060Y01L</v>
          </cell>
          <cell r="B8">
            <v>1814</v>
          </cell>
          <cell r="C8">
            <v>9</v>
          </cell>
          <cell r="D8">
            <v>1.06</v>
          </cell>
          <cell r="E8">
            <v>3379</v>
          </cell>
          <cell r="F8">
            <v>18</v>
          </cell>
          <cell r="G8">
            <v>2.07</v>
          </cell>
          <cell r="H8">
            <v>3301</v>
          </cell>
          <cell r="I8">
            <v>25</v>
          </cell>
          <cell r="J8">
            <v>2.93</v>
          </cell>
          <cell r="K8">
            <v>3343</v>
          </cell>
          <cell r="L8">
            <v>33</v>
          </cell>
          <cell r="M8">
            <v>3.72</v>
          </cell>
        </row>
        <row r="9">
          <cell r="A9" t="str">
            <v>YZ-NA2631HS1L</v>
          </cell>
          <cell r="B9">
            <v>3950</v>
          </cell>
          <cell r="C9">
            <v>13</v>
          </cell>
          <cell r="D9">
            <v>1.58</v>
          </cell>
          <cell r="E9">
            <v>726</v>
          </cell>
          <cell r="F9">
            <v>2</v>
          </cell>
          <cell r="G9">
            <v>0.18</v>
          </cell>
          <cell r="H9">
            <v>603</v>
          </cell>
          <cell r="I9">
            <v>3</v>
          </cell>
          <cell r="J9">
            <v>0.23</v>
          </cell>
          <cell r="K9">
            <v>1197</v>
          </cell>
          <cell r="L9">
            <v>2</v>
          </cell>
          <cell r="M9">
            <v>0.22</v>
          </cell>
        </row>
        <row r="10">
          <cell r="A10" t="str">
            <v>YZ-NA2631R01L</v>
          </cell>
          <cell r="B10">
            <v>34</v>
          </cell>
          <cell r="C10">
            <v>0</v>
          </cell>
          <cell r="D10">
            <v>0</v>
          </cell>
          <cell r="E10">
            <v>5440</v>
          </cell>
          <cell r="F10">
            <v>5</v>
          </cell>
          <cell r="G10">
            <v>0.29</v>
          </cell>
          <cell r="H10">
            <v>1839</v>
          </cell>
          <cell r="I10">
            <v>7</v>
          </cell>
          <cell r="J10">
            <v>0.59</v>
          </cell>
          <cell r="K10">
            <v>1552</v>
          </cell>
          <cell r="L10">
            <v>6</v>
          </cell>
          <cell r="M10">
            <v>0.31</v>
          </cell>
        </row>
        <row r="11">
          <cell r="A11" t="str">
            <v>YZ-NALLHT2XL</v>
          </cell>
          <cell r="B11">
            <v>0</v>
          </cell>
          <cell r="C11">
            <v>0</v>
          </cell>
          <cell r="D11">
            <v>0</v>
          </cell>
          <cell r="E11">
            <v>5118</v>
          </cell>
          <cell r="F11">
            <v>24</v>
          </cell>
          <cell r="G11">
            <v>6.06</v>
          </cell>
          <cell r="H11">
            <v>0</v>
          </cell>
          <cell r="I11">
            <v>0</v>
          </cell>
          <cell r="J11">
            <v>0</v>
          </cell>
          <cell r="K11">
            <v>6246</v>
          </cell>
          <cell r="L11">
            <v>33</v>
          </cell>
          <cell r="M11">
            <v>7.45</v>
          </cell>
        </row>
        <row r="12">
          <cell r="A12" t="str">
            <v>SJ-NA204-G0-2XL</v>
          </cell>
          <cell r="B12">
            <v>2601</v>
          </cell>
          <cell r="C12">
            <v>11</v>
          </cell>
          <cell r="D12">
            <v>2.45</v>
          </cell>
          <cell r="E12">
            <v>11370</v>
          </cell>
          <cell r="F12">
            <v>35</v>
          </cell>
          <cell r="G12">
            <v>8.77</v>
          </cell>
          <cell r="H12">
            <v>9773</v>
          </cell>
          <cell r="I12">
            <v>31</v>
          </cell>
          <cell r="J12">
            <v>7.31</v>
          </cell>
          <cell r="K12">
            <v>7349</v>
          </cell>
          <cell r="L12">
            <v>29</v>
          </cell>
          <cell r="M12">
            <v>6.72</v>
          </cell>
        </row>
        <row r="13">
          <cell r="A13" t="str">
            <v>SJ-NA204-K0-L</v>
          </cell>
          <cell r="B13">
            <v>9612</v>
          </cell>
          <cell r="C13">
            <v>41</v>
          </cell>
          <cell r="D13">
            <v>10.57</v>
          </cell>
          <cell r="E13">
            <v>549</v>
          </cell>
          <cell r="F13">
            <v>3</v>
          </cell>
          <cell r="G13">
            <v>0.89</v>
          </cell>
          <cell r="H13">
            <v>442</v>
          </cell>
          <cell r="I13">
            <v>3</v>
          </cell>
          <cell r="J13">
            <v>0.46</v>
          </cell>
          <cell r="K13">
            <v>519</v>
          </cell>
          <cell r="L13">
            <v>3</v>
          </cell>
          <cell r="M13">
            <v>0.75</v>
          </cell>
        </row>
        <row r="14">
          <cell r="A14" t="str">
            <v>SJ-NA204-R0-XL</v>
          </cell>
          <cell r="B14">
            <v>1796</v>
          </cell>
          <cell r="C14">
            <v>8</v>
          </cell>
          <cell r="D14">
            <v>1.7</v>
          </cell>
          <cell r="E14">
            <v>108</v>
          </cell>
          <cell r="F14">
            <v>0</v>
          </cell>
          <cell r="G14">
            <v>0</v>
          </cell>
          <cell r="H14">
            <v>64</v>
          </cell>
          <cell r="I14">
            <v>1</v>
          </cell>
          <cell r="J14">
            <v>0.17</v>
          </cell>
          <cell r="K14">
            <v>112</v>
          </cell>
          <cell r="L14">
            <v>0</v>
          </cell>
          <cell r="M14">
            <v>0</v>
          </cell>
        </row>
        <row r="15">
          <cell r="A15" t="str">
            <v>SJ-NA204-W0-XL</v>
          </cell>
          <cell r="B15">
            <v>2842</v>
          </cell>
          <cell r="C15">
            <v>8</v>
          </cell>
          <cell r="D15">
            <v>1.57</v>
          </cell>
          <cell r="E15">
            <v>225</v>
          </cell>
          <cell r="F15">
            <v>1</v>
          </cell>
          <cell r="G15">
            <v>0.24</v>
          </cell>
          <cell r="H15">
            <v>191</v>
          </cell>
          <cell r="I15">
            <v>0</v>
          </cell>
          <cell r="J15">
            <v>0</v>
          </cell>
          <cell r="K15">
            <v>356</v>
          </cell>
          <cell r="L15">
            <v>2</v>
          </cell>
          <cell r="M15">
            <v>0.56</v>
          </cell>
        </row>
        <row r="16">
          <cell r="A16" t="str">
            <v>YZ-NA5119-YH-3XL</v>
          </cell>
          <cell r="B16">
            <v>0</v>
          </cell>
          <cell r="C16">
            <v>0</v>
          </cell>
          <cell r="D16">
            <v>0</v>
          </cell>
          <cell r="E16">
            <v>803</v>
          </cell>
          <cell r="F16">
            <v>2</v>
          </cell>
          <cell r="G16">
            <v>0.77</v>
          </cell>
          <cell r="H16">
            <v>27346</v>
          </cell>
          <cell r="I16">
            <v>118</v>
          </cell>
          <cell r="J16">
            <v>41.52</v>
          </cell>
          <cell r="K16">
            <v>22175</v>
          </cell>
          <cell r="L16">
            <v>77</v>
          </cell>
          <cell r="M16">
            <v>26.15</v>
          </cell>
        </row>
        <row r="17">
          <cell r="A17" t="str">
            <v>YZ-NA5119-YT-4XL</v>
          </cell>
          <cell r="B17">
            <v>1886</v>
          </cell>
          <cell r="C17">
            <v>11</v>
          </cell>
          <cell r="D17">
            <v>3.69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177</v>
          </cell>
          <cell r="L17">
            <v>5</v>
          </cell>
          <cell r="M17">
            <v>1.81</v>
          </cell>
        </row>
        <row r="18">
          <cell r="A18" t="str">
            <v>YZ-NA5119K0-3XL</v>
          </cell>
          <cell r="B18">
            <v>13921</v>
          </cell>
          <cell r="C18">
            <v>67</v>
          </cell>
          <cell r="D18">
            <v>22.14</v>
          </cell>
          <cell r="E18">
            <v>0</v>
          </cell>
          <cell r="F18">
            <v>0</v>
          </cell>
          <cell r="G18">
            <v>0</v>
          </cell>
          <cell r="H18">
            <v>2824</v>
          </cell>
          <cell r="I18">
            <v>28</v>
          </cell>
          <cell r="J18">
            <v>10.1</v>
          </cell>
          <cell r="K18">
            <v>3452</v>
          </cell>
          <cell r="L18">
            <v>25</v>
          </cell>
          <cell r="M18">
            <v>8.53</v>
          </cell>
        </row>
        <row r="19">
          <cell r="A19" t="str">
            <v>YZ-NA5119ZL2XL</v>
          </cell>
          <cell r="B19">
            <v>31612</v>
          </cell>
          <cell r="C19">
            <v>91</v>
          </cell>
          <cell r="D19">
            <v>29.23</v>
          </cell>
          <cell r="E19">
            <v>13191</v>
          </cell>
          <cell r="F19">
            <v>109</v>
          </cell>
          <cell r="G19">
            <v>40.53</v>
          </cell>
          <cell r="H19">
            <v>5363</v>
          </cell>
          <cell r="I19">
            <v>57</v>
          </cell>
          <cell r="J19">
            <v>21.59</v>
          </cell>
          <cell r="K19">
            <v>2873</v>
          </cell>
          <cell r="L19">
            <v>44</v>
          </cell>
          <cell r="M19">
            <v>16.37</v>
          </cell>
        </row>
        <row r="20">
          <cell r="A20" t="str">
            <v>YZ-CA1245G01L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6377</v>
          </cell>
          <cell r="L20">
            <v>46</v>
          </cell>
          <cell r="M20">
            <v>7.52</v>
          </cell>
        </row>
        <row r="21">
          <cell r="A21" t="str">
            <v>YZ-CA160301K02XL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4297</v>
          </cell>
          <cell r="L21">
            <v>26</v>
          </cell>
          <cell r="M21">
            <v>5.2</v>
          </cell>
        </row>
        <row r="22">
          <cell r="A22" t="str">
            <v>YZ-MCHM111-K0-S</v>
          </cell>
          <cell r="B22">
            <v>1309</v>
          </cell>
          <cell r="C22">
            <v>6</v>
          </cell>
          <cell r="D22">
            <v>0.92</v>
          </cell>
          <cell r="E22">
            <v>842</v>
          </cell>
          <cell r="F22">
            <v>17</v>
          </cell>
          <cell r="G22">
            <v>2.58</v>
          </cell>
          <cell r="H22">
            <v>320</v>
          </cell>
          <cell r="I22">
            <v>6</v>
          </cell>
          <cell r="J22">
            <v>0.99</v>
          </cell>
          <cell r="K22">
            <v>94</v>
          </cell>
          <cell r="L22">
            <v>2</v>
          </cell>
          <cell r="M22">
            <v>0.29</v>
          </cell>
        </row>
        <row r="23">
          <cell r="A23" t="str">
            <v>CA-HM1789-GZ-L</v>
          </cell>
          <cell r="B23">
            <v>339</v>
          </cell>
          <cell r="C23">
            <v>2</v>
          </cell>
          <cell r="D23">
            <v>0.74</v>
          </cell>
          <cell r="E23">
            <v>98</v>
          </cell>
          <cell r="F23">
            <v>1</v>
          </cell>
          <cell r="G23">
            <v>0.24</v>
          </cell>
          <cell r="H23">
            <v>75</v>
          </cell>
          <cell r="I23">
            <v>1</v>
          </cell>
          <cell r="J23">
            <v>0.62</v>
          </cell>
          <cell r="K23">
            <v>54</v>
          </cell>
          <cell r="L23">
            <v>0</v>
          </cell>
          <cell r="M23">
            <v>0</v>
          </cell>
        </row>
        <row r="24">
          <cell r="A24" t="str">
            <v>CA-HM1789-K0-XL</v>
          </cell>
          <cell r="B24">
            <v>791</v>
          </cell>
          <cell r="C24">
            <v>4</v>
          </cell>
          <cell r="D24">
            <v>1.8</v>
          </cell>
          <cell r="E24">
            <v>1095</v>
          </cell>
          <cell r="F24">
            <v>5</v>
          </cell>
          <cell r="G24">
            <v>1.39</v>
          </cell>
          <cell r="H24">
            <v>1281</v>
          </cell>
          <cell r="I24">
            <v>4</v>
          </cell>
          <cell r="J24">
            <v>1.31</v>
          </cell>
          <cell r="K24">
            <v>963</v>
          </cell>
          <cell r="L24">
            <v>6</v>
          </cell>
          <cell r="M24">
            <v>2.39</v>
          </cell>
        </row>
        <row r="25">
          <cell r="A25" t="str">
            <v>CA-HM1789-PI-XL</v>
          </cell>
          <cell r="B25">
            <v>588</v>
          </cell>
          <cell r="C25">
            <v>2</v>
          </cell>
          <cell r="D25">
            <v>0.95</v>
          </cell>
          <cell r="E25">
            <v>407</v>
          </cell>
          <cell r="F25">
            <v>0</v>
          </cell>
          <cell r="G25">
            <v>0</v>
          </cell>
          <cell r="H25">
            <v>635</v>
          </cell>
          <cell r="I25">
            <v>2</v>
          </cell>
          <cell r="J25">
            <v>0.95</v>
          </cell>
          <cell r="K25">
            <v>499</v>
          </cell>
          <cell r="L25">
            <v>3</v>
          </cell>
          <cell r="M25">
            <v>1.55</v>
          </cell>
        </row>
        <row r="26">
          <cell r="A26" t="str">
            <v>CA-HM1789-ZL-XL</v>
          </cell>
          <cell r="B26">
            <v>3663</v>
          </cell>
          <cell r="C26">
            <v>6</v>
          </cell>
          <cell r="D26">
            <v>2.7</v>
          </cell>
          <cell r="E26">
            <v>747</v>
          </cell>
          <cell r="F26">
            <v>2</v>
          </cell>
          <cell r="G26">
            <v>1.12</v>
          </cell>
          <cell r="H26">
            <v>870</v>
          </cell>
          <cell r="I26">
            <v>4</v>
          </cell>
          <cell r="J26">
            <v>1.47</v>
          </cell>
          <cell r="K26">
            <v>798</v>
          </cell>
          <cell r="L26">
            <v>1</v>
          </cell>
          <cell r="M26">
            <v>0.59</v>
          </cell>
        </row>
        <row r="27">
          <cell r="A27" t="str">
            <v>YZ-MCZQ165R0XL</v>
          </cell>
          <cell r="B27">
            <v>1411</v>
          </cell>
          <cell r="C27">
            <v>1</v>
          </cell>
          <cell r="D27">
            <v>0.5</v>
          </cell>
          <cell r="E27">
            <v>191</v>
          </cell>
          <cell r="F27">
            <v>1</v>
          </cell>
          <cell r="G27">
            <v>0.29</v>
          </cell>
          <cell r="H27">
            <v>77</v>
          </cell>
          <cell r="I27">
            <v>0</v>
          </cell>
          <cell r="J27">
            <v>0</v>
          </cell>
          <cell r="K27">
            <v>61</v>
          </cell>
          <cell r="L27">
            <v>0</v>
          </cell>
          <cell r="M27">
            <v>0</v>
          </cell>
        </row>
        <row r="28">
          <cell r="A28" t="str">
            <v>YZ-CA30CH-M</v>
          </cell>
          <cell r="B28">
            <v>0</v>
          </cell>
          <cell r="C28">
            <v>0</v>
          </cell>
          <cell r="D28">
            <v>0</v>
          </cell>
          <cell r="E28">
            <v>1781</v>
          </cell>
          <cell r="F28">
            <v>8</v>
          </cell>
          <cell r="G28">
            <v>1.48</v>
          </cell>
          <cell r="H28">
            <v>1257</v>
          </cell>
          <cell r="I28">
            <v>5</v>
          </cell>
          <cell r="J28">
            <v>0.73</v>
          </cell>
          <cell r="K28">
            <v>622</v>
          </cell>
          <cell r="L28">
            <v>3</v>
          </cell>
          <cell r="M28">
            <v>0.69</v>
          </cell>
        </row>
        <row r="29">
          <cell r="A29" t="str">
            <v>YZ-MCHM175-Pi-M</v>
          </cell>
          <cell r="B29">
            <v>123</v>
          </cell>
          <cell r="C29">
            <v>0</v>
          </cell>
          <cell r="D29">
            <v>0</v>
          </cell>
          <cell r="E29">
            <v>89</v>
          </cell>
          <cell r="F29">
            <v>0</v>
          </cell>
          <cell r="G29">
            <v>0</v>
          </cell>
          <cell r="H29">
            <v>63</v>
          </cell>
          <cell r="I29">
            <v>1</v>
          </cell>
          <cell r="J29">
            <v>0.16</v>
          </cell>
          <cell r="K29">
            <v>5</v>
          </cell>
          <cell r="L29">
            <v>0</v>
          </cell>
          <cell r="M29">
            <v>0</v>
          </cell>
        </row>
        <row r="30">
          <cell r="A30" t="str">
            <v>YZ-MCZQ298BR4XL</v>
          </cell>
          <cell r="B30">
            <v>3175</v>
          </cell>
          <cell r="C30">
            <v>42</v>
          </cell>
          <cell r="D30">
            <v>8.4</v>
          </cell>
          <cell r="E30">
            <v>1278</v>
          </cell>
          <cell r="F30">
            <v>13</v>
          </cell>
          <cell r="G30">
            <v>2.92</v>
          </cell>
          <cell r="H30">
            <v>706</v>
          </cell>
          <cell r="I30">
            <v>11</v>
          </cell>
          <cell r="J30">
            <v>2.27</v>
          </cell>
          <cell r="K30">
            <v>144</v>
          </cell>
          <cell r="L30">
            <v>5</v>
          </cell>
          <cell r="M30">
            <v>1.23</v>
          </cell>
        </row>
        <row r="31">
          <cell r="A31" t="str">
            <v>CS-MCCL031-R0-L</v>
          </cell>
          <cell r="B31">
            <v>2580</v>
          </cell>
          <cell r="C31">
            <v>8</v>
          </cell>
          <cell r="D31">
            <v>2.95</v>
          </cell>
          <cell r="E31">
            <v>174</v>
          </cell>
          <cell r="F31">
            <v>2</v>
          </cell>
          <cell r="G31">
            <v>0.53</v>
          </cell>
          <cell r="H31">
            <v>184</v>
          </cell>
          <cell r="I31">
            <v>1</v>
          </cell>
          <cell r="J31">
            <v>0.42</v>
          </cell>
          <cell r="K31">
            <v>118</v>
          </cell>
          <cell r="L31">
            <v>3</v>
          </cell>
          <cell r="M31">
            <v>0.71</v>
          </cell>
        </row>
        <row r="32">
          <cell r="A32" t="str">
            <v>CS-MCCL031-R0-S</v>
          </cell>
          <cell r="B32">
            <v>720</v>
          </cell>
          <cell r="C32">
            <v>5</v>
          </cell>
          <cell r="D32">
            <v>1.42</v>
          </cell>
          <cell r="E32">
            <v>784</v>
          </cell>
          <cell r="F32">
            <v>2</v>
          </cell>
          <cell r="G32">
            <v>0.7</v>
          </cell>
          <cell r="H32">
            <v>465</v>
          </cell>
          <cell r="I32">
            <v>2</v>
          </cell>
          <cell r="J32">
            <v>0.79</v>
          </cell>
          <cell r="K32">
            <v>58</v>
          </cell>
          <cell r="L32">
            <v>1</v>
          </cell>
          <cell r="M32">
            <v>0.27</v>
          </cell>
        </row>
        <row r="33">
          <cell r="A33" t="str">
            <v>CS-MCCL031-R0-XL</v>
          </cell>
          <cell r="B33">
            <v>477</v>
          </cell>
          <cell r="C33">
            <v>3</v>
          </cell>
          <cell r="D33">
            <v>1.16</v>
          </cell>
          <cell r="E33">
            <v>3037</v>
          </cell>
          <cell r="F33">
            <v>12</v>
          </cell>
          <cell r="G33">
            <v>3.96</v>
          </cell>
          <cell r="H33">
            <v>3558</v>
          </cell>
          <cell r="I33">
            <v>10</v>
          </cell>
          <cell r="J33">
            <v>3.7</v>
          </cell>
          <cell r="K33">
            <v>3604</v>
          </cell>
          <cell r="L33">
            <v>11</v>
          </cell>
          <cell r="M33">
            <v>3.47</v>
          </cell>
        </row>
        <row r="34">
          <cell r="A34" t="str">
            <v>CS-MCCL150-E0-2XL</v>
          </cell>
          <cell r="B34">
            <v>704</v>
          </cell>
          <cell r="C34">
            <v>0</v>
          </cell>
          <cell r="D34">
            <v>0</v>
          </cell>
          <cell r="E34">
            <v>6577</v>
          </cell>
          <cell r="F34">
            <v>4</v>
          </cell>
          <cell r="G34">
            <v>1.21</v>
          </cell>
          <cell r="H34">
            <v>6159</v>
          </cell>
          <cell r="I34">
            <v>3</v>
          </cell>
          <cell r="J34">
            <v>0.96</v>
          </cell>
          <cell r="K34">
            <v>6253</v>
          </cell>
          <cell r="L34">
            <v>2</v>
          </cell>
          <cell r="M34">
            <v>0.71</v>
          </cell>
        </row>
        <row r="35">
          <cell r="A35" t="str">
            <v>CS-MCCL150-E0-XL</v>
          </cell>
          <cell r="B35">
            <v>349</v>
          </cell>
          <cell r="C35">
            <v>2</v>
          </cell>
          <cell r="D35">
            <v>0.61</v>
          </cell>
          <cell r="E35">
            <v>249</v>
          </cell>
          <cell r="F35">
            <v>0</v>
          </cell>
          <cell r="G35">
            <v>0</v>
          </cell>
          <cell r="H35">
            <v>308</v>
          </cell>
          <cell r="I35">
            <v>0</v>
          </cell>
          <cell r="J35">
            <v>0</v>
          </cell>
          <cell r="K35">
            <v>28</v>
          </cell>
          <cell r="L35">
            <v>0</v>
          </cell>
          <cell r="M35">
            <v>0</v>
          </cell>
        </row>
        <row r="36">
          <cell r="A36" t="str">
            <v>CS-MCCL150-K0-2XL</v>
          </cell>
          <cell r="B36">
            <v>166</v>
          </cell>
          <cell r="C36">
            <v>1</v>
          </cell>
          <cell r="D36">
            <v>0.22</v>
          </cell>
          <cell r="E36">
            <v>1363</v>
          </cell>
          <cell r="F36">
            <v>1</v>
          </cell>
          <cell r="G36">
            <v>0.08</v>
          </cell>
          <cell r="H36">
            <v>1174</v>
          </cell>
          <cell r="I36">
            <v>2</v>
          </cell>
          <cell r="J36">
            <v>0.76</v>
          </cell>
          <cell r="K36">
            <v>1203</v>
          </cell>
          <cell r="L36">
            <v>0</v>
          </cell>
          <cell r="M36">
            <v>0</v>
          </cell>
        </row>
        <row r="37">
          <cell r="A37" t="str">
            <v>CS-MCCL150-K0-XL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26</v>
          </cell>
          <cell r="I37">
            <v>0</v>
          </cell>
          <cell r="J37">
            <v>0</v>
          </cell>
          <cell r="K37">
            <v>3</v>
          </cell>
          <cell r="L37">
            <v>0</v>
          </cell>
          <cell r="M37">
            <v>0</v>
          </cell>
        </row>
        <row r="38">
          <cell r="A38" t="str">
            <v>CS-MCCL150-R0-2XL</v>
          </cell>
          <cell r="B38">
            <v>247</v>
          </cell>
          <cell r="C38">
            <v>0</v>
          </cell>
          <cell r="D38">
            <v>0</v>
          </cell>
          <cell r="E38">
            <v>260</v>
          </cell>
          <cell r="F38">
            <v>2</v>
          </cell>
          <cell r="G38">
            <v>0.76</v>
          </cell>
          <cell r="H38">
            <v>51</v>
          </cell>
          <cell r="I38">
            <v>1</v>
          </cell>
          <cell r="J38">
            <v>0.32</v>
          </cell>
          <cell r="K38">
            <v>48</v>
          </cell>
          <cell r="L38">
            <v>0</v>
          </cell>
          <cell r="M38">
            <v>0</v>
          </cell>
        </row>
        <row r="39">
          <cell r="A39" t="str">
            <v>CS-MCCL150-R0-XL</v>
          </cell>
          <cell r="B39">
            <v>2573</v>
          </cell>
          <cell r="C39">
            <v>4</v>
          </cell>
          <cell r="D39">
            <v>0.93</v>
          </cell>
          <cell r="E39">
            <v>84</v>
          </cell>
          <cell r="F39">
            <v>1</v>
          </cell>
          <cell r="G39">
            <v>0.39</v>
          </cell>
          <cell r="H39">
            <v>39</v>
          </cell>
          <cell r="I39">
            <v>0</v>
          </cell>
          <cell r="J39">
            <v>0</v>
          </cell>
          <cell r="K39">
            <v>8</v>
          </cell>
          <cell r="L39">
            <v>0</v>
          </cell>
          <cell r="M39">
            <v>0</v>
          </cell>
        </row>
        <row r="40">
          <cell r="A40" t="str">
            <v>YZ-MCHM172-ZL-L</v>
          </cell>
          <cell r="B40">
            <v>630</v>
          </cell>
          <cell r="C40">
            <v>6</v>
          </cell>
          <cell r="D40">
            <v>1.12</v>
          </cell>
          <cell r="E40">
            <v>63</v>
          </cell>
          <cell r="F40">
            <v>0</v>
          </cell>
          <cell r="G40">
            <v>0</v>
          </cell>
          <cell r="H40">
            <v>269</v>
          </cell>
          <cell r="I40">
            <v>1</v>
          </cell>
          <cell r="J40">
            <v>0.26</v>
          </cell>
          <cell r="K40">
            <v>40</v>
          </cell>
          <cell r="L40">
            <v>0</v>
          </cell>
          <cell r="M40">
            <v>0</v>
          </cell>
        </row>
        <row r="41">
          <cell r="A41" t="str">
            <v>YZ-MCHM172-ZL-M</v>
          </cell>
          <cell r="B41">
            <v>489</v>
          </cell>
          <cell r="C41">
            <v>2</v>
          </cell>
          <cell r="D41">
            <v>0.44</v>
          </cell>
          <cell r="E41">
            <v>150</v>
          </cell>
          <cell r="F41">
            <v>3</v>
          </cell>
          <cell r="G41">
            <v>0.69</v>
          </cell>
          <cell r="H41">
            <v>54</v>
          </cell>
          <cell r="I41">
            <v>2</v>
          </cell>
          <cell r="J41">
            <v>0.42</v>
          </cell>
          <cell r="K41">
            <v>85</v>
          </cell>
          <cell r="L41">
            <v>3</v>
          </cell>
          <cell r="M41">
            <v>0.55</v>
          </cell>
        </row>
        <row r="42">
          <cell r="A42" t="str">
            <v>YZ-MCHM172-ZL-S</v>
          </cell>
          <cell r="B42">
            <v>639</v>
          </cell>
          <cell r="C42">
            <v>10</v>
          </cell>
          <cell r="D42">
            <v>1.74</v>
          </cell>
          <cell r="E42">
            <v>205</v>
          </cell>
          <cell r="F42">
            <v>4</v>
          </cell>
          <cell r="G42">
            <v>0.62</v>
          </cell>
          <cell r="H42">
            <v>381</v>
          </cell>
          <cell r="I42">
            <v>8</v>
          </cell>
          <cell r="J42">
            <v>1.42</v>
          </cell>
          <cell r="K42">
            <v>11</v>
          </cell>
          <cell r="L42">
            <v>1</v>
          </cell>
          <cell r="M42">
            <v>0.1</v>
          </cell>
        </row>
        <row r="43">
          <cell r="A43" t="str">
            <v>YZ-MCHM172-ZL-XL</v>
          </cell>
          <cell r="B43">
            <v>713</v>
          </cell>
          <cell r="C43">
            <v>4</v>
          </cell>
          <cell r="D43">
            <v>0.89</v>
          </cell>
          <cell r="E43">
            <v>113</v>
          </cell>
          <cell r="F43">
            <v>2</v>
          </cell>
          <cell r="G43">
            <v>0.53</v>
          </cell>
          <cell r="H43">
            <v>7</v>
          </cell>
          <cell r="I43">
            <v>0</v>
          </cell>
          <cell r="J43">
            <v>0</v>
          </cell>
          <cell r="K43">
            <v>32</v>
          </cell>
          <cell r="L43">
            <v>2</v>
          </cell>
          <cell r="M43">
            <v>0.42</v>
          </cell>
        </row>
        <row r="44">
          <cell r="A44" t="str">
            <v>LYQ-MCCS04-CO-2XL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LYQ-MCCS04-CO-L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LYQ-MCCS04-CO-M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LYQ-MCCS04-CO-XL</v>
          </cell>
          <cell r="B47">
            <v>0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YZ-MCPP1705-K0-M</v>
          </cell>
          <cell r="B48">
            <v>1012</v>
          </cell>
          <cell r="C48">
            <v>2</v>
          </cell>
          <cell r="D48">
            <v>0.36</v>
          </cell>
          <cell r="E48">
            <v>54</v>
          </cell>
          <cell r="F48">
            <v>0</v>
          </cell>
          <cell r="G48">
            <v>0</v>
          </cell>
          <cell r="H48">
            <v>21</v>
          </cell>
          <cell r="I48">
            <v>0</v>
          </cell>
          <cell r="J48">
            <v>0</v>
          </cell>
          <cell r="K48">
            <v>13</v>
          </cell>
          <cell r="L48">
            <v>0</v>
          </cell>
          <cell r="M48">
            <v>0</v>
          </cell>
        </row>
        <row r="49">
          <cell r="A49" t="str">
            <v>YZ-MCPP1705-K0-S</v>
          </cell>
          <cell r="B49">
            <v>1180</v>
          </cell>
          <cell r="C49">
            <v>3</v>
          </cell>
          <cell r="D49">
            <v>0.52</v>
          </cell>
          <cell r="E49">
            <v>1252</v>
          </cell>
          <cell r="F49">
            <v>7</v>
          </cell>
          <cell r="G49">
            <v>1.29</v>
          </cell>
          <cell r="H49">
            <v>968</v>
          </cell>
          <cell r="I49">
            <v>1</v>
          </cell>
          <cell r="J49">
            <v>0.26</v>
          </cell>
          <cell r="K49">
            <v>992</v>
          </cell>
          <cell r="L49">
            <v>2</v>
          </cell>
          <cell r="M49">
            <v>0.47</v>
          </cell>
        </row>
        <row r="50">
          <cell r="A50" t="str">
            <v>YZ-MCPP1705-K0-XL</v>
          </cell>
          <cell r="B50">
            <v>522</v>
          </cell>
          <cell r="C50">
            <v>2</v>
          </cell>
          <cell r="D50">
            <v>0.45</v>
          </cell>
          <cell r="E50">
            <v>1677</v>
          </cell>
          <cell r="F50">
            <v>4</v>
          </cell>
          <cell r="G50">
            <v>0.81</v>
          </cell>
          <cell r="H50">
            <v>1154</v>
          </cell>
          <cell r="I50">
            <v>5</v>
          </cell>
          <cell r="J50">
            <v>0.91</v>
          </cell>
          <cell r="K50">
            <v>943</v>
          </cell>
          <cell r="L50">
            <v>6</v>
          </cell>
          <cell r="M50">
            <v>1.06</v>
          </cell>
        </row>
        <row r="51">
          <cell r="A51" t="str">
            <v>SJ-MCHM550-B0</v>
          </cell>
          <cell r="B51">
            <v>13376</v>
          </cell>
          <cell r="C51">
            <v>79</v>
          </cell>
          <cell r="D51">
            <v>27.82</v>
          </cell>
          <cell r="E51">
            <v>893</v>
          </cell>
          <cell r="F51">
            <v>7</v>
          </cell>
          <cell r="G51">
            <v>2.75</v>
          </cell>
          <cell r="H51">
            <v>689</v>
          </cell>
          <cell r="I51">
            <v>8</v>
          </cell>
          <cell r="J51">
            <v>2.9</v>
          </cell>
          <cell r="K51">
            <v>575</v>
          </cell>
          <cell r="L51">
            <v>8</v>
          </cell>
          <cell r="M51">
            <v>2.74</v>
          </cell>
        </row>
        <row r="52">
          <cell r="A52" t="str">
            <v>SJ-MCHM550-G0</v>
          </cell>
          <cell r="B52">
            <v>6441</v>
          </cell>
          <cell r="C52">
            <v>30</v>
          </cell>
          <cell r="D52">
            <v>10.45</v>
          </cell>
          <cell r="E52">
            <v>63</v>
          </cell>
          <cell r="F52">
            <v>0</v>
          </cell>
          <cell r="G52">
            <v>0</v>
          </cell>
          <cell r="H52">
            <v>50</v>
          </cell>
          <cell r="I52">
            <v>0</v>
          </cell>
          <cell r="J52">
            <v>0</v>
          </cell>
          <cell r="K52">
            <v>24</v>
          </cell>
          <cell r="L52">
            <v>0</v>
          </cell>
          <cell r="M52">
            <v>0</v>
          </cell>
        </row>
        <row r="53">
          <cell r="A53" t="str">
            <v>SJ-MCHM550-K0</v>
          </cell>
          <cell r="B53">
            <v>0</v>
          </cell>
          <cell r="C53">
            <v>0</v>
          </cell>
          <cell r="D53">
            <v>0</v>
          </cell>
          <cell r="E53">
            <v>93</v>
          </cell>
          <cell r="F53">
            <v>2</v>
          </cell>
          <cell r="G53">
            <v>0.78</v>
          </cell>
          <cell r="H53">
            <v>115</v>
          </cell>
          <cell r="I53">
            <v>3</v>
          </cell>
          <cell r="J53">
            <v>1.3</v>
          </cell>
          <cell r="K53">
            <v>116</v>
          </cell>
          <cell r="L53">
            <v>3</v>
          </cell>
          <cell r="M53">
            <v>1.49</v>
          </cell>
        </row>
        <row r="54">
          <cell r="A54" t="str">
            <v>SJ-MCHM550-W0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SJ-MCHM550-Y0</v>
          </cell>
          <cell r="B55">
            <v>1149</v>
          </cell>
          <cell r="C55">
            <v>8</v>
          </cell>
          <cell r="D55">
            <v>2.87</v>
          </cell>
          <cell r="E55">
            <v>57</v>
          </cell>
          <cell r="F55">
            <v>0</v>
          </cell>
          <cell r="G55">
            <v>0</v>
          </cell>
          <cell r="H55">
            <v>53</v>
          </cell>
          <cell r="I55">
            <v>0</v>
          </cell>
          <cell r="J55">
            <v>0</v>
          </cell>
          <cell r="K55">
            <v>62</v>
          </cell>
          <cell r="L55">
            <v>0</v>
          </cell>
          <cell r="M55">
            <v>0</v>
          </cell>
        </row>
        <row r="56">
          <cell r="A56" t="str">
            <v>SJ-MCHM550-ZL</v>
          </cell>
          <cell r="B56">
            <v>3743</v>
          </cell>
          <cell r="C56">
            <v>15</v>
          </cell>
          <cell r="D56">
            <v>4.95</v>
          </cell>
          <cell r="E56">
            <v>416</v>
          </cell>
          <cell r="F56">
            <v>4</v>
          </cell>
          <cell r="G56">
            <v>1.59</v>
          </cell>
          <cell r="H56">
            <v>262</v>
          </cell>
          <cell r="I56">
            <v>1</v>
          </cell>
          <cell r="J56">
            <v>0.31</v>
          </cell>
          <cell r="K56">
            <v>324</v>
          </cell>
          <cell r="L56">
            <v>3</v>
          </cell>
          <cell r="M56">
            <v>0.95</v>
          </cell>
        </row>
        <row r="57">
          <cell r="A57" t="str">
            <v>YZ-MCSJ1708-R0-2XL</v>
          </cell>
          <cell r="B57">
            <v>70</v>
          </cell>
          <cell r="C57">
            <v>0</v>
          </cell>
          <cell r="D57">
            <v>0</v>
          </cell>
          <cell r="E57">
            <v>25</v>
          </cell>
          <cell r="F57">
            <v>0</v>
          </cell>
          <cell r="G57">
            <v>0</v>
          </cell>
          <cell r="H57">
            <v>21</v>
          </cell>
          <cell r="I57">
            <v>0</v>
          </cell>
          <cell r="J57">
            <v>0</v>
          </cell>
          <cell r="K57">
            <v>1</v>
          </cell>
          <cell r="L57">
            <v>0</v>
          </cell>
          <cell r="M57">
            <v>0</v>
          </cell>
        </row>
        <row r="58">
          <cell r="A58" t="str">
            <v>YZ-MCSJ1708-R0-XL</v>
          </cell>
          <cell r="B58">
            <v>98</v>
          </cell>
          <cell r="C58">
            <v>1</v>
          </cell>
          <cell r="D58">
            <v>0.25</v>
          </cell>
          <cell r="E58">
            <v>350</v>
          </cell>
          <cell r="F58">
            <v>1</v>
          </cell>
          <cell r="G58">
            <v>0.12</v>
          </cell>
          <cell r="H58">
            <v>347</v>
          </cell>
          <cell r="I58">
            <v>1</v>
          </cell>
          <cell r="J58">
            <v>0.14</v>
          </cell>
          <cell r="K58">
            <v>342</v>
          </cell>
          <cell r="L58">
            <v>0</v>
          </cell>
          <cell r="M58">
            <v>0</v>
          </cell>
        </row>
        <row r="59">
          <cell r="A59" t="str">
            <v>YZ-MCSJ1708-R0-XS</v>
          </cell>
          <cell r="B59">
            <v>140</v>
          </cell>
          <cell r="C59">
            <v>0</v>
          </cell>
          <cell r="D59">
            <v>0</v>
          </cell>
          <cell r="E59">
            <v>176</v>
          </cell>
          <cell r="F59">
            <v>0</v>
          </cell>
          <cell r="G59">
            <v>0</v>
          </cell>
          <cell r="H59">
            <v>134</v>
          </cell>
          <cell r="I59">
            <v>0</v>
          </cell>
          <cell r="J59">
            <v>0</v>
          </cell>
          <cell r="K59">
            <v>9</v>
          </cell>
          <cell r="L59">
            <v>1</v>
          </cell>
          <cell r="M59">
            <v>0.02</v>
          </cell>
        </row>
        <row r="60">
          <cell r="A60" t="str">
            <v>SJ-CA205-B0</v>
          </cell>
          <cell r="B60">
            <v>109</v>
          </cell>
          <cell r="C60">
            <v>0</v>
          </cell>
          <cell r="D60">
            <v>0</v>
          </cell>
          <cell r="E60">
            <v>156</v>
          </cell>
          <cell r="F60">
            <v>1</v>
          </cell>
          <cell r="G60">
            <v>0.11</v>
          </cell>
          <cell r="H60">
            <v>100</v>
          </cell>
          <cell r="I60">
            <v>0</v>
          </cell>
          <cell r="J60">
            <v>0</v>
          </cell>
          <cell r="K60">
            <v>83</v>
          </cell>
          <cell r="L60">
            <v>2</v>
          </cell>
          <cell r="M60">
            <v>0.27</v>
          </cell>
        </row>
        <row r="61">
          <cell r="A61" t="str">
            <v>SJ-CA205-G0</v>
          </cell>
          <cell r="B61">
            <v>826</v>
          </cell>
          <cell r="C61">
            <v>1</v>
          </cell>
          <cell r="D61">
            <v>0.11</v>
          </cell>
          <cell r="E61">
            <v>410</v>
          </cell>
          <cell r="F61">
            <v>3</v>
          </cell>
          <cell r="G61">
            <v>0.15</v>
          </cell>
          <cell r="H61">
            <v>257</v>
          </cell>
          <cell r="I61">
            <v>3</v>
          </cell>
          <cell r="J61">
            <v>0.41</v>
          </cell>
          <cell r="K61">
            <v>269</v>
          </cell>
          <cell r="L61">
            <v>1</v>
          </cell>
          <cell r="M61">
            <v>0.15</v>
          </cell>
        </row>
        <row r="62">
          <cell r="A62" t="str">
            <v>SJ-CA205-K0</v>
          </cell>
          <cell r="B62">
            <v>0</v>
          </cell>
          <cell r="C62">
            <v>0</v>
          </cell>
          <cell r="D62">
            <v>0</v>
          </cell>
          <cell r="E62">
            <v>4</v>
          </cell>
          <cell r="F62">
            <v>0</v>
          </cell>
          <cell r="G62">
            <v>0</v>
          </cell>
          <cell r="H62">
            <v>30</v>
          </cell>
          <cell r="I62">
            <v>0</v>
          </cell>
          <cell r="J62">
            <v>0</v>
          </cell>
          <cell r="K62">
            <v>50</v>
          </cell>
          <cell r="L62">
            <v>1</v>
          </cell>
          <cell r="M62">
            <v>0.07</v>
          </cell>
        </row>
        <row r="63">
          <cell r="A63" t="str">
            <v>SJ-CA205-R0</v>
          </cell>
          <cell r="B63">
            <v>273</v>
          </cell>
          <cell r="C63">
            <v>1</v>
          </cell>
          <cell r="D63">
            <v>0.16</v>
          </cell>
          <cell r="E63">
            <v>101</v>
          </cell>
          <cell r="F63">
            <v>0</v>
          </cell>
          <cell r="G63">
            <v>0</v>
          </cell>
          <cell r="H63">
            <v>139</v>
          </cell>
          <cell r="I63">
            <v>0</v>
          </cell>
          <cell r="J63">
            <v>0</v>
          </cell>
          <cell r="K63">
            <v>80</v>
          </cell>
          <cell r="L63">
            <v>0</v>
          </cell>
          <cell r="M63">
            <v>0</v>
          </cell>
        </row>
        <row r="64">
          <cell r="A64" t="str">
            <v>YZ-NA1521-BF-2XL</v>
          </cell>
          <cell r="B64">
            <v>240</v>
          </cell>
          <cell r="C64">
            <v>0</v>
          </cell>
          <cell r="D64">
            <v>0</v>
          </cell>
          <cell r="E64">
            <v>61</v>
          </cell>
          <cell r="F64">
            <v>0</v>
          </cell>
          <cell r="G64">
            <v>0</v>
          </cell>
          <cell r="H64">
            <v>39</v>
          </cell>
          <cell r="I64">
            <v>0</v>
          </cell>
          <cell r="J64">
            <v>0</v>
          </cell>
          <cell r="K64">
            <v>32</v>
          </cell>
          <cell r="L64">
            <v>0</v>
          </cell>
          <cell r="M64">
            <v>0</v>
          </cell>
        </row>
        <row r="65">
          <cell r="A65" t="str">
            <v>YZ-NA1521-BF-3XL</v>
          </cell>
          <cell r="B65">
            <v>372</v>
          </cell>
          <cell r="C65">
            <v>1</v>
          </cell>
          <cell r="D65">
            <v>0.17</v>
          </cell>
          <cell r="E65">
            <v>906</v>
          </cell>
          <cell r="F65">
            <v>3</v>
          </cell>
          <cell r="G65">
            <v>0.61</v>
          </cell>
          <cell r="H65">
            <v>450</v>
          </cell>
          <cell r="I65">
            <v>7</v>
          </cell>
          <cell r="J65">
            <v>1.52</v>
          </cell>
          <cell r="K65">
            <v>175</v>
          </cell>
          <cell r="L65">
            <v>1</v>
          </cell>
          <cell r="M65">
            <v>0.15</v>
          </cell>
        </row>
        <row r="66">
          <cell r="A66" t="str">
            <v>YZ-NA1521-BF-4XL</v>
          </cell>
          <cell r="B66">
            <v>0</v>
          </cell>
          <cell r="C66">
            <v>0</v>
          </cell>
          <cell r="D66">
            <v>0</v>
          </cell>
          <cell r="E66">
            <v>18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986</v>
          </cell>
          <cell r="L66">
            <v>4</v>
          </cell>
          <cell r="M66">
            <v>0.8</v>
          </cell>
        </row>
        <row r="67">
          <cell r="A67" t="str">
            <v>YZ-NA1521-BF-5XL</v>
          </cell>
          <cell r="B67">
            <v>125</v>
          </cell>
          <cell r="C67">
            <v>0</v>
          </cell>
          <cell r="D67">
            <v>0</v>
          </cell>
          <cell r="E67">
            <v>99</v>
          </cell>
          <cell r="F67">
            <v>0</v>
          </cell>
          <cell r="G67">
            <v>0</v>
          </cell>
          <cell r="H67">
            <v>25</v>
          </cell>
          <cell r="I67">
            <v>0</v>
          </cell>
          <cell r="J67">
            <v>0</v>
          </cell>
          <cell r="K67">
            <v>470</v>
          </cell>
          <cell r="L67">
            <v>0</v>
          </cell>
          <cell r="M67">
            <v>0</v>
          </cell>
        </row>
        <row r="68">
          <cell r="A68" t="str">
            <v>YZ-NA1521-BL-2XL</v>
          </cell>
          <cell r="B68">
            <v>1566</v>
          </cell>
          <cell r="C68">
            <v>8</v>
          </cell>
          <cell r="D68">
            <v>1.58</v>
          </cell>
          <cell r="E68">
            <v>817</v>
          </cell>
          <cell r="F68">
            <v>5</v>
          </cell>
          <cell r="G68">
            <v>0.9</v>
          </cell>
          <cell r="H68">
            <v>839</v>
          </cell>
          <cell r="I68">
            <v>7</v>
          </cell>
          <cell r="J68">
            <v>1.4</v>
          </cell>
          <cell r="K68">
            <v>2246</v>
          </cell>
          <cell r="L68">
            <v>16</v>
          </cell>
          <cell r="M68">
            <v>2.63</v>
          </cell>
        </row>
        <row r="69">
          <cell r="A69" t="str">
            <v>YZ-NA1521-BL-3XL</v>
          </cell>
          <cell r="B69">
            <v>105</v>
          </cell>
          <cell r="C69">
            <v>1</v>
          </cell>
          <cell r="D69">
            <v>0.29</v>
          </cell>
          <cell r="E69">
            <v>80</v>
          </cell>
          <cell r="F69">
            <v>0</v>
          </cell>
          <cell r="G69">
            <v>0</v>
          </cell>
          <cell r="H69">
            <v>44</v>
          </cell>
          <cell r="I69">
            <v>0</v>
          </cell>
          <cell r="J69">
            <v>0</v>
          </cell>
          <cell r="K69">
            <v>48</v>
          </cell>
          <cell r="L69">
            <v>0</v>
          </cell>
          <cell r="M69">
            <v>0</v>
          </cell>
        </row>
        <row r="70">
          <cell r="A70" t="str">
            <v>YZ-NA1521-BL-5XL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47</v>
          </cell>
          <cell r="L70">
            <v>1</v>
          </cell>
          <cell r="M70">
            <v>0.17</v>
          </cell>
        </row>
        <row r="71">
          <cell r="A71" t="str">
            <v>YZ-NA1521-BL-XL</v>
          </cell>
          <cell r="B71">
            <v>15</v>
          </cell>
          <cell r="C71">
            <v>0</v>
          </cell>
          <cell r="D71">
            <v>0</v>
          </cell>
          <cell r="E71">
            <v>40</v>
          </cell>
          <cell r="F71">
            <v>0</v>
          </cell>
          <cell r="G71">
            <v>0</v>
          </cell>
          <cell r="H71">
            <v>14</v>
          </cell>
          <cell r="I71">
            <v>0</v>
          </cell>
          <cell r="J71">
            <v>0</v>
          </cell>
          <cell r="K71">
            <v>12</v>
          </cell>
          <cell r="L71">
            <v>0</v>
          </cell>
          <cell r="M71">
            <v>0</v>
          </cell>
        </row>
        <row r="72">
          <cell r="A72" t="str">
            <v>YZ-NA1521-GF-2XL</v>
          </cell>
          <cell r="B72">
            <v>1</v>
          </cell>
          <cell r="C72">
            <v>0</v>
          </cell>
          <cell r="D72">
            <v>0</v>
          </cell>
          <cell r="E72">
            <v>41</v>
          </cell>
          <cell r="F72">
            <v>0</v>
          </cell>
          <cell r="G72">
            <v>0</v>
          </cell>
          <cell r="H72">
            <v>25</v>
          </cell>
          <cell r="I72">
            <v>0</v>
          </cell>
          <cell r="J72">
            <v>0</v>
          </cell>
          <cell r="K72">
            <v>24</v>
          </cell>
          <cell r="L72">
            <v>1</v>
          </cell>
          <cell r="M72">
            <v>0.3</v>
          </cell>
        </row>
        <row r="73">
          <cell r="A73" t="str">
            <v>YZ-NA1521-GF-3XL</v>
          </cell>
          <cell r="B73">
            <v>1423</v>
          </cell>
          <cell r="C73">
            <v>16</v>
          </cell>
          <cell r="D73">
            <v>3.41</v>
          </cell>
          <cell r="E73">
            <v>406</v>
          </cell>
          <cell r="F73">
            <v>6</v>
          </cell>
          <cell r="G73">
            <v>1.14</v>
          </cell>
          <cell r="H73">
            <v>320</v>
          </cell>
          <cell r="I73">
            <v>4</v>
          </cell>
          <cell r="J73">
            <v>0.92</v>
          </cell>
          <cell r="K73">
            <v>208</v>
          </cell>
          <cell r="L73">
            <v>0</v>
          </cell>
          <cell r="M73">
            <v>0</v>
          </cell>
        </row>
        <row r="74">
          <cell r="A74" t="str">
            <v>YZ-NA1521-GF-4XL</v>
          </cell>
          <cell r="B74">
            <v>0</v>
          </cell>
          <cell r="C74">
            <v>0</v>
          </cell>
          <cell r="D74">
            <v>0</v>
          </cell>
          <cell r="E74">
            <v>448</v>
          </cell>
          <cell r="F74">
            <v>5</v>
          </cell>
          <cell r="G74">
            <v>1.08</v>
          </cell>
          <cell r="H74">
            <v>2435</v>
          </cell>
          <cell r="I74">
            <v>16</v>
          </cell>
          <cell r="J74">
            <v>2.82</v>
          </cell>
          <cell r="K74">
            <v>625</v>
          </cell>
          <cell r="L74">
            <v>4</v>
          </cell>
          <cell r="M74">
            <v>0.62</v>
          </cell>
        </row>
        <row r="75">
          <cell r="A75" t="str">
            <v>YZ-NA1521-GF-5XL</v>
          </cell>
          <cell r="B75">
            <v>13</v>
          </cell>
          <cell r="C75">
            <v>0</v>
          </cell>
          <cell r="D75">
            <v>0</v>
          </cell>
          <cell r="E75">
            <v>5</v>
          </cell>
          <cell r="F75">
            <v>1</v>
          </cell>
          <cell r="G75">
            <v>0.02</v>
          </cell>
          <cell r="H75">
            <v>4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</row>
        <row r="76">
          <cell r="A76" t="str">
            <v>YZ-NA1521-GF-XL</v>
          </cell>
          <cell r="B76">
            <v>870</v>
          </cell>
          <cell r="C76">
            <v>11</v>
          </cell>
          <cell r="D76">
            <v>2.19</v>
          </cell>
          <cell r="E76">
            <v>684</v>
          </cell>
          <cell r="F76">
            <v>9</v>
          </cell>
          <cell r="G76">
            <v>1.76</v>
          </cell>
          <cell r="H76">
            <v>398</v>
          </cell>
          <cell r="I76">
            <v>6</v>
          </cell>
          <cell r="J76">
            <v>1.24</v>
          </cell>
          <cell r="K76">
            <v>188</v>
          </cell>
          <cell r="L76">
            <v>1</v>
          </cell>
          <cell r="M76">
            <v>0.17</v>
          </cell>
        </row>
        <row r="77">
          <cell r="A77" t="str">
            <v>YZ-NA1521-GW-3XL</v>
          </cell>
          <cell r="B77">
            <v>278</v>
          </cell>
          <cell r="C77">
            <v>3</v>
          </cell>
          <cell r="D77">
            <v>0.72</v>
          </cell>
          <cell r="E77">
            <v>6</v>
          </cell>
          <cell r="F77">
            <v>0</v>
          </cell>
          <cell r="G77">
            <v>0</v>
          </cell>
          <cell r="H77">
            <v>69</v>
          </cell>
          <cell r="I77">
            <v>1</v>
          </cell>
          <cell r="J77">
            <v>0.29</v>
          </cell>
          <cell r="K77">
            <v>7</v>
          </cell>
          <cell r="L77">
            <v>0</v>
          </cell>
          <cell r="M77">
            <v>0</v>
          </cell>
        </row>
        <row r="78">
          <cell r="A78" t="str">
            <v>YZ-NA1521-GW-4XL</v>
          </cell>
          <cell r="B78">
            <v>0</v>
          </cell>
          <cell r="C78">
            <v>0</v>
          </cell>
          <cell r="D78">
            <v>0</v>
          </cell>
          <cell r="E78">
            <v>104</v>
          </cell>
          <cell r="F78">
            <v>1</v>
          </cell>
          <cell r="G78">
            <v>0.17</v>
          </cell>
          <cell r="H78">
            <v>179</v>
          </cell>
          <cell r="I78">
            <v>1</v>
          </cell>
          <cell r="J78">
            <v>0.22</v>
          </cell>
          <cell r="K78">
            <v>143</v>
          </cell>
          <cell r="L78">
            <v>1</v>
          </cell>
          <cell r="M78">
            <v>0.13</v>
          </cell>
        </row>
        <row r="79">
          <cell r="A79" t="str">
            <v>YZ-NA1521-GW-XL</v>
          </cell>
          <cell r="B79">
            <v>53</v>
          </cell>
          <cell r="C79">
            <v>1</v>
          </cell>
          <cell r="D79">
            <v>0.23</v>
          </cell>
          <cell r="E79">
            <v>123</v>
          </cell>
          <cell r="F79">
            <v>1</v>
          </cell>
          <cell r="G79">
            <v>0.14</v>
          </cell>
          <cell r="H79">
            <v>67</v>
          </cell>
          <cell r="I79">
            <v>0</v>
          </cell>
          <cell r="J79">
            <v>0</v>
          </cell>
          <cell r="K79">
            <v>57</v>
          </cell>
          <cell r="L79">
            <v>1</v>
          </cell>
          <cell r="M79">
            <v>0.3</v>
          </cell>
        </row>
        <row r="80">
          <cell r="A80" t="str">
            <v>YZ-NA1521-KF-2XL</v>
          </cell>
          <cell r="B80">
            <v>42</v>
          </cell>
          <cell r="C80">
            <v>0</v>
          </cell>
          <cell r="D80">
            <v>0</v>
          </cell>
          <cell r="E80">
            <v>65</v>
          </cell>
          <cell r="F80">
            <v>0</v>
          </cell>
          <cell r="G80">
            <v>0</v>
          </cell>
          <cell r="H80">
            <v>53</v>
          </cell>
          <cell r="I80">
            <v>0</v>
          </cell>
          <cell r="J80">
            <v>0</v>
          </cell>
          <cell r="K80">
            <v>36</v>
          </cell>
          <cell r="L80">
            <v>0</v>
          </cell>
          <cell r="M80">
            <v>0</v>
          </cell>
        </row>
        <row r="81">
          <cell r="A81" t="str">
            <v>YZ-NA1521-KF-3XL</v>
          </cell>
          <cell r="B81">
            <v>326</v>
          </cell>
          <cell r="C81">
            <v>3</v>
          </cell>
          <cell r="D81">
            <v>0.59</v>
          </cell>
          <cell r="E81">
            <v>332</v>
          </cell>
          <cell r="F81">
            <v>1</v>
          </cell>
          <cell r="G81">
            <v>0.2</v>
          </cell>
          <cell r="H81">
            <v>198</v>
          </cell>
          <cell r="I81">
            <v>2</v>
          </cell>
          <cell r="J81">
            <v>0.46</v>
          </cell>
          <cell r="K81">
            <v>159</v>
          </cell>
          <cell r="L81">
            <v>1</v>
          </cell>
          <cell r="M81">
            <v>0.21</v>
          </cell>
        </row>
        <row r="82">
          <cell r="A82" t="str">
            <v>YZ-NA1521-KF-4XL</v>
          </cell>
          <cell r="B82">
            <v>139</v>
          </cell>
          <cell r="C82">
            <v>2</v>
          </cell>
          <cell r="D82">
            <v>0.46</v>
          </cell>
          <cell r="E82">
            <v>146</v>
          </cell>
          <cell r="F82">
            <v>0</v>
          </cell>
          <cell r="G82">
            <v>0</v>
          </cell>
          <cell r="H82">
            <v>120</v>
          </cell>
          <cell r="I82">
            <v>1</v>
          </cell>
          <cell r="J82">
            <v>0.21</v>
          </cell>
          <cell r="K82">
            <v>1418</v>
          </cell>
          <cell r="L82">
            <v>22</v>
          </cell>
          <cell r="M82">
            <v>4.59</v>
          </cell>
        </row>
        <row r="83">
          <cell r="A83" t="str">
            <v>YZ-NA1521-KF-XL</v>
          </cell>
          <cell r="B83">
            <v>137</v>
          </cell>
          <cell r="C83">
            <v>1</v>
          </cell>
          <cell r="D83">
            <v>0.3</v>
          </cell>
          <cell r="E83">
            <v>262</v>
          </cell>
          <cell r="F83">
            <v>0</v>
          </cell>
          <cell r="G83">
            <v>0</v>
          </cell>
          <cell r="H83">
            <v>445</v>
          </cell>
          <cell r="I83">
            <v>5</v>
          </cell>
          <cell r="J83">
            <v>0.84</v>
          </cell>
          <cell r="K83">
            <v>236</v>
          </cell>
          <cell r="L83">
            <v>2</v>
          </cell>
          <cell r="M83">
            <v>0.54</v>
          </cell>
        </row>
        <row r="84">
          <cell r="A84" t="str">
            <v>YZ-NA1521-RF-3XL</v>
          </cell>
          <cell r="B84">
            <v>1078</v>
          </cell>
          <cell r="C84">
            <v>7</v>
          </cell>
          <cell r="D84">
            <v>1.51</v>
          </cell>
          <cell r="E84">
            <v>486</v>
          </cell>
          <cell r="F84">
            <v>4</v>
          </cell>
          <cell r="G84">
            <v>0.99</v>
          </cell>
          <cell r="H84">
            <v>440</v>
          </cell>
          <cell r="I84">
            <v>5</v>
          </cell>
          <cell r="J84">
            <v>1.27</v>
          </cell>
          <cell r="K84">
            <v>187</v>
          </cell>
          <cell r="L84">
            <v>0</v>
          </cell>
          <cell r="M84">
            <v>0</v>
          </cell>
        </row>
        <row r="85">
          <cell r="A85" t="str">
            <v>YZ-NA1521-RF-XL</v>
          </cell>
          <cell r="B85">
            <v>14885</v>
          </cell>
          <cell r="C85">
            <v>39</v>
          </cell>
          <cell r="D85">
            <v>7.54</v>
          </cell>
          <cell r="E85">
            <v>636</v>
          </cell>
          <cell r="F85">
            <v>5</v>
          </cell>
          <cell r="G85">
            <v>0.67</v>
          </cell>
          <cell r="H85">
            <v>503</v>
          </cell>
          <cell r="I85">
            <v>6</v>
          </cell>
          <cell r="J85">
            <v>0.91</v>
          </cell>
          <cell r="K85">
            <v>524</v>
          </cell>
          <cell r="L85">
            <v>5</v>
          </cell>
          <cell r="M85">
            <v>0.76</v>
          </cell>
        </row>
        <row r="86">
          <cell r="A86" t="str">
            <v>YZ-NA1521-RL-3XL</v>
          </cell>
          <cell r="B86">
            <v>1214</v>
          </cell>
          <cell r="C86">
            <v>11</v>
          </cell>
          <cell r="D86">
            <v>2.77</v>
          </cell>
          <cell r="E86">
            <v>400</v>
          </cell>
          <cell r="F86">
            <v>10</v>
          </cell>
          <cell r="G86">
            <v>2.17</v>
          </cell>
          <cell r="H86">
            <v>244</v>
          </cell>
          <cell r="I86">
            <v>1</v>
          </cell>
          <cell r="J86">
            <v>0.3</v>
          </cell>
          <cell r="K86">
            <v>165</v>
          </cell>
          <cell r="L86">
            <v>2</v>
          </cell>
          <cell r="M86">
            <v>0.45</v>
          </cell>
        </row>
        <row r="87">
          <cell r="A87" t="str">
            <v>YZ-MCHM170-B0-L</v>
          </cell>
          <cell r="B87">
            <v>187</v>
          </cell>
          <cell r="C87">
            <v>0</v>
          </cell>
          <cell r="D87">
            <v>0</v>
          </cell>
          <cell r="E87">
            <v>79</v>
          </cell>
          <cell r="F87">
            <v>0</v>
          </cell>
          <cell r="G87">
            <v>0</v>
          </cell>
          <cell r="H87">
            <v>32</v>
          </cell>
          <cell r="I87">
            <v>0</v>
          </cell>
          <cell r="J87">
            <v>0</v>
          </cell>
          <cell r="K87">
            <v>118</v>
          </cell>
          <cell r="L87">
            <v>1</v>
          </cell>
          <cell r="M87">
            <v>0.19</v>
          </cell>
        </row>
        <row r="88">
          <cell r="A88" t="str">
            <v>YZ-MCHM170-B0-M</v>
          </cell>
          <cell r="B88">
            <v>0</v>
          </cell>
          <cell r="C88">
            <v>0</v>
          </cell>
          <cell r="D88">
            <v>0</v>
          </cell>
          <cell r="E88">
            <v>282</v>
          </cell>
          <cell r="F88">
            <v>3</v>
          </cell>
          <cell r="G88">
            <v>0.46</v>
          </cell>
          <cell r="H88">
            <v>89</v>
          </cell>
          <cell r="I88">
            <v>2</v>
          </cell>
          <cell r="J88">
            <v>0.33</v>
          </cell>
          <cell r="K88">
            <v>35</v>
          </cell>
          <cell r="L88">
            <v>1</v>
          </cell>
          <cell r="M88">
            <v>0.19</v>
          </cell>
        </row>
        <row r="89">
          <cell r="A89" t="str">
            <v>YZ-MCHM170-B0-S</v>
          </cell>
          <cell r="B89">
            <v>76</v>
          </cell>
          <cell r="C89">
            <v>1</v>
          </cell>
          <cell r="D89">
            <v>0.14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30</v>
          </cell>
          <cell r="L89">
            <v>0</v>
          </cell>
          <cell r="M89">
            <v>0</v>
          </cell>
        </row>
        <row r="90">
          <cell r="A90" t="str">
            <v>YZ-MCHM170-B0-XL</v>
          </cell>
          <cell r="B90">
            <v>328</v>
          </cell>
          <cell r="C90">
            <v>1</v>
          </cell>
          <cell r="D90">
            <v>0.21</v>
          </cell>
          <cell r="E90">
            <v>237</v>
          </cell>
          <cell r="F90">
            <v>1</v>
          </cell>
          <cell r="G90">
            <v>0.14</v>
          </cell>
          <cell r="H90">
            <v>170</v>
          </cell>
          <cell r="I90">
            <v>3</v>
          </cell>
          <cell r="J90">
            <v>0.58</v>
          </cell>
          <cell r="K90">
            <v>68</v>
          </cell>
          <cell r="L90">
            <v>0</v>
          </cell>
          <cell r="M90">
            <v>0</v>
          </cell>
        </row>
        <row r="91">
          <cell r="A91" t="str">
            <v>CA-HM1789-B0TW-2XL</v>
          </cell>
          <cell r="B91">
            <v>240</v>
          </cell>
          <cell r="C91">
            <v>0</v>
          </cell>
          <cell r="D91">
            <v>0</v>
          </cell>
          <cell r="E91">
            <v>384</v>
          </cell>
          <cell r="F91">
            <v>0</v>
          </cell>
          <cell r="G91">
            <v>0</v>
          </cell>
          <cell r="H91">
            <v>1175</v>
          </cell>
          <cell r="I91">
            <v>1</v>
          </cell>
          <cell r="J91">
            <v>0.55</v>
          </cell>
          <cell r="K91">
            <v>765</v>
          </cell>
          <cell r="L91">
            <v>1</v>
          </cell>
          <cell r="M91">
            <v>0.5</v>
          </cell>
        </row>
        <row r="92">
          <cell r="A92" t="str">
            <v>CA-HM1789-B0TW-L</v>
          </cell>
          <cell r="B92">
            <v>1362</v>
          </cell>
          <cell r="C92">
            <v>0</v>
          </cell>
          <cell r="D92">
            <v>0</v>
          </cell>
          <cell r="E92">
            <v>7710</v>
          </cell>
          <cell r="F92">
            <v>14</v>
          </cell>
          <cell r="G92">
            <v>5.96</v>
          </cell>
          <cell r="H92">
            <v>8879</v>
          </cell>
          <cell r="I92">
            <v>12</v>
          </cell>
          <cell r="J92">
            <v>4.75</v>
          </cell>
          <cell r="K92">
            <v>5975</v>
          </cell>
          <cell r="L92">
            <v>9</v>
          </cell>
          <cell r="M92">
            <v>3.73</v>
          </cell>
        </row>
        <row r="93">
          <cell r="A93" t="str">
            <v>CA-HM1789-B0TW-M</v>
          </cell>
          <cell r="B93">
            <v>133</v>
          </cell>
          <cell r="C93">
            <v>0</v>
          </cell>
          <cell r="D93">
            <v>0</v>
          </cell>
          <cell r="E93">
            <v>82</v>
          </cell>
          <cell r="F93">
            <v>0</v>
          </cell>
          <cell r="G93">
            <v>0</v>
          </cell>
          <cell r="H93">
            <v>407</v>
          </cell>
          <cell r="I93">
            <v>2</v>
          </cell>
          <cell r="J93">
            <v>0.8</v>
          </cell>
          <cell r="K93">
            <v>144</v>
          </cell>
          <cell r="L93">
            <v>0</v>
          </cell>
          <cell r="M93">
            <v>0</v>
          </cell>
        </row>
        <row r="94">
          <cell r="A94" t="str">
            <v>CA-HM1789-B0TW-S</v>
          </cell>
          <cell r="B94">
            <v>324</v>
          </cell>
          <cell r="C94">
            <v>0</v>
          </cell>
          <cell r="D94">
            <v>0</v>
          </cell>
          <cell r="E94">
            <v>1475</v>
          </cell>
          <cell r="F94">
            <v>3</v>
          </cell>
          <cell r="G94">
            <v>0.84</v>
          </cell>
          <cell r="H94">
            <v>2081</v>
          </cell>
          <cell r="I94">
            <v>6</v>
          </cell>
          <cell r="J94">
            <v>2.34</v>
          </cell>
          <cell r="K94">
            <v>1636</v>
          </cell>
          <cell r="L94">
            <v>2</v>
          </cell>
          <cell r="M94">
            <v>1.15</v>
          </cell>
        </row>
        <row r="95">
          <cell r="A95" t="str">
            <v>CA-HM1789-B2-2XL</v>
          </cell>
          <cell r="B95">
            <v>595</v>
          </cell>
          <cell r="C95">
            <v>5</v>
          </cell>
          <cell r="D95">
            <v>1.91</v>
          </cell>
          <cell r="E95">
            <v>78</v>
          </cell>
          <cell r="F95">
            <v>0</v>
          </cell>
          <cell r="G95">
            <v>0</v>
          </cell>
          <cell r="H95">
            <v>126</v>
          </cell>
          <cell r="I95">
            <v>0</v>
          </cell>
          <cell r="J95">
            <v>0</v>
          </cell>
          <cell r="K95">
            <v>123</v>
          </cell>
          <cell r="L95">
            <v>2</v>
          </cell>
          <cell r="M95">
            <v>0.97</v>
          </cell>
        </row>
        <row r="96">
          <cell r="A96" t="str">
            <v>CA-HM1789-B2-L</v>
          </cell>
          <cell r="B96">
            <v>422</v>
          </cell>
          <cell r="C96">
            <v>0</v>
          </cell>
          <cell r="D96">
            <v>0</v>
          </cell>
          <cell r="E96">
            <v>986</v>
          </cell>
          <cell r="F96">
            <v>2</v>
          </cell>
          <cell r="G96">
            <v>0.72</v>
          </cell>
          <cell r="H96">
            <v>0</v>
          </cell>
          <cell r="I96">
            <v>0</v>
          </cell>
          <cell r="J96">
            <v>0</v>
          </cell>
          <cell r="K96">
            <v>811</v>
          </cell>
          <cell r="L96">
            <v>4</v>
          </cell>
          <cell r="M96">
            <v>1.65</v>
          </cell>
        </row>
        <row r="97">
          <cell r="A97" t="str">
            <v>CA-HM1789-B2-M</v>
          </cell>
          <cell r="B97">
            <v>1161</v>
          </cell>
          <cell r="C97">
            <v>4</v>
          </cell>
          <cell r="D97">
            <v>1.51</v>
          </cell>
          <cell r="E97">
            <v>599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86</v>
          </cell>
          <cell r="L97">
            <v>1</v>
          </cell>
          <cell r="M97">
            <v>0.65</v>
          </cell>
        </row>
        <row r="98">
          <cell r="A98" t="str">
            <v>CA-HM1789-B2-S</v>
          </cell>
          <cell r="B98">
            <v>1601</v>
          </cell>
          <cell r="C98">
            <v>4</v>
          </cell>
          <cell r="D98">
            <v>1.85</v>
          </cell>
          <cell r="E98">
            <v>557</v>
          </cell>
          <cell r="F98">
            <v>1</v>
          </cell>
          <cell r="G98">
            <v>0.65</v>
          </cell>
          <cell r="H98">
            <v>995</v>
          </cell>
          <cell r="I98">
            <v>5</v>
          </cell>
          <cell r="J98">
            <v>1.98</v>
          </cell>
          <cell r="K98">
            <v>848</v>
          </cell>
          <cell r="L98">
            <v>1</v>
          </cell>
          <cell r="M98">
            <v>0.31</v>
          </cell>
        </row>
        <row r="99">
          <cell r="A99" t="str">
            <v>CA-HM1789-FL-L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4</v>
          </cell>
          <cell r="L99">
            <v>0</v>
          </cell>
          <cell r="M99">
            <v>0</v>
          </cell>
        </row>
        <row r="100">
          <cell r="A100" t="str">
            <v>CA-HM1789-FL-XL</v>
          </cell>
          <cell r="B100">
            <v>95</v>
          </cell>
          <cell r="C100">
            <v>1</v>
          </cell>
          <cell r="D100">
            <v>0.39</v>
          </cell>
          <cell r="E100">
            <v>419</v>
          </cell>
          <cell r="F100">
            <v>1</v>
          </cell>
          <cell r="G100">
            <v>0.64</v>
          </cell>
          <cell r="H100">
            <v>471</v>
          </cell>
          <cell r="I100">
            <v>1</v>
          </cell>
          <cell r="J100">
            <v>0.57</v>
          </cell>
          <cell r="K100">
            <v>317</v>
          </cell>
          <cell r="L100">
            <v>2</v>
          </cell>
          <cell r="M100">
            <v>0.85</v>
          </cell>
        </row>
        <row r="101">
          <cell r="A101" t="str">
            <v>CA-HM1789-GZ-2XL</v>
          </cell>
          <cell r="B101">
            <v>542</v>
          </cell>
          <cell r="C101">
            <v>1</v>
          </cell>
          <cell r="D101">
            <v>0.29</v>
          </cell>
          <cell r="E101">
            <v>265</v>
          </cell>
          <cell r="F101">
            <v>0</v>
          </cell>
          <cell r="G101">
            <v>0</v>
          </cell>
          <cell r="H101">
            <v>382</v>
          </cell>
          <cell r="I101">
            <v>2</v>
          </cell>
          <cell r="J101">
            <v>0.81</v>
          </cell>
          <cell r="K101">
            <v>354</v>
          </cell>
          <cell r="L101">
            <v>0</v>
          </cell>
          <cell r="M101">
            <v>0</v>
          </cell>
        </row>
        <row r="102">
          <cell r="A102" t="str">
            <v>CA-HM1789-GZ-M</v>
          </cell>
          <cell r="B102">
            <v>25</v>
          </cell>
          <cell r="C102">
            <v>0</v>
          </cell>
          <cell r="D102">
            <v>0</v>
          </cell>
          <cell r="E102">
            <v>40</v>
          </cell>
          <cell r="F102">
            <v>0</v>
          </cell>
          <cell r="G102">
            <v>0</v>
          </cell>
          <cell r="H102">
            <v>93</v>
          </cell>
          <cell r="I102">
            <v>0</v>
          </cell>
          <cell r="J102">
            <v>0</v>
          </cell>
          <cell r="K102">
            <v>77</v>
          </cell>
          <cell r="L102">
            <v>0</v>
          </cell>
          <cell r="M102">
            <v>0</v>
          </cell>
        </row>
        <row r="103">
          <cell r="A103" t="str">
            <v>CA-HM1789-GZ-S</v>
          </cell>
          <cell r="B103">
            <v>163</v>
          </cell>
          <cell r="C103">
            <v>0</v>
          </cell>
          <cell r="D103">
            <v>0</v>
          </cell>
          <cell r="E103">
            <v>635</v>
          </cell>
          <cell r="F103">
            <v>1</v>
          </cell>
          <cell r="G103">
            <v>0.29</v>
          </cell>
          <cell r="H103">
            <v>653</v>
          </cell>
          <cell r="I103">
            <v>1</v>
          </cell>
          <cell r="J103">
            <v>0.34</v>
          </cell>
          <cell r="K103">
            <v>429</v>
          </cell>
          <cell r="L103">
            <v>0</v>
          </cell>
          <cell r="M103">
            <v>0</v>
          </cell>
        </row>
        <row r="104">
          <cell r="A104" t="str">
            <v>CA-HM1789-GZ-XL</v>
          </cell>
          <cell r="B104">
            <v>570</v>
          </cell>
          <cell r="C104">
            <v>3</v>
          </cell>
          <cell r="D104">
            <v>1.18</v>
          </cell>
          <cell r="E104">
            <v>2523</v>
          </cell>
          <cell r="F104">
            <v>6</v>
          </cell>
          <cell r="G104">
            <v>2.14</v>
          </cell>
          <cell r="H104">
            <v>2988</v>
          </cell>
          <cell r="I104">
            <v>7</v>
          </cell>
          <cell r="J104">
            <v>2.59</v>
          </cell>
          <cell r="K104">
            <v>2561</v>
          </cell>
          <cell r="L104">
            <v>7</v>
          </cell>
          <cell r="M104">
            <v>2.3</v>
          </cell>
        </row>
        <row r="105">
          <cell r="A105" t="str">
            <v>CA-HM1789-GrTW-2XL</v>
          </cell>
          <cell r="B105">
            <v>427</v>
          </cell>
          <cell r="C105">
            <v>2</v>
          </cell>
          <cell r="D105">
            <v>1.06</v>
          </cell>
          <cell r="E105">
            <v>565</v>
          </cell>
          <cell r="F105">
            <v>0</v>
          </cell>
          <cell r="G105">
            <v>0</v>
          </cell>
          <cell r="H105">
            <v>665</v>
          </cell>
          <cell r="I105">
            <v>1</v>
          </cell>
          <cell r="J105">
            <v>0.29</v>
          </cell>
          <cell r="K105">
            <v>367</v>
          </cell>
          <cell r="L105">
            <v>1</v>
          </cell>
          <cell r="M105">
            <v>0.24</v>
          </cell>
        </row>
        <row r="106">
          <cell r="A106" t="str">
            <v>CA-HM1789-GrTW-M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184</v>
          </cell>
          <cell r="I106">
            <v>0</v>
          </cell>
          <cell r="J106">
            <v>0</v>
          </cell>
          <cell r="K106">
            <v>134</v>
          </cell>
          <cell r="L106">
            <v>0</v>
          </cell>
          <cell r="M106">
            <v>0</v>
          </cell>
        </row>
        <row r="107">
          <cell r="A107" t="str">
            <v>CA-HM1789-GrTW-S</v>
          </cell>
          <cell r="B107">
            <v>0</v>
          </cell>
          <cell r="C107">
            <v>0</v>
          </cell>
          <cell r="D107">
            <v>0</v>
          </cell>
          <cell r="E107">
            <v>1904</v>
          </cell>
          <cell r="F107">
            <v>5</v>
          </cell>
          <cell r="G107">
            <v>2.3</v>
          </cell>
          <cell r="H107">
            <v>4056</v>
          </cell>
          <cell r="I107">
            <v>3</v>
          </cell>
          <cell r="J107">
            <v>0.6</v>
          </cell>
          <cell r="K107">
            <v>2854</v>
          </cell>
          <cell r="L107">
            <v>3</v>
          </cell>
          <cell r="M107">
            <v>1.61</v>
          </cell>
        </row>
        <row r="108">
          <cell r="A108" t="str">
            <v>CA-HM1789-GrTW-XL</v>
          </cell>
          <cell r="B108">
            <v>1091</v>
          </cell>
          <cell r="C108">
            <v>1</v>
          </cell>
          <cell r="D108">
            <v>0.41</v>
          </cell>
          <cell r="E108">
            <v>102</v>
          </cell>
          <cell r="F108">
            <v>0</v>
          </cell>
          <cell r="G108">
            <v>0</v>
          </cell>
          <cell r="H108">
            <v>97</v>
          </cell>
          <cell r="I108">
            <v>0</v>
          </cell>
          <cell r="J108">
            <v>0</v>
          </cell>
          <cell r="K108">
            <v>112</v>
          </cell>
          <cell r="L108">
            <v>0</v>
          </cell>
          <cell r="M108">
            <v>0</v>
          </cell>
        </row>
        <row r="109">
          <cell r="A109" t="str">
            <v>CA-HM1789-K0-2XL</v>
          </cell>
          <cell r="B109">
            <v>1794</v>
          </cell>
          <cell r="C109">
            <v>6</v>
          </cell>
          <cell r="D109">
            <v>2.81</v>
          </cell>
          <cell r="E109">
            <v>123</v>
          </cell>
          <cell r="F109">
            <v>0</v>
          </cell>
          <cell r="G109">
            <v>0</v>
          </cell>
          <cell r="H109">
            <v>38</v>
          </cell>
          <cell r="I109">
            <v>0</v>
          </cell>
          <cell r="J109">
            <v>0</v>
          </cell>
          <cell r="K109">
            <v>77</v>
          </cell>
          <cell r="L109">
            <v>0</v>
          </cell>
          <cell r="M109">
            <v>0</v>
          </cell>
        </row>
        <row r="110">
          <cell r="A110" t="str">
            <v>CA-HM1789-K0-L</v>
          </cell>
          <cell r="B110">
            <v>964</v>
          </cell>
          <cell r="C110">
            <v>2</v>
          </cell>
          <cell r="D110">
            <v>1.03</v>
          </cell>
          <cell r="E110">
            <v>2778</v>
          </cell>
          <cell r="F110">
            <v>15</v>
          </cell>
          <cell r="G110">
            <v>7.1</v>
          </cell>
          <cell r="H110">
            <v>3045</v>
          </cell>
          <cell r="I110">
            <v>15</v>
          </cell>
          <cell r="J110">
            <v>5.66</v>
          </cell>
          <cell r="K110">
            <v>1824</v>
          </cell>
          <cell r="L110">
            <v>7</v>
          </cell>
          <cell r="M110">
            <v>3.19</v>
          </cell>
        </row>
        <row r="111">
          <cell r="A111" t="str">
            <v>CA-HM1789-K0-M</v>
          </cell>
          <cell r="B111">
            <v>703</v>
          </cell>
          <cell r="C111">
            <v>1</v>
          </cell>
          <cell r="D111">
            <v>0.59</v>
          </cell>
          <cell r="E111">
            <v>97</v>
          </cell>
          <cell r="F111">
            <v>0</v>
          </cell>
          <cell r="G111">
            <v>0</v>
          </cell>
          <cell r="H111">
            <v>108</v>
          </cell>
          <cell r="I111">
            <v>0</v>
          </cell>
          <cell r="J111">
            <v>0</v>
          </cell>
          <cell r="K111">
            <v>28</v>
          </cell>
          <cell r="L111">
            <v>0</v>
          </cell>
          <cell r="M111">
            <v>0</v>
          </cell>
        </row>
        <row r="112">
          <cell r="A112" t="str">
            <v>CA-HM1789-K0-S</v>
          </cell>
          <cell r="B112">
            <v>1630</v>
          </cell>
          <cell r="C112">
            <v>6</v>
          </cell>
          <cell r="D112">
            <v>2.24</v>
          </cell>
          <cell r="E112">
            <v>416</v>
          </cell>
          <cell r="F112">
            <v>0</v>
          </cell>
          <cell r="G112">
            <v>0</v>
          </cell>
          <cell r="H112">
            <v>312</v>
          </cell>
          <cell r="I112">
            <v>1</v>
          </cell>
          <cell r="J112">
            <v>0.5</v>
          </cell>
          <cell r="K112">
            <v>534</v>
          </cell>
          <cell r="L112">
            <v>3</v>
          </cell>
          <cell r="M112">
            <v>1.64</v>
          </cell>
        </row>
        <row r="113">
          <cell r="A113" t="str">
            <v>CA-HM1789-PI-2XL</v>
          </cell>
          <cell r="B113">
            <v>1720</v>
          </cell>
          <cell r="C113">
            <v>4</v>
          </cell>
          <cell r="D113">
            <v>1.92</v>
          </cell>
          <cell r="E113">
            <v>9588</v>
          </cell>
          <cell r="F113">
            <v>21</v>
          </cell>
          <cell r="G113">
            <v>9.97</v>
          </cell>
          <cell r="H113">
            <v>10878</v>
          </cell>
          <cell r="I113">
            <v>28</v>
          </cell>
          <cell r="J113">
            <v>12.57</v>
          </cell>
          <cell r="K113">
            <v>6500</v>
          </cell>
          <cell r="L113">
            <v>20</v>
          </cell>
          <cell r="M113">
            <v>9.65</v>
          </cell>
        </row>
        <row r="114">
          <cell r="A114" t="str">
            <v>CA-HM1789-PI-L</v>
          </cell>
          <cell r="B114">
            <v>84</v>
          </cell>
          <cell r="C114">
            <v>0</v>
          </cell>
          <cell r="D114">
            <v>0</v>
          </cell>
          <cell r="E114">
            <v>33</v>
          </cell>
          <cell r="F114">
            <v>0</v>
          </cell>
          <cell r="G114">
            <v>0</v>
          </cell>
          <cell r="H114">
            <v>43</v>
          </cell>
          <cell r="I114">
            <v>0</v>
          </cell>
          <cell r="J114">
            <v>0</v>
          </cell>
          <cell r="K114">
            <v>39</v>
          </cell>
          <cell r="L114">
            <v>0</v>
          </cell>
          <cell r="M114">
            <v>0</v>
          </cell>
        </row>
        <row r="115">
          <cell r="A115" t="str">
            <v>CA-HM1789-PI-M</v>
          </cell>
          <cell r="B115">
            <v>221</v>
          </cell>
          <cell r="C115">
            <v>0</v>
          </cell>
          <cell r="D115">
            <v>0</v>
          </cell>
          <cell r="E115">
            <v>147</v>
          </cell>
          <cell r="F115">
            <v>1</v>
          </cell>
          <cell r="G115">
            <v>0.49</v>
          </cell>
          <cell r="H115">
            <v>0</v>
          </cell>
          <cell r="I115">
            <v>0</v>
          </cell>
          <cell r="J115">
            <v>0</v>
          </cell>
          <cell r="K115">
            <v>238</v>
          </cell>
          <cell r="L115">
            <v>1</v>
          </cell>
          <cell r="M115">
            <v>0.51</v>
          </cell>
        </row>
        <row r="116">
          <cell r="A116" t="str">
            <v>CA-HM1789-PI-S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30</v>
          </cell>
          <cell r="I116">
            <v>0</v>
          </cell>
          <cell r="J116">
            <v>0</v>
          </cell>
          <cell r="K116">
            <v>172</v>
          </cell>
          <cell r="L116">
            <v>3</v>
          </cell>
          <cell r="M116">
            <v>1.77</v>
          </cell>
        </row>
        <row r="117">
          <cell r="A117" t="str">
            <v>CA-HM1789-PP-2XL</v>
          </cell>
          <cell r="B117">
            <v>159</v>
          </cell>
          <cell r="C117">
            <v>0</v>
          </cell>
          <cell r="D117">
            <v>0</v>
          </cell>
          <cell r="E117">
            <v>67</v>
          </cell>
          <cell r="F117">
            <v>0</v>
          </cell>
          <cell r="G117">
            <v>0</v>
          </cell>
          <cell r="H117">
            <v>122</v>
          </cell>
          <cell r="I117">
            <v>2</v>
          </cell>
          <cell r="J117">
            <v>0.72</v>
          </cell>
          <cell r="K117">
            <v>85</v>
          </cell>
          <cell r="L117">
            <v>0</v>
          </cell>
          <cell r="M117">
            <v>0</v>
          </cell>
        </row>
        <row r="118">
          <cell r="A118" t="str">
            <v>CA-HM1789-PP-M</v>
          </cell>
          <cell r="B118">
            <v>183</v>
          </cell>
          <cell r="C118">
            <v>0</v>
          </cell>
          <cell r="D118">
            <v>0</v>
          </cell>
          <cell r="E118">
            <v>43</v>
          </cell>
          <cell r="F118">
            <v>0</v>
          </cell>
          <cell r="G118">
            <v>0</v>
          </cell>
          <cell r="H118">
            <v>52</v>
          </cell>
          <cell r="I118">
            <v>0</v>
          </cell>
          <cell r="J118">
            <v>0</v>
          </cell>
          <cell r="K118">
            <v>46</v>
          </cell>
          <cell r="L118">
            <v>0</v>
          </cell>
          <cell r="M118">
            <v>0</v>
          </cell>
        </row>
        <row r="119">
          <cell r="A119" t="str">
            <v>CA-HM1789-PP-S</v>
          </cell>
          <cell r="B119">
            <v>0</v>
          </cell>
          <cell r="C119">
            <v>0</v>
          </cell>
          <cell r="D119">
            <v>0</v>
          </cell>
          <cell r="E119">
            <v>32</v>
          </cell>
          <cell r="F119">
            <v>0</v>
          </cell>
          <cell r="G119">
            <v>0</v>
          </cell>
          <cell r="H119">
            <v>199</v>
          </cell>
          <cell r="I119">
            <v>0</v>
          </cell>
          <cell r="J119">
            <v>0</v>
          </cell>
          <cell r="K119">
            <v>198</v>
          </cell>
          <cell r="L119">
            <v>1</v>
          </cell>
          <cell r="M119">
            <v>0.49</v>
          </cell>
        </row>
        <row r="120">
          <cell r="A120" t="str">
            <v>CA-HM1789-PiTW-2XL</v>
          </cell>
          <cell r="B120">
            <v>673</v>
          </cell>
          <cell r="C120">
            <v>0</v>
          </cell>
          <cell r="D120">
            <v>0</v>
          </cell>
          <cell r="E120">
            <v>3507</v>
          </cell>
          <cell r="F120">
            <v>10</v>
          </cell>
          <cell r="G120">
            <v>4.24</v>
          </cell>
          <cell r="H120">
            <v>6060</v>
          </cell>
          <cell r="I120">
            <v>15</v>
          </cell>
          <cell r="J120">
            <v>6.2</v>
          </cell>
          <cell r="K120">
            <v>4501</v>
          </cell>
          <cell r="L120">
            <v>10</v>
          </cell>
          <cell r="M120">
            <v>4.39</v>
          </cell>
        </row>
        <row r="121">
          <cell r="A121" t="str">
            <v>CA-HM1789-R2-2XL</v>
          </cell>
          <cell r="B121">
            <v>2311</v>
          </cell>
          <cell r="C121">
            <v>6</v>
          </cell>
          <cell r="D121">
            <v>2.55</v>
          </cell>
          <cell r="E121">
            <v>11177</v>
          </cell>
          <cell r="F121">
            <v>19</v>
          </cell>
          <cell r="G121">
            <v>6.8</v>
          </cell>
          <cell r="H121">
            <v>11606</v>
          </cell>
          <cell r="I121">
            <v>27</v>
          </cell>
          <cell r="J121">
            <v>10.78</v>
          </cell>
          <cell r="K121">
            <v>11842</v>
          </cell>
          <cell r="L121">
            <v>21</v>
          </cell>
          <cell r="M121">
            <v>9.5</v>
          </cell>
        </row>
        <row r="122">
          <cell r="A122" t="str">
            <v>CA-HM1789-R2-L</v>
          </cell>
          <cell r="B122">
            <v>262</v>
          </cell>
          <cell r="C122">
            <v>0</v>
          </cell>
          <cell r="D122">
            <v>0</v>
          </cell>
          <cell r="E122">
            <v>2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5</v>
          </cell>
          <cell r="L122">
            <v>0</v>
          </cell>
          <cell r="M122">
            <v>0</v>
          </cell>
        </row>
        <row r="123">
          <cell r="A123" t="str">
            <v>CA-HM1789-R2-M</v>
          </cell>
          <cell r="B123">
            <v>477</v>
          </cell>
          <cell r="C123">
            <v>1</v>
          </cell>
          <cell r="D123">
            <v>0.63</v>
          </cell>
          <cell r="E123">
            <v>96</v>
          </cell>
          <cell r="F123">
            <v>0</v>
          </cell>
          <cell r="G123">
            <v>0</v>
          </cell>
          <cell r="H123">
            <v>6</v>
          </cell>
          <cell r="I123">
            <v>0</v>
          </cell>
          <cell r="J123">
            <v>0</v>
          </cell>
          <cell r="K123">
            <v>41</v>
          </cell>
          <cell r="L123">
            <v>0</v>
          </cell>
          <cell r="M123">
            <v>0</v>
          </cell>
        </row>
        <row r="124">
          <cell r="A124" t="str">
            <v>CA-HM1789-R2-S</v>
          </cell>
          <cell r="B124">
            <v>11599</v>
          </cell>
          <cell r="C124">
            <v>20</v>
          </cell>
          <cell r="D124">
            <v>7.39</v>
          </cell>
          <cell r="E124">
            <v>1340</v>
          </cell>
          <cell r="F124">
            <v>6</v>
          </cell>
          <cell r="G124">
            <v>2.94</v>
          </cell>
          <cell r="H124">
            <v>1932</v>
          </cell>
          <cell r="I124">
            <v>10</v>
          </cell>
          <cell r="J124">
            <v>4.66</v>
          </cell>
          <cell r="K124">
            <v>1720</v>
          </cell>
          <cell r="L124">
            <v>7</v>
          </cell>
          <cell r="M124">
            <v>3.12</v>
          </cell>
        </row>
        <row r="125">
          <cell r="A125" t="str">
            <v>CA-HM1789-W0-2XL</v>
          </cell>
          <cell r="B125">
            <v>5631</v>
          </cell>
          <cell r="C125">
            <v>17</v>
          </cell>
          <cell r="D125">
            <v>7.05</v>
          </cell>
          <cell r="E125">
            <v>308</v>
          </cell>
          <cell r="F125">
            <v>0</v>
          </cell>
          <cell r="G125">
            <v>0</v>
          </cell>
          <cell r="H125">
            <v>631</v>
          </cell>
          <cell r="I125">
            <v>3</v>
          </cell>
          <cell r="J125">
            <v>1.69</v>
          </cell>
          <cell r="K125">
            <v>512</v>
          </cell>
          <cell r="L125">
            <v>8</v>
          </cell>
          <cell r="M125">
            <v>3.98</v>
          </cell>
        </row>
        <row r="126">
          <cell r="A126" t="str">
            <v>CA-HM1789-W0-L</v>
          </cell>
          <cell r="B126">
            <v>484</v>
          </cell>
          <cell r="C126">
            <v>2</v>
          </cell>
          <cell r="D126">
            <v>0.61</v>
          </cell>
          <cell r="E126">
            <v>862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223</v>
          </cell>
          <cell r="L126">
            <v>1</v>
          </cell>
          <cell r="M126">
            <v>0.65</v>
          </cell>
        </row>
        <row r="127">
          <cell r="A127" t="str">
            <v>CA-HM1789-W0-S</v>
          </cell>
          <cell r="B127">
            <v>697</v>
          </cell>
          <cell r="C127">
            <v>2</v>
          </cell>
          <cell r="D127">
            <v>0.75</v>
          </cell>
          <cell r="E127">
            <v>508</v>
          </cell>
          <cell r="F127">
            <v>2</v>
          </cell>
          <cell r="G127">
            <v>0.85</v>
          </cell>
          <cell r="H127">
            <v>713</v>
          </cell>
          <cell r="I127">
            <v>3</v>
          </cell>
          <cell r="J127">
            <v>1.12</v>
          </cell>
          <cell r="K127">
            <v>586</v>
          </cell>
          <cell r="L127">
            <v>2</v>
          </cell>
          <cell r="M127">
            <v>0.99</v>
          </cell>
        </row>
        <row r="128">
          <cell r="A128" t="str">
            <v>CA-HM1789-W0-XL</v>
          </cell>
          <cell r="B128">
            <v>865</v>
          </cell>
          <cell r="C128">
            <v>4</v>
          </cell>
          <cell r="D128">
            <v>1.62</v>
          </cell>
          <cell r="E128">
            <v>2482</v>
          </cell>
          <cell r="F128">
            <v>5</v>
          </cell>
          <cell r="G128">
            <v>1.9</v>
          </cell>
          <cell r="H128">
            <v>0</v>
          </cell>
          <cell r="I128">
            <v>0</v>
          </cell>
          <cell r="J128">
            <v>0</v>
          </cell>
          <cell r="K128">
            <v>1715</v>
          </cell>
          <cell r="L128">
            <v>10</v>
          </cell>
          <cell r="M128">
            <v>4.47</v>
          </cell>
        </row>
        <row r="129">
          <cell r="A129" t="str">
            <v>YZ-MCBKN1703-R0-L</v>
          </cell>
          <cell r="B129">
            <v>4</v>
          </cell>
          <cell r="C129">
            <v>0</v>
          </cell>
          <cell r="D129">
            <v>0</v>
          </cell>
          <cell r="E129">
            <v>4</v>
          </cell>
          <cell r="F129">
            <v>0</v>
          </cell>
          <cell r="G129">
            <v>0</v>
          </cell>
          <cell r="H129">
            <v>42</v>
          </cell>
          <cell r="I129">
            <v>0</v>
          </cell>
          <cell r="J129">
            <v>0</v>
          </cell>
          <cell r="K129">
            <v>2</v>
          </cell>
          <cell r="L129">
            <v>0</v>
          </cell>
          <cell r="M129">
            <v>0</v>
          </cell>
        </row>
        <row r="130">
          <cell r="A130" t="str">
            <v>YZ-MCBKN1703-R0-M</v>
          </cell>
          <cell r="B130">
            <v>2373</v>
          </cell>
          <cell r="C130">
            <v>22</v>
          </cell>
          <cell r="D130">
            <v>4.48</v>
          </cell>
          <cell r="E130">
            <v>2220</v>
          </cell>
          <cell r="F130">
            <v>12</v>
          </cell>
          <cell r="G130">
            <v>2.36</v>
          </cell>
          <cell r="H130">
            <v>1697</v>
          </cell>
          <cell r="I130">
            <v>10</v>
          </cell>
          <cell r="J130">
            <v>1.96</v>
          </cell>
          <cell r="K130">
            <v>1823</v>
          </cell>
          <cell r="L130">
            <v>6</v>
          </cell>
          <cell r="M130">
            <v>1.28</v>
          </cell>
        </row>
        <row r="131">
          <cell r="A131" t="str">
            <v>YZ-MCBKN1703-R0-S</v>
          </cell>
          <cell r="B131">
            <v>376</v>
          </cell>
          <cell r="C131">
            <v>0</v>
          </cell>
          <cell r="D131">
            <v>0</v>
          </cell>
          <cell r="E131">
            <v>176</v>
          </cell>
          <cell r="F131">
            <v>2</v>
          </cell>
          <cell r="G131">
            <v>0.48</v>
          </cell>
          <cell r="H131">
            <v>92</v>
          </cell>
          <cell r="I131">
            <v>0</v>
          </cell>
          <cell r="J131">
            <v>0</v>
          </cell>
          <cell r="K131">
            <v>12</v>
          </cell>
          <cell r="L131">
            <v>1</v>
          </cell>
          <cell r="M131">
            <v>0.22</v>
          </cell>
        </row>
        <row r="132">
          <cell r="A132" t="str">
            <v>YZ-MCBKN1703-R0-XL</v>
          </cell>
          <cell r="B132">
            <v>26</v>
          </cell>
          <cell r="C132">
            <v>0</v>
          </cell>
          <cell r="D132">
            <v>0</v>
          </cell>
          <cell r="E132">
            <v>18</v>
          </cell>
          <cell r="F132">
            <v>0</v>
          </cell>
          <cell r="G132">
            <v>0</v>
          </cell>
          <cell r="H132">
            <v>4</v>
          </cell>
          <cell r="I132">
            <v>0</v>
          </cell>
          <cell r="J132">
            <v>0</v>
          </cell>
          <cell r="K132">
            <v>5</v>
          </cell>
          <cell r="L132">
            <v>0</v>
          </cell>
          <cell r="M132">
            <v>0</v>
          </cell>
        </row>
        <row r="133">
          <cell r="A133" t="str">
            <v>YZ-MCBKN1703-R0-XS</v>
          </cell>
          <cell r="B133">
            <v>50</v>
          </cell>
          <cell r="C133">
            <v>0</v>
          </cell>
          <cell r="D133">
            <v>0</v>
          </cell>
          <cell r="E133">
            <v>82</v>
          </cell>
          <cell r="F133">
            <v>0</v>
          </cell>
          <cell r="G133">
            <v>0</v>
          </cell>
          <cell r="H133">
            <v>9</v>
          </cell>
          <cell r="I133">
            <v>0</v>
          </cell>
          <cell r="J133">
            <v>0</v>
          </cell>
          <cell r="K133">
            <v>10</v>
          </cell>
          <cell r="L133">
            <v>1</v>
          </cell>
          <cell r="M133">
            <v>0.08</v>
          </cell>
        </row>
        <row r="134">
          <cell r="A134" t="str">
            <v>YZ-MCHM241-K0-L</v>
          </cell>
          <cell r="B134">
            <v>207</v>
          </cell>
          <cell r="C134">
            <v>7</v>
          </cell>
          <cell r="D134">
            <v>1.46</v>
          </cell>
          <cell r="E134">
            <v>124</v>
          </cell>
          <cell r="F134">
            <v>0</v>
          </cell>
          <cell r="G134">
            <v>0</v>
          </cell>
          <cell r="H134">
            <v>92</v>
          </cell>
          <cell r="I134">
            <v>1</v>
          </cell>
          <cell r="J134">
            <v>0.21</v>
          </cell>
          <cell r="K134">
            <v>53</v>
          </cell>
          <cell r="L134">
            <v>1</v>
          </cell>
          <cell r="M134">
            <v>0.27</v>
          </cell>
        </row>
        <row r="135">
          <cell r="A135" t="str">
            <v>YZ-MCHM241-K0-M</v>
          </cell>
          <cell r="B135">
            <v>189</v>
          </cell>
          <cell r="C135">
            <v>2</v>
          </cell>
          <cell r="D135">
            <v>0.42</v>
          </cell>
          <cell r="E135">
            <v>104</v>
          </cell>
          <cell r="F135">
            <v>5</v>
          </cell>
          <cell r="G135">
            <v>0.44</v>
          </cell>
          <cell r="H135">
            <v>75</v>
          </cell>
          <cell r="I135">
            <v>1</v>
          </cell>
          <cell r="J135">
            <v>0.23</v>
          </cell>
          <cell r="K135">
            <v>61</v>
          </cell>
          <cell r="L135">
            <v>1</v>
          </cell>
          <cell r="M135">
            <v>0.15</v>
          </cell>
        </row>
        <row r="136">
          <cell r="A136" t="str">
            <v>YZ-MCCL173-K0-M</v>
          </cell>
          <cell r="B136">
            <v>11289</v>
          </cell>
          <cell r="C136">
            <v>82</v>
          </cell>
          <cell r="D136">
            <v>28.58</v>
          </cell>
          <cell r="E136">
            <v>48398</v>
          </cell>
          <cell r="F136">
            <v>389</v>
          </cell>
          <cell r="G136">
            <v>132</v>
          </cell>
          <cell r="H136">
            <v>10580</v>
          </cell>
          <cell r="I136">
            <v>107</v>
          </cell>
          <cell r="J136">
            <v>35.25</v>
          </cell>
          <cell r="K136">
            <v>30648</v>
          </cell>
          <cell r="L136">
            <v>245</v>
          </cell>
          <cell r="M136">
            <v>88.12</v>
          </cell>
        </row>
        <row r="137">
          <cell r="A137" t="str">
            <v>YZ-MCCL173-K0-S</v>
          </cell>
          <cell r="B137">
            <v>8367</v>
          </cell>
          <cell r="C137">
            <v>64</v>
          </cell>
          <cell r="D137">
            <v>20.6</v>
          </cell>
          <cell r="E137">
            <v>862</v>
          </cell>
          <cell r="F137">
            <v>8</v>
          </cell>
          <cell r="G137">
            <v>3.27</v>
          </cell>
          <cell r="H137">
            <v>2227</v>
          </cell>
          <cell r="I137">
            <v>23</v>
          </cell>
          <cell r="J137">
            <v>9.3</v>
          </cell>
          <cell r="K137">
            <v>1159</v>
          </cell>
          <cell r="L137">
            <v>15</v>
          </cell>
          <cell r="M137">
            <v>5.06</v>
          </cell>
        </row>
        <row r="138">
          <cell r="A138" t="str">
            <v>YZ-MCCL173-K0-XL</v>
          </cell>
          <cell r="B138">
            <v>1629</v>
          </cell>
          <cell r="C138">
            <v>14</v>
          </cell>
          <cell r="D138">
            <v>4.51</v>
          </cell>
          <cell r="E138">
            <v>0</v>
          </cell>
          <cell r="F138">
            <v>0</v>
          </cell>
          <cell r="G138">
            <v>0</v>
          </cell>
          <cell r="H138">
            <v>4663</v>
          </cell>
          <cell r="I138">
            <v>16</v>
          </cell>
          <cell r="J138">
            <v>4.46</v>
          </cell>
          <cell r="K138">
            <v>4366</v>
          </cell>
          <cell r="L138">
            <v>24</v>
          </cell>
          <cell r="M138">
            <v>8.83</v>
          </cell>
        </row>
        <row r="139">
          <cell r="A139" t="str">
            <v>YZ-MCCL173-OR-L</v>
          </cell>
          <cell r="B139">
            <v>158</v>
          </cell>
          <cell r="C139">
            <v>0</v>
          </cell>
          <cell r="D139">
            <v>0</v>
          </cell>
          <cell r="E139">
            <v>30157</v>
          </cell>
          <cell r="F139">
            <v>98</v>
          </cell>
          <cell r="G139">
            <v>31.32</v>
          </cell>
          <cell r="H139">
            <v>39640</v>
          </cell>
          <cell r="I139">
            <v>132</v>
          </cell>
          <cell r="J139">
            <v>42.86</v>
          </cell>
          <cell r="K139">
            <v>600</v>
          </cell>
          <cell r="L139">
            <v>3</v>
          </cell>
          <cell r="M139">
            <v>1</v>
          </cell>
        </row>
        <row r="140">
          <cell r="A140" t="str">
            <v>YZ-MCCL173-OR-S</v>
          </cell>
          <cell r="B140">
            <v>4302</v>
          </cell>
          <cell r="C140">
            <v>27</v>
          </cell>
          <cell r="D140">
            <v>7.43</v>
          </cell>
          <cell r="E140">
            <v>0</v>
          </cell>
          <cell r="F140">
            <v>0</v>
          </cell>
          <cell r="G140">
            <v>0</v>
          </cell>
          <cell r="H140">
            <v>345</v>
          </cell>
          <cell r="I140">
            <v>3</v>
          </cell>
          <cell r="J140">
            <v>1.3</v>
          </cell>
          <cell r="K140">
            <v>1016</v>
          </cell>
          <cell r="L140">
            <v>16</v>
          </cell>
          <cell r="M140">
            <v>5.93</v>
          </cell>
        </row>
        <row r="141">
          <cell r="A141" t="str">
            <v>YZ-MCCL173-OR-XL</v>
          </cell>
          <cell r="B141">
            <v>25929</v>
          </cell>
          <cell r="C141">
            <v>199</v>
          </cell>
          <cell r="D141">
            <v>69.35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594</v>
          </cell>
          <cell r="L141">
            <v>11</v>
          </cell>
          <cell r="M141">
            <v>4.36</v>
          </cell>
        </row>
        <row r="142">
          <cell r="A142" t="str">
            <v>YZ-MCCL173-P0-L</v>
          </cell>
          <cell r="B142">
            <v>1089</v>
          </cell>
          <cell r="C142">
            <v>2</v>
          </cell>
          <cell r="D142">
            <v>0.92</v>
          </cell>
          <cell r="E142">
            <v>0</v>
          </cell>
          <cell r="F142">
            <v>0</v>
          </cell>
          <cell r="G142">
            <v>0</v>
          </cell>
          <cell r="H142">
            <v>446</v>
          </cell>
          <cell r="I142">
            <v>1</v>
          </cell>
          <cell r="J142">
            <v>0.4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YZ-MCCL173-P0-M</v>
          </cell>
          <cell r="B143">
            <v>3250</v>
          </cell>
          <cell r="C143">
            <v>32</v>
          </cell>
          <cell r="D143">
            <v>9.35</v>
          </cell>
          <cell r="E143">
            <v>34</v>
          </cell>
          <cell r="F143">
            <v>0</v>
          </cell>
          <cell r="G143">
            <v>0</v>
          </cell>
          <cell r="H143">
            <v>16</v>
          </cell>
          <cell r="I143">
            <v>0</v>
          </cell>
          <cell r="J143">
            <v>0</v>
          </cell>
          <cell r="K143">
            <v>18</v>
          </cell>
          <cell r="L143">
            <v>0</v>
          </cell>
          <cell r="M143">
            <v>0</v>
          </cell>
        </row>
        <row r="144">
          <cell r="A144" t="str">
            <v>YZ-MCCL173-P0-S</v>
          </cell>
          <cell r="B144">
            <v>18755</v>
          </cell>
          <cell r="C144">
            <v>61</v>
          </cell>
          <cell r="D144">
            <v>19.89</v>
          </cell>
          <cell r="E144">
            <v>247</v>
          </cell>
          <cell r="F144">
            <v>1</v>
          </cell>
          <cell r="G144">
            <v>0.48</v>
          </cell>
          <cell r="H144">
            <v>103</v>
          </cell>
          <cell r="I144">
            <v>0</v>
          </cell>
          <cell r="J144">
            <v>0</v>
          </cell>
          <cell r="K144">
            <v>15</v>
          </cell>
          <cell r="L144">
            <v>1</v>
          </cell>
          <cell r="M144">
            <v>0.39</v>
          </cell>
        </row>
        <row r="145">
          <cell r="A145" t="str">
            <v>LYQ-CA1377-blue-S</v>
          </cell>
          <cell r="B145">
            <v>33</v>
          </cell>
          <cell r="C145">
            <v>0</v>
          </cell>
          <cell r="D145">
            <v>0</v>
          </cell>
          <cell r="E145">
            <v>26</v>
          </cell>
          <cell r="F145">
            <v>0</v>
          </cell>
          <cell r="G145">
            <v>0</v>
          </cell>
          <cell r="H145">
            <v>86</v>
          </cell>
          <cell r="I145">
            <v>1</v>
          </cell>
          <cell r="J145">
            <v>0.02</v>
          </cell>
          <cell r="K145">
            <v>23</v>
          </cell>
          <cell r="L145">
            <v>0</v>
          </cell>
          <cell r="M145">
            <v>0</v>
          </cell>
        </row>
        <row r="146">
          <cell r="A146" t="str">
            <v>LYQ-CA1377-grey1-M</v>
          </cell>
          <cell r="B146">
            <v>0</v>
          </cell>
          <cell r="C146">
            <v>0</v>
          </cell>
          <cell r="D146">
            <v>0</v>
          </cell>
          <cell r="E146">
            <v>11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</v>
          </cell>
          <cell r="L146">
            <v>0</v>
          </cell>
          <cell r="M146">
            <v>0</v>
          </cell>
        </row>
        <row r="147">
          <cell r="A147" t="str">
            <v>LYQ-CA1377-purple-L</v>
          </cell>
          <cell r="B147">
            <v>39</v>
          </cell>
          <cell r="C147">
            <v>0</v>
          </cell>
          <cell r="D147">
            <v>0</v>
          </cell>
          <cell r="E147">
            <v>31</v>
          </cell>
          <cell r="F147">
            <v>0</v>
          </cell>
          <cell r="G147">
            <v>0</v>
          </cell>
          <cell r="H147">
            <v>10</v>
          </cell>
          <cell r="I147">
            <v>0</v>
          </cell>
          <cell r="J147">
            <v>0</v>
          </cell>
          <cell r="K147">
            <v>80</v>
          </cell>
          <cell r="L147">
            <v>0</v>
          </cell>
          <cell r="M147">
            <v>0</v>
          </cell>
        </row>
        <row r="148">
          <cell r="A148" t="str">
            <v>LYQ-CA1377-purple-M</v>
          </cell>
          <cell r="B148">
            <v>70</v>
          </cell>
          <cell r="C148">
            <v>0</v>
          </cell>
          <cell r="D148">
            <v>0</v>
          </cell>
          <cell r="E148">
            <v>123</v>
          </cell>
          <cell r="F148">
            <v>0</v>
          </cell>
          <cell r="G148">
            <v>0</v>
          </cell>
          <cell r="H148">
            <v>49</v>
          </cell>
          <cell r="I148">
            <v>1</v>
          </cell>
          <cell r="J148">
            <v>0.02</v>
          </cell>
          <cell r="K148">
            <v>58</v>
          </cell>
          <cell r="L148">
            <v>0</v>
          </cell>
          <cell r="M148">
            <v>0</v>
          </cell>
        </row>
        <row r="149">
          <cell r="A149" t="str">
            <v>LYQ-CA1377-purple-S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YZ-MCPP1705-K0-XS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4</v>
          </cell>
          <cell r="L150">
            <v>0</v>
          </cell>
          <cell r="M150">
            <v>0</v>
          </cell>
        </row>
        <row r="151">
          <cell r="A151" t="str">
            <v>YZ-MCHM170-OR-S</v>
          </cell>
          <cell r="B151">
            <v>0</v>
          </cell>
          <cell r="C151">
            <v>0</v>
          </cell>
          <cell r="D151">
            <v>0</v>
          </cell>
          <cell r="E151">
            <v>34</v>
          </cell>
          <cell r="F151">
            <v>0</v>
          </cell>
          <cell r="G151">
            <v>0</v>
          </cell>
          <cell r="H151">
            <v>137</v>
          </cell>
          <cell r="I151">
            <v>1</v>
          </cell>
          <cell r="J151">
            <v>0.24</v>
          </cell>
          <cell r="K151">
            <v>89</v>
          </cell>
          <cell r="L151">
            <v>1</v>
          </cell>
          <cell r="M151">
            <v>0.12</v>
          </cell>
        </row>
        <row r="152">
          <cell r="A152" t="str">
            <v>YZ-MCHM170-OR-XL</v>
          </cell>
          <cell r="B152">
            <v>272</v>
          </cell>
          <cell r="C152">
            <v>3</v>
          </cell>
          <cell r="D152">
            <v>0.48</v>
          </cell>
          <cell r="E152">
            <v>77</v>
          </cell>
          <cell r="F152">
            <v>1</v>
          </cell>
          <cell r="G152">
            <v>0.14</v>
          </cell>
          <cell r="H152">
            <v>45</v>
          </cell>
          <cell r="I152">
            <v>0</v>
          </cell>
          <cell r="J152">
            <v>0</v>
          </cell>
          <cell r="K152">
            <v>33</v>
          </cell>
          <cell r="L152">
            <v>1</v>
          </cell>
          <cell r="M152">
            <v>0.05</v>
          </cell>
        </row>
        <row r="153">
          <cell r="A153" t="str">
            <v>YZ-MCHM170-WI-L</v>
          </cell>
          <cell r="B153">
            <v>67</v>
          </cell>
          <cell r="C153">
            <v>0</v>
          </cell>
          <cell r="D153">
            <v>0</v>
          </cell>
          <cell r="E153">
            <v>279</v>
          </cell>
          <cell r="F153">
            <v>0</v>
          </cell>
          <cell r="G153">
            <v>0</v>
          </cell>
          <cell r="H153">
            <v>156</v>
          </cell>
          <cell r="I153">
            <v>0</v>
          </cell>
          <cell r="J153">
            <v>0</v>
          </cell>
          <cell r="K153">
            <v>137</v>
          </cell>
          <cell r="L153">
            <v>0</v>
          </cell>
          <cell r="M153">
            <v>0</v>
          </cell>
        </row>
        <row r="154">
          <cell r="A154" t="str">
            <v>YZ-MCHM170-WI-XL</v>
          </cell>
          <cell r="B154">
            <v>281</v>
          </cell>
          <cell r="C154">
            <v>1</v>
          </cell>
          <cell r="D154">
            <v>0.25</v>
          </cell>
          <cell r="E154">
            <v>106</v>
          </cell>
          <cell r="F154">
            <v>0</v>
          </cell>
          <cell r="G154">
            <v>0</v>
          </cell>
          <cell r="H154">
            <v>78</v>
          </cell>
          <cell r="I154">
            <v>0</v>
          </cell>
          <cell r="J154">
            <v>0</v>
          </cell>
          <cell r="K154">
            <v>36</v>
          </cell>
          <cell r="L154">
            <v>1</v>
          </cell>
          <cell r="M154">
            <v>0.21</v>
          </cell>
        </row>
        <row r="155">
          <cell r="A155" t="str">
            <v>LYQ-CA1377-rose-S</v>
          </cell>
          <cell r="B155">
            <v>22</v>
          </cell>
          <cell r="C155">
            <v>1</v>
          </cell>
          <cell r="D155">
            <v>0.02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YZ-NA1521-RL-XL</v>
          </cell>
          <cell r="B156">
            <v>618</v>
          </cell>
          <cell r="C156">
            <v>3</v>
          </cell>
          <cell r="D156">
            <v>0.7</v>
          </cell>
          <cell r="E156">
            <v>535</v>
          </cell>
          <cell r="F156">
            <v>6</v>
          </cell>
          <cell r="G156">
            <v>1.26</v>
          </cell>
          <cell r="H156">
            <v>316</v>
          </cell>
          <cell r="I156">
            <v>2</v>
          </cell>
          <cell r="J156">
            <v>0.39</v>
          </cell>
          <cell r="K156">
            <v>992</v>
          </cell>
          <cell r="L156">
            <v>9</v>
          </cell>
          <cell r="M156">
            <v>1.4</v>
          </cell>
        </row>
        <row r="157">
          <cell r="A157" t="str">
            <v>YZ-NA1521-RM-2XL</v>
          </cell>
          <cell r="B157">
            <v>8864</v>
          </cell>
          <cell r="C157">
            <v>37</v>
          </cell>
          <cell r="D157">
            <v>8.73</v>
          </cell>
          <cell r="E157">
            <v>2266</v>
          </cell>
          <cell r="F157">
            <v>14</v>
          </cell>
          <cell r="G157">
            <v>2.8</v>
          </cell>
          <cell r="H157">
            <v>1176</v>
          </cell>
          <cell r="I157">
            <v>4</v>
          </cell>
          <cell r="J157">
            <v>0.54</v>
          </cell>
          <cell r="K157">
            <v>626</v>
          </cell>
          <cell r="L157">
            <v>5</v>
          </cell>
          <cell r="M157">
            <v>0.92</v>
          </cell>
        </row>
        <row r="158">
          <cell r="A158" t="str">
            <v>YZ-NA1521-RM-3XL</v>
          </cell>
          <cell r="B158">
            <v>3212</v>
          </cell>
          <cell r="C158">
            <v>19</v>
          </cell>
          <cell r="D158">
            <v>4.21</v>
          </cell>
          <cell r="E158">
            <v>896</v>
          </cell>
          <cell r="F158">
            <v>11</v>
          </cell>
          <cell r="G158">
            <v>2.37</v>
          </cell>
          <cell r="H158">
            <v>502</v>
          </cell>
          <cell r="I158">
            <v>2</v>
          </cell>
          <cell r="J158">
            <v>0.51</v>
          </cell>
          <cell r="K158">
            <v>413</v>
          </cell>
          <cell r="L158">
            <v>4</v>
          </cell>
          <cell r="M158">
            <v>0.78</v>
          </cell>
        </row>
        <row r="159">
          <cell r="A159" t="str">
            <v>YZ-NA1521-RM-5XL</v>
          </cell>
          <cell r="B159">
            <v>34</v>
          </cell>
          <cell r="C159">
            <v>0</v>
          </cell>
          <cell r="D159">
            <v>0</v>
          </cell>
          <cell r="E159">
            <v>27</v>
          </cell>
          <cell r="F159">
            <v>0</v>
          </cell>
          <cell r="G159">
            <v>0</v>
          </cell>
          <cell r="H159">
            <v>76</v>
          </cell>
          <cell r="I159">
            <v>0</v>
          </cell>
          <cell r="J159">
            <v>0</v>
          </cell>
          <cell r="K159">
            <v>21</v>
          </cell>
          <cell r="L159">
            <v>0</v>
          </cell>
          <cell r="M159">
            <v>0</v>
          </cell>
        </row>
        <row r="160">
          <cell r="A160" t="str">
            <v>YZ-NA1521-WP-4XL</v>
          </cell>
          <cell r="B160">
            <v>8189</v>
          </cell>
          <cell r="C160">
            <v>53</v>
          </cell>
          <cell r="D160">
            <v>10.04</v>
          </cell>
          <cell r="E160">
            <v>25126</v>
          </cell>
          <cell r="F160">
            <v>78</v>
          </cell>
          <cell r="G160">
            <v>15.63</v>
          </cell>
          <cell r="H160">
            <v>18148</v>
          </cell>
          <cell r="I160">
            <v>78</v>
          </cell>
          <cell r="J160">
            <v>14.61</v>
          </cell>
          <cell r="K160">
            <v>2344</v>
          </cell>
          <cell r="L160">
            <v>9</v>
          </cell>
          <cell r="M160">
            <v>1.74</v>
          </cell>
        </row>
        <row r="161">
          <cell r="A161" t="str">
            <v>CA-HM1789-ZL-2XL</v>
          </cell>
          <cell r="B161">
            <v>982</v>
          </cell>
          <cell r="C161">
            <v>1</v>
          </cell>
          <cell r="D161">
            <v>0.58</v>
          </cell>
          <cell r="E161">
            <v>7</v>
          </cell>
          <cell r="F161">
            <v>0</v>
          </cell>
          <cell r="G161">
            <v>0</v>
          </cell>
          <cell r="H161">
            <v>7</v>
          </cell>
          <cell r="I161">
            <v>0</v>
          </cell>
          <cell r="J161">
            <v>0</v>
          </cell>
          <cell r="K161">
            <v>5</v>
          </cell>
          <cell r="L161">
            <v>0</v>
          </cell>
          <cell r="M161">
            <v>0</v>
          </cell>
        </row>
        <row r="162">
          <cell r="A162" t="str">
            <v>CA-HM1789-ZL-L</v>
          </cell>
          <cell r="B162">
            <v>624</v>
          </cell>
          <cell r="C162">
            <v>2</v>
          </cell>
          <cell r="D162">
            <v>1</v>
          </cell>
          <cell r="E162">
            <v>240</v>
          </cell>
          <cell r="F162">
            <v>2</v>
          </cell>
          <cell r="G162">
            <v>0.64</v>
          </cell>
          <cell r="H162">
            <v>303</v>
          </cell>
          <cell r="I162">
            <v>1</v>
          </cell>
          <cell r="J162">
            <v>0.23</v>
          </cell>
          <cell r="K162">
            <v>294</v>
          </cell>
          <cell r="L162">
            <v>2</v>
          </cell>
          <cell r="M162">
            <v>0.81</v>
          </cell>
        </row>
        <row r="163">
          <cell r="A163" t="str">
            <v>CA-HM1789-ZL-M</v>
          </cell>
          <cell r="B163">
            <v>634</v>
          </cell>
          <cell r="C163">
            <v>1</v>
          </cell>
          <cell r="D163">
            <v>0.23</v>
          </cell>
          <cell r="E163">
            <v>58</v>
          </cell>
          <cell r="F163">
            <v>0</v>
          </cell>
          <cell r="G163">
            <v>0</v>
          </cell>
          <cell r="H163">
            <v>23</v>
          </cell>
          <cell r="I163">
            <v>0</v>
          </cell>
          <cell r="J163">
            <v>0</v>
          </cell>
          <cell r="K163">
            <v>93</v>
          </cell>
          <cell r="L163">
            <v>0</v>
          </cell>
          <cell r="M163">
            <v>0</v>
          </cell>
        </row>
        <row r="164">
          <cell r="A164" t="str">
            <v>CA-HM1789-ZL-S</v>
          </cell>
          <cell r="B164">
            <v>1565</v>
          </cell>
          <cell r="C164">
            <v>5</v>
          </cell>
          <cell r="D164">
            <v>1.82</v>
          </cell>
          <cell r="E164">
            <v>6985</v>
          </cell>
          <cell r="F164">
            <v>19</v>
          </cell>
          <cell r="G164">
            <v>4.48</v>
          </cell>
          <cell r="H164">
            <v>7341</v>
          </cell>
          <cell r="I164">
            <v>17</v>
          </cell>
          <cell r="J164">
            <v>5.84</v>
          </cell>
          <cell r="K164">
            <v>6347</v>
          </cell>
          <cell r="L164">
            <v>23</v>
          </cell>
          <cell r="M164">
            <v>7.91</v>
          </cell>
        </row>
        <row r="165">
          <cell r="A165" t="str">
            <v>LYQ-MCMX02-N0-M</v>
          </cell>
          <cell r="B165">
            <v>290</v>
          </cell>
          <cell r="C165">
            <v>2</v>
          </cell>
          <cell r="D165">
            <v>0.3</v>
          </cell>
          <cell r="E165">
            <v>230</v>
          </cell>
          <cell r="F165">
            <v>0</v>
          </cell>
          <cell r="G165">
            <v>0</v>
          </cell>
          <cell r="H165">
            <v>161</v>
          </cell>
          <cell r="I165">
            <v>0</v>
          </cell>
          <cell r="J165">
            <v>0</v>
          </cell>
          <cell r="K165">
            <v>140</v>
          </cell>
          <cell r="L165">
            <v>0</v>
          </cell>
          <cell r="M165">
            <v>0</v>
          </cell>
        </row>
        <row r="166">
          <cell r="A166" t="str">
            <v>LYQ-MCMX02-R0-S</v>
          </cell>
          <cell r="B166">
            <v>992</v>
          </cell>
          <cell r="C166">
            <v>3</v>
          </cell>
          <cell r="D166">
            <v>0.64</v>
          </cell>
          <cell r="E166">
            <v>158</v>
          </cell>
          <cell r="F166">
            <v>2</v>
          </cell>
          <cell r="G166">
            <v>0.46</v>
          </cell>
          <cell r="H166">
            <v>139</v>
          </cell>
          <cell r="I166">
            <v>0</v>
          </cell>
          <cell r="J166">
            <v>0</v>
          </cell>
          <cell r="K166">
            <v>121</v>
          </cell>
          <cell r="L166">
            <v>0</v>
          </cell>
          <cell r="M166">
            <v>0</v>
          </cell>
        </row>
        <row r="167">
          <cell r="A167" t="str">
            <v>YZ-MCZQ161-BH-4XL</v>
          </cell>
          <cell r="B167">
            <v>128</v>
          </cell>
          <cell r="C167">
            <v>2</v>
          </cell>
          <cell r="D167">
            <v>0.04</v>
          </cell>
          <cell r="E167">
            <v>198</v>
          </cell>
          <cell r="F167">
            <v>2</v>
          </cell>
          <cell r="G167">
            <v>0.04</v>
          </cell>
          <cell r="H167">
            <v>111</v>
          </cell>
          <cell r="I167">
            <v>1</v>
          </cell>
          <cell r="J167">
            <v>0.02</v>
          </cell>
          <cell r="K167">
            <v>50</v>
          </cell>
          <cell r="L167">
            <v>1</v>
          </cell>
          <cell r="M167">
            <v>0.02</v>
          </cell>
        </row>
        <row r="168">
          <cell r="A168" t="str">
            <v>LYQ-MCTW03-B0-M</v>
          </cell>
          <cell r="B168">
            <v>2053</v>
          </cell>
          <cell r="C168">
            <v>3</v>
          </cell>
          <cell r="D168">
            <v>0.73</v>
          </cell>
          <cell r="E168">
            <v>13973</v>
          </cell>
          <cell r="F168">
            <v>19</v>
          </cell>
          <cell r="G168">
            <v>4.19</v>
          </cell>
          <cell r="H168">
            <v>12210</v>
          </cell>
          <cell r="I168">
            <v>23</v>
          </cell>
          <cell r="J168">
            <v>4.71</v>
          </cell>
          <cell r="K168">
            <v>10802</v>
          </cell>
          <cell r="L168">
            <v>17</v>
          </cell>
          <cell r="M168">
            <v>3.25</v>
          </cell>
        </row>
        <row r="169">
          <cell r="A169" t="str">
            <v>LYQ-MCTW03-K0-L</v>
          </cell>
          <cell r="B169">
            <v>204</v>
          </cell>
          <cell r="C169">
            <v>0</v>
          </cell>
          <cell r="D169">
            <v>0</v>
          </cell>
          <cell r="E169">
            <v>94</v>
          </cell>
          <cell r="F169">
            <v>0</v>
          </cell>
          <cell r="G169">
            <v>0</v>
          </cell>
          <cell r="H169">
            <v>29</v>
          </cell>
          <cell r="I169">
            <v>0</v>
          </cell>
          <cell r="J169">
            <v>0</v>
          </cell>
          <cell r="K169">
            <v>17</v>
          </cell>
          <cell r="L169">
            <v>0</v>
          </cell>
          <cell r="M169">
            <v>0</v>
          </cell>
        </row>
        <row r="170">
          <cell r="A170" t="str">
            <v>YZ-MCHM111-K0-L</v>
          </cell>
          <cell r="B170">
            <v>0</v>
          </cell>
          <cell r="C170">
            <v>0</v>
          </cell>
          <cell r="D170">
            <v>0</v>
          </cell>
          <cell r="E170">
            <v>709</v>
          </cell>
          <cell r="F170">
            <v>13</v>
          </cell>
          <cell r="G170">
            <v>3.19</v>
          </cell>
          <cell r="H170">
            <v>728</v>
          </cell>
          <cell r="I170">
            <v>13</v>
          </cell>
          <cell r="J170">
            <v>2.39</v>
          </cell>
          <cell r="K170">
            <v>1106</v>
          </cell>
          <cell r="L170">
            <v>21</v>
          </cell>
          <cell r="M170">
            <v>4.22</v>
          </cell>
        </row>
        <row r="171">
          <cell r="A171" t="str">
            <v>YZ-MCHM111-K0-M</v>
          </cell>
          <cell r="B171">
            <v>498</v>
          </cell>
          <cell r="C171">
            <v>5</v>
          </cell>
          <cell r="D171">
            <v>1.33</v>
          </cell>
          <cell r="E171">
            <v>0</v>
          </cell>
          <cell r="F171">
            <v>0</v>
          </cell>
          <cell r="G171">
            <v>0</v>
          </cell>
          <cell r="H171">
            <v>44</v>
          </cell>
          <cell r="I171">
            <v>0</v>
          </cell>
          <cell r="J171">
            <v>0</v>
          </cell>
          <cell r="K171">
            <v>133</v>
          </cell>
          <cell r="L171">
            <v>2</v>
          </cell>
          <cell r="M171">
            <v>0.48</v>
          </cell>
        </row>
        <row r="172">
          <cell r="A172" t="str">
            <v>YZ-MCHM111-K0-XL</v>
          </cell>
          <cell r="B172">
            <v>9481</v>
          </cell>
          <cell r="C172">
            <v>49</v>
          </cell>
          <cell r="D172">
            <v>10.93</v>
          </cell>
          <cell r="E172">
            <v>0</v>
          </cell>
          <cell r="F172">
            <v>0</v>
          </cell>
          <cell r="G172">
            <v>0</v>
          </cell>
          <cell r="H172">
            <v>2045</v>
          </cell>
          <cell r="I172">
            <v>30</v>
          </cell>
          <cell r="J172">
            <v>6.2</v>
          </cell>
          <cell r="K172">
            <v>386</v>
          </cell>
          <cell r="L172">
            <v>10</v>
          </cell>
          <cell r="M172">
            <v>1.76</v>
          </cell>
        </row>
        <row r="173">
          <cell r="A173" t="str">
            <v>DK-MCCL315-AB-2XL</v>
          </cell>
          <cell r="B173">
            <v>8</v>
          </cell>
          <cell r="C173">
            <v>0</v>
          </cell>
          <cell r="D173">
            <v>0</v>
          </cell>
          <cell r="E173">
            <v>4</v>
          </cell>
          <cell r="F173">
            <v>0</v>
          </cell>
          <cell r="G173">
            <v>0</v>
          </cell>
          <cell r="H173">
            <v>6</v>
          </cell>
          <cell r="I173">
            <v>0</v>
          </cell>
          <cell r="J173">
            <v>0</v>
          </cell>
          <cell r="K173">
            <v>2</v>
          </cell>
          <cell r="L173">
            <v>0</v>
          </cell>
          <cell r="M173">
            <v>0</v>
          </cell>
        </row>
        <row r="174">
          <cell r="A174" t="str">
            <v>DK-MCCL315-AB-L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</row>
        <row r="175">
          <cell r="A175" t="str">
            <v>DK-MCCL315-AB-M</v>
          </cell>
          <cell r="B175">
            <v>14</v>
          </cell>
          <cell r="C175">
            <v>0</v>
          </cell>
          <cell r="D175">
            <v>0</v>
          </cell>
          <cell r="E175">
            <v>4</v>
          </cell>
          <cell r="F175">
            <v>0</v>
          </cell>
          <cell r="G175">
            <v>0</v>
          </cell>
          <cell r="H175">
            <v>8</v>
          </cell>
          <cell r="I175">
            <v>0</v>
          </cell>
          <cell r="J175">
            <v>0</v>
          </cell>
          <cell r="K175">
            <v>4</v>
          </cell>
          <cell r="L175">
            <v>0</v>
          </cell>
          <cell r="M175">
            <v>0</v>
          </cell>
        </row>
        <row r="176">
          <cell r="A176" t="str">
            <v>DK-MCCL315-AB-S</v>
          </cell>
          <cell r="B176">
            <v>40</v>
          </cell>
          <cell r="C176">
            <v>0</v>
          </cell>
          <cell r="D176">
            <v>0</v>
          </cell>
          <cell r="E176">
            <v>3</v>
          </cell>
          <cell r="F176">
            <v>0</v>
          </cell>
          <cell r="G176">
            <v>0</v>
          </cell>
          <cell r="H176">
            <v>8</v>
          </cell>
          <cell r="I176">
            <v>0</v>
          </cell>
          <cell r="J176">
            <v>0</v>
          </cell>
          <cell r="K176">
            <v>5</v>
          </cell>
          <cell r="L176">
            <v>0</v>
          </cell>
          <cell r="M176">
            <v>0</v>
          </cell>
        </row>
        <row r="177">
          <cell r="A177" t="str">
            <v>DK-MCCL315-AB-XL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3</v>
          </cell>
          <cell r="I177">
            <v>0</v>
          </cell>
          <cell r="J177">
            <v>0</v>
          </cell>
          <cell r="K177">
            <v>4</v>
          </cell>
          <cell r="L177">
            <v>0</v>
          </cell>
          <cell r="M177">
            <v>0</v>
          </cell>
        </row>
        <row r="178">
          <cell r="A178" t="str">
            <v>DK-MCCL315-B7-2XL</v>
          </cell>
          <cell r="B178">
            <v>6</v>
          </cell>
          <cell r="C178">
            <v>0</v>
          </cell>
          <cell r="D178">
            <v>0</v>
          </cell>
          <cell r="E178">
            <v>4</v>
          </cell>
          <cell r="F178">
            <v>0</v>
          </cell>
          <cell r="G178">
            <v>0</v>
          </cell>
          <cell r="H178">
            <v>36</v>
          </cell>
          <cell r="I178">
            <v>1</v>
          </cell>
          <cell r="J178">
            <v>0.02</v>
          </cell>
          <cell r="K178">
            <v>11</v>
          </cell>
          <cell r="L178">
            <v>0</v>
          </cell>
          <cell r="M178">
            <v>0</v>
          </cell>
        </row>
        <row r="179">
          <cell r="A179" t="str">
            <v>DK-MCCL315-B7-M</v>
          </cell>
          <cell r="B179">
            <v>78</v>
          </cell>
          <cell r="C179">
            <v>1</v>
          </cell>
          <cell r="D179">
            <v>0.15</v>
          </cell>
          <cell r="E179">
            <v>2</v>
          </cell>
          <cell r="F179">
            <v>0</v>
          </cell>
          <cell r="G179">
            <v>0</v>
          </cell>
          <cell r="H179">
            <v>6</v>
          </cell>
          <cell r="I179">
            <v>0</v>
          </cell>
          <cell r="J179">
            <v>0</v>
          </cell>
          <cell r="K179">
            <v>11</v>
          </cell>
          <cell r="L179">
            <v>0</v>
          </cell>
          <cell r="M179">
            <v>0</v>
          </cell>
        </row>
        <row r="180">
          <cell r="A180" t="str">
            <v>DK-MCCL315-B7-S</v>
          </cell>
          <cell r="B180">
            <v>60</v>
          </cell>
          <cell r="C180">
            <v>0</v>
          </cell>
          <cell r="D180">
            <v>0</v>
          </cell>
          <cell r="E180">
            <v>3</v>
          </cell>
          <cell r="F180">
            <v>0</v>
          </cell>
          <cell r="G180">
            <v>0</v>
          </cell>
          <cell r="H180">
            <v>9</v>
          </cell>
          <cell r="I180">
            <v>0</v>
          </cell>
          <cell r="J180">
            <v>0</v>
          </cell>
          <cell r="K180">
            <v>7</v>
          </cell>
          <cell r="L180">
            <v>0</v>
          </cell>
          <cell r="M180">
            <v>0</v>
          </cell>
        </row>
        <row r="181">
          <cell r="A181" t="str">
            <v>DK-MCCL315-BF-2XL</v>
          </cell>
          <cell r="B181">
            <v>19</v>
          </cell>
          <cell r="C181">
            <v>1</v>
          </cell>
          <cell r="D181">
            <v>0.29</v>
          </cell>
          <cell r="E181">
            <v>2</v>
          </cell>
          <cell r="F181">
            <v>0</v>
          </cell>
          <cell r="G181">
            <v>0</v>
          </cell>
          <cell r="H181">
            <v>22</v>
          </cell>
          <cell r="I181">
            <v>0</v>
          </cell>
          <cell r="J181">
            <v>0</v>
          </cell>
          <cell r="K181">
            <v>4</v>
          </cell>
          <cell r="L181">
            <v>0</v>
          </cell>
          <cell r="M181">
            <v>0</v>
          </cell>
        </row>
        <row r="182">
          <cell r="A182" t="str">
            <v>DK-MCCL315-BF-L</v>
          </cell>
          <cell r="B182">
            <v>7</v>
          </cell>
          <cell r="C182">
            <v>0</v>
          </cell>
          <cell r="D182">
            <v>0</v>
          </cell>
          <cell r="E182">
            <v>10</v>
          </cell>
          <cell r="F182">
            <v>0</v>
          </cell>
          <cell r="G182">
            <v>0</v>
          </cell>
          <cell r="H182">
            <v>9</v>
          </cell>
          <cell r="I182">
            <v>0</v>
          </cell>
          <cell r="J182">
            <v>0</v>
          </cell>
          <cell r="K182">
            <v>4</v>
          </cell>
          <cell r="L182">
            <v>0</v>
          </cell>
          <cell r="M182">
            <v>0</v>
          </cell>
        </row>
        <row r="183">
          <cell r="A183" t="str">
            <v>DK-MCCL315-BF-M</v>
          </cell>
          <cell r="B183">
            <v>6</v>
          </cell>
          <cell r="C183">
            <v>0</v>
          </cell>
          <cell r="D183">
            <v>0</v>
          </cell>
          <cell r="E183">
            <v>4</v>
          </cell>
          <cell r="F183">
            <v>0</v>
          </cell>
          <cell r="G183">
            <v>0</v>
          </cell>
          <cell r="H183">
            <v>14</v>
          </cell>
          <cell r="I183">
            <v>0</v>
          </cell>
          <cell r="J183">
            <v>0</v>
          </cell>
          <cell r="K183">
            <v>3</v>
          </cell>
          <cell r="L183">
            <v>0</v>
          </cell>
          <cell r="M183">
            <v>0</v>
          </cell>
        </row>
        <row r="184">
          <cell r="A184" t="str">
            <v>DK-MCCL315-BF-S</v>
          </cell>
          <cell r="B184">
            <v>189</v>
          </cell>
          <cell r="C184">
            <v>1</v>
          </cell>
          <cell r="D184">
            <v>0.26</v>
          </cell>
          <cell r="E184">
            <v>74</v>
          </cell>
          <cell r="F184">
            <v>0</v>
          </cell>
          <cell r="G184">
            <v>0</v>
          </cell>
          <cell r="H184">
            <v>16</v>
          </cell>
          <cell r="I184">
            <v>0</v>
          </cell>
          <cell r="J184">
            <v>0</v>
          </cell>
          <cell r="K184">
            <v>5</v>
          </cell>
          <cell r="L184">
            <v>0</v>
          </cell>
          <cell r="M184">
            <v>0</v>
          </cell>
        </row>
        <row r="185">
          <cell r="A185" t="str">
            <v>DK-MCCL315-BF-XL</v>
          </cell>
          <cell r="B185">
            <v>5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  <cell r="G185">
            <v>0</v>
          </cell>
          <cell r="H185">
            <v>6</v>
          </cell>
          <cell r="I185">
            <v>0</v>
          </cell>
          <cell r="J185">
            <v>0</v>
          </cell>
          <cell r="K185">
            <v>2</v>
          </cell>
          <cell r="L185">
            <v>0</v>
          </cell>
          <cell r="M185">
            <v>0</v>
          </cell>
        </row>
        <row r="186">
          <cell r="A186" t="str">
            <v>DK-MCCL315-K0-2XL</v>
          </cell>
          <cell r="B186">
            <v>0</v>
          </cell>
          <cell r="C186">
            <v>0</v>
          </cell>
          <cell r="D186">
            <v>0</v>
          </cell>
          <cell r="E186">
            <v>227</v>
          </cell>
          <cell r="F186">
            <v>5</v>
          </cell>
          <cell r="G186">
            <v>0.96</v>
          </cell>
          <cell r="H186">
            <v>523</v>
          </cell>
          <cell r="I186">
            <v>6</v>
          </cell>
          <cell r="J186">
            <v>1.58</v>
          </cell>
          <cell r="K186">
            <v>386</v>
          </cell>
          <cell r="L186">
            <v>6</v>
          </cell>
          <cell r="M186">
            <v>1.48</v>
          </cell>
        </row>
        <row r="187">
          <cell r="A187" t="str">
            <v>DK-MCCL315-K0-L</v>
          </cell>
          <cell r="B187">
            <v>251</v>
          </cell>
          <cell r="C187">
            <v>3</v>
          </cell>
          <cell r="D187">
            <v>0.76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135</v>
          </cell>
          <cell r="L187">
            <v>3</v>
          </cell>
          <cell r="M187">
            <v>0.83</v>
          </cell>
        </row>
        <row r="188">
          <cell r="A188" t="str">
            <v>DK-MCCL315-P0-2XL</v>
          </cell>
          <cell r="B188">
            <v>45</v>
          </cell>
          <cell r="C188">
            <v>1</v>
          </cell>
          <cell r="D188">
            <v>0.25</v>
          </cell>
          <cell r="E188">
            <v>83</v>
          </cell>
          <cell r="F188">
            <v>1</v>
          </cell>
          <cell r="G188">
            <v>0.3</v>
          </cell>
          <cell r="H188">
            <v>59</v>
          </cell>
          <cell r="I188">
            <v>0</v>
          </cell>
          <cell r="J188">
            <v>0</v>
          </cell>
          <cell r="K188">
            <v>58</v>
          </cell>
          <cell r="L188">
            <v>0</v>
          </cell>
          <cell r="M188">
            <v>0</v>
          </cell>
        </row>
        <row r="189">
          <cell r="A189" t="str">
            <v>DK-MCCL315-P0-L</v>
          </cell>
          <cell r="B189">
            <v>84</v>
          </cell>
          <cell r="C189">
            <v>1</v>
          </cell>
          <cell r="D189">
            <v>0.26</v>
          </cell>
          <cell r="E189">
            <v>84</v>
          </cell>
          <cell r="F189">
            <v>1</v>
          </cell>
          <cell r="G189">
            <v>0.1</v>
          </cell>
          <cell r="H189">
            <v>61</v>
          </cell>
          <cell r="I189">
            <v>0</v>
          </cell>
          <cell r="J189">
            <v>0</v>
          </cell>
          <cell r="K189">
            <v>58</v>
          </cell>
          <cell r="L189">
            <v>0</v>
          </cell>
          <cell r="M189">
            <v>0</v>
          </cell>
        </row>
        <row r="190">
          <cell r="A190" t="str">
            <v>DK-MCCL315-P0-M</v>
          </cell>
          <cell r="B190">
            <v>108</v>
          </cell>
          <cell r="C190">
            <v>0</v>
          </cell>
          <cell r="D190">
            <v>0</v>
          </cell>
          <cell r="E190">
            <v>229</v>
          </cell>
          <cell r="F190">
            <v>0</v>
          </cell>
          <cell r="G190">
            <v>0</v>
          </cell>
          <cell r="H190">
            <v>177</v>
          </cell>
          <cell r="I190">
            <v>1</v>
          </cell>
          <cell r="J190">
            <v>0.29</v>
          </cell>
          <cell r="K190">
            <v>153</v>
          </cell>
          <cell r="L190">
            <v>0</v>
          </cell>
          <cell r="M190">
            <v>0</v>
          </cell>
        </row>
        <row r="191">
          <cell r="A191" t="str">
            <v>DK-MCCL315-P0-XL</v>
          </cell>
          <cell r="B191">
            <v>54</v>
          </cell>
          <cell r="C191">
            <v>0</v>
          </cell>
          <cell r="D191">
            <v>0</v>
          </cell>
          <cell r="E191">
            <v>81</v>
          </cell>
          <cell r="F191">
            <v>0</v>
          </cell>
          <cell r="G191">
            <v>0</v>
          </cell>
          <cell r="H191">
            <v>68</v>
          </cell>
          <cell r="I191">
            <v>1</v>
          </cell>
          <cell r="J191">
            <v>0.18</v>
          </cell>
          <cell r="K191">
            <v>54</v>
          </cell>
          <cell r="L191">
            <v>1</v>
          </cell>
          <cell r="M191">
            <v>0.19</v>
          </cell>
        </row>
        <row r="192">
          <cell r="A192" t="str">
            <v>DK-MCCL315-R0-2XL</v>
          </cell>
          <cell r="B192">
            <v>282</v>
          </cell>
          <cell r="C192">
            <v>5</v>
          </cell>
          <cell r="D192">
            <v>1.11</v>
          </cell>
          <cell r="E192">
            <v>85</v>
          </cell>
          <cell r="F192">
            <v>0</v>
          </cell>
          <cell r="G192">
            <v>0</v>
          </cell>
          <cell r="H192">
            <v>80</v>
          </cell>
          <cell r="I192">
            <v>0</v>
          </cell>
          <cell r="J192">
            <v>0</v>
          </cell>
          <cell r="K192">
            <v>55</v>
          </cell>
          <cell r="L192">
            <v>0</v>
          </cell>
          <cell r="M192">
            <v>0</v>
          </cell>
        </row>
        <row r="193">
          <cell r="A193" t="str">
            <v>DK-MCCL315-R0-L</v>
          </cell>
          <cell r="B193">
            <v>77</v>
          </cell>
          <cell r="C193">
            <v>0</v>
          </cell>
          <cell r="D193">
            <v>0</v>
          </cell>
          <cell r="E193">
            <v>77</v>
          </cell>
          <cell r="F193">
            <v>0</v>
          </cell>
          <cell r="G193">
            <v>0</v>
          </cell>
          <cell r="H193">
            <v>73</v>
          </cell>
          <cell r="I193">
            <v>2</v>
          </cell>
          <cell r="J193">
            <v>0.59</v>
          </cell>
          <cell r="K193">
            <v>59</v>
          </cell>
          <cell r="L193">
            <v>0</v>
          </cell>
          <cell r="M193">
            <v>0</v>
          </cell>
        </row>
        <row r="194">
          <cell r="A194" t="str">
            <v>DK-MCCL315-R0-M</v>
          </cell>
          <cell r="B194">
            <v>56</v>
          </cell>
          <cell r="C194">
            <v>0</v>
          </cell>
          <cell r="D194">
            <v>0</v>
          </cell>
          <cell r="E194">
            <v>87</v>
          </cell>
          <cell r="F194">
            <v>0</v>
          </cell>
          <cell r="G194">
            <v>0</v>
          </cell>
          <cell r="H194">
            <v>69</v>
          </cell>
          <cell r="I194">
            <v>0</v>
          </cell>
          <cell r="J194">
            <v>0</v>
          </cell>
          <cell r="K194">
            <v>59</v>
          </cell>
          <cell r="L194">
            <v>0</v>
          </cell>
          <cell r="M194">
            <v>0</v>
          </cell>
        </row>
        <row r="195">
          <cell r="A195" t="str">
            <v>DK-MCCL315-R0-S</v>
          </cell>
          <cell r="B195">
            <v>25</v>
          </cell>
          <cell r="C195">
            <v>0</v>
          </cell>
          <cell r="D195">
            <v>0</v>
          </cell>
          <cell r="E195">
            <v>84</v>
          </cell>
          <cell r="F195">
            <v>0</v>
          </cell>
          <cell r="G195">
            <v>0</v>
          </cell>
          <cell r="H195">
            <v>61</v>
          </cell>
          <cell r="I195">
            <v>0</v>
          </cell>
          <cell r="J195">
            <v>0</v>
          </cell>
          <cell r="K195">
            <v>56</v>
          </cell>
          <cell r="L195">
            <v>0</v>
          </cell>
          <cell r="M195">
            <v>0</v>
          </cell>
        </row>
        <row r="196">
          <cell r="A196" t="str">
            <v>DK-MCCL315-R0-XL</v>
          </cell>
          <cell r="B196">
            <v>332</v>
          </cell>
          <cell r="C196">
            <v>2</v>
          </cell>
          <cell r="D196">
            <v>0.27</v>
          </cell>
          <cell r="E196">
            <v>276</v>
          </cell>
          <cell r="F196">
            <v>1</v>
          </cell>
          <cell r="G196">
            <v>0.3</v>
          </cell>
          <cell r="H196">
            <v>141</v>
          </cell>
          <cell r="I196">
            <v>1</v>
          </cell>
          <cell r="J196">
            <v>0.29</v>
          </cell>
          <cell r="K196">
            <v>58</v>
          </cell>
          <cell r="L196">
            <v>0</v>
          </cell>
          <cell r="M196">
            <v>0</v>
          </cell>
        </row>
        <row r="197">
          <cell r="A197" t="str">
            <v>DK-MCCL315-RF-2XL</v>
          </cell>
          <cell r="B197">
            <v>25</v>
          </cell>
          <cell r="C197">
            <v>0</v>
          </cell>
          <cell r="D197">
            <v>0</v>
          </cell>
          <cell r="E197">
            <v>12</v>
          </cell>
          <cell r="F197">
            <v>0</v>
          </cell>
          <cell r="G197">
            <v>0</v>
          </cell>
          <cell r="H197">
            <v>9</v>
          </cell>
          <cell r="I197">
            <v>0</v>
          </cell>
          <cell r="J197">
            <v>0</v>
          </cell>
          <cell r="K197">
            <v>3</v>
          </cell>
          <cell r="L197">
            <v>0</v>
          </cell>
          <cell r="M197">
            <v>0</v>
          </cell>
        </row>
        <row r="198">
          <cell r="A198" t="str">
            <v>DK-MCCL315-RF-L</v>
          </cell>
          <cell r="B198">
            <v>9</v>
          </cell>
          <cell r="C198">
            <v>0</v>
          </cell>
          <cell r="D198">
            <v>0</v>
          </cell>
          <cell r="E198">
            <v>4</v>
          </cell>
          <cell r="F198">
            <v>0</v>
          </cell>
          <cell r="G198">
            <v>0</v>
          </cell>
          <cell r="H198">
            <v>6</v>
          </cell>
          <cell r="I198">
            <v>0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A199" t="str">
            <v>DK-MCCL315-RF-XL</v>
          </cell>
          <cell r="B199">
            <v>15</v>
          </cell>
          <cell r="C199">
            <v>0</v>
          </cell>
          <cell r="D199">
            <v>0</v>
          </cell>
          <cell r="E199">
            <v>17</v>
          </cell>
          <cell r="F199">
            <v>0</v>
          </cell>
          <cell r="G199">
            <v>0</v>
          </cell>
          <cell r="H199">
            <v>10</v>
          </cell>
          <cell r="I199">
            <v>0</v>
          </cell>
          <cell r="J199">
            <v>0</v>
          </cell>
          <cell r="K199">
            <v>6</v>
          </cell>
          <cell r="L199">
            <v>0</v>
          </cell>
          <cell r="M199">
            <v>0</v>
          </cell>
        </row>
        <row r="200">
          <cell r="A200" t="str">
            <v>DK-MCCL315-W0-2XL</v>
          </cell>
          <cell r="B200">
            <v>208</v>
          </cell>
          <cell r="C200">
            <v>1</v>
          </cell>
          <cell r="D200">
            <v>0.26</v>
          </cell>
          <cell r="E200">
            <v>676</v>
          </cell>
          <cell r="F200">
            <v>7</v>
          </cell>
          <cell r="G200">
            <v>1.64</v>
          </cell>
          <cell r="H200">
            <v>368</v>
          </cell>
          <cell r="I200">
            <v>5</v>
          </cell>
          <cell r="J200">
            <v>1.01</v>
          </cell>
          <cell r="K200">
            <v>288</v>
          </cell>
          <cell r="L200">
            <v>3</v>
          </cell>
          <cell r="M200">
            <v>0.77</v>
          </cell>
        </row>
        <row r="201">
          <cell r="A201" t="str">
            <v>DK-MCCL315-W0-L</v>
          </cell>
          <cell r="B201">
            <v>275</v>
          </cell>
          <cell r="C201">
            <v>3</v>
          </cell>
          <cell r="D201">
            <v>0.63</v>
          </cell>
          <cell r="E201">
            <v>106</v>
          </cell>
          <cell r="F201">
            <v>0</v>
          </cell>
          <cell r="G201">
            <v>0</v>
          </cell>
          <cell r="H201">
            <v>96</v>
          </cell>
          <cell r="I201">
            <v>0</v>
          </cell>
          <cell r="J201">
            <v>0</v>
          </cell>
          <cell r="K201">
            <v>71</v>
          </cell>
          <cell r="L201">
            <v>0</v>
          </cell>
          <cell r="M201">
            <v>0</v>
          </cell>
        </row>
        <row r="202">
          <cell r="A202" t="str">
            <v>DK-MCCL315-W0-M</v>
          </cell>
          <cell r="B202">
            <v>61</v>
          </cell>
          <cell r="C202">
            <v>0</v>
          </cell>
          <cell r="D202">
            <v>0</v>
          </cell>
          <cell r="E202">
            <v>510</v>
          </cell>
          <cell r="F202">
            <v>2</v>
          </cell>
          <cell r="G202">
            <v>0.36</v>
          </cell>
          <cell r="H202">
            <v>306</v>
          </cell>
          <cell r="I202">
            <v>1</v>
          </cell>
          <cell r="J202">
            <v>0.17</v>
          </cell>
          <cell r="K202">
            <v>261</v>
          </cell>
          <cell r="L202">
            <v>2</v>
          </cell>
          <cell r="M202">
            <v>0.47</v>
          </cell>
        </row>
        <row r="203">
          <cell r="A203" t="str">
            <v>DK-MCCL315-W0-XL</v>
          </cell>
          <cell r="B203">
            <v>529</v>
          </cell>
          <cell r="C203">
            <v>7</v>
          </cell>
          <cell r="D203">
            <v>1.41</v>
          </cell>
          <cell r="E203">
            <v>765</v>
          </cell>
          <cell r="F203">
            <v>7</v>
          </cell>
          <cell r="G203">
            <v>1.47</v>
          </cell>
          <cell r="H203">
            <v>455</v>
          </cell>
          <cell r="I203">
            <v>6</v>
          </cell>
          <cell r="J203">
            <v>1.32</v>
          </cell>
          <cell r="K203">
            <v>368</v>
          </cell>
          <cell r="L203">
            <v>7</v>
          </cell>
          <cell r="M203">
            <v>1.81</v>
          </cell>
        </row>
        <row r="204">
          <cell r="A204" t="str">
            <v>YZ-MC181-Gr-2XL</v>
          </cell>
          <cell r="B204">
            <v>976</v>
          </cell>
          <cell r="C204">
            <v>3</v>
          </cell>
          <cell r="D204">
            <v>0.76</v>
          </cell>
          <cell r="E204">
            <v>257</v>
          </cell>
          <cell r="F204">
            <v>3</v>
          </cell>
          <cell r="G204">
            <v>0.67</v>
          </cell>
          <cell r="H204">
            <v>216</v>
          </cell>
          <cell r="I204">
            <v>4</v>
          </cell>
          <cell r="J204">
            <v>0.96</v>
          </cell>
          <cell r="K204">
            <v>224</v>
          </cell>
          <cell r="L204">
            <v>4</v>
          </cell>
          <cell r="M204">
            <v>1.14</v>
          </cell>
        </row>
        <row r="205">
          <cell r="A205" t="str">
            <v>YZ-MC181-Gr-L</v>
          </cell>
          <cell r="B205">
            <v>2614</v>
          </cell>
          <cell r="C205">
            <v>29</v>
          </cell>
          <cell r="D205">
            <v>8.3</v>
          </cell>
          <cell r="E205">
            <v>277</v>
          </cell>
          <cell r="F205">
            <v>3</v>
          </cell>
          <cell r="G205">
            <v>0.92</v>
          </cell>
          <cell r="H205">
            <v>229</v>
          </cell>
          <cell r="I205">
            <v>2</v>
          </cell>
          <cell r="J205">
            <v>0.57</v>
          </cell>
          <cell r="K205">
            <v>201</v>
          </cell>
          <cell r="L205">
            <v>3</v>
          </cell>
          <cell r="M205">
            <v>0.99</v>
          </cell>
        </row>
        <row r="206">
          <cell r="A206" t="str">
            <v>YZ-MC181-Gr-M</v>
          </cell>
          <cell r="B206">
            <v>3682</v>
          </cell>
          <cell r="C206">
            <v>22</v>
          </cell>
          <cell r="D206">
            <v>6.23</v>
          </cell>
          <cell r="E206">
            <v>81</v>
          </cell>
          <cell r="F206">
            <v>2</v>
          </cell>
          <cell r="G206">
            <v>0.39</v>
          </cell>
          <cell r="H206">
            <v>124</v>
          </cell>
          <cell r="I206">
            <v>5</v>
          </cell>
          <cell r="J206">
            <v>1.31</v>
          </cell>
          <cell r="K206">
            <v>252</v>
          </cell>
          <cell r="L206">
            <v>5</v>
          </cell>
          <cell r="M206">
            <v>1.6</v>
          </cell>
        </row>
        <row r="207">
          <cell r="A207" t="str">
            <v>YZ-MC181-Gr-XL</v>
          </cell>
          <cell r="B207">
            <v>330</v>
          </cell>
          <cell r="C207">
            <v>4</v>
          </cell>
          <cell r="D207">
            <v>0.77</v>
          </cell>
          <cell r="E207">
            <v>335</v>
          </cell>
          <cell r="F207">
            <v>5</v>
          </cell>
          <cell r="G207">
            <v>1.36</v>
          </cell>
          <cell r="H207">
            <v>225</v>
          </cell>
          <cell r="I207">
            <v>4</v>
          </cell>
          <cell r="J207">
            <v>1.08</v>
          </cell>
          <cell r="K207">
            <v>233</v>
          </cell>
          <cell r="L207">
            <v>2</v>
          </cell>
          <cell r="M207">
            <v>0.7</v>
          </cell>
        </row>
        <row r="208">
          <cell r="A208" t="str">
            <v>YZ-MC181-K0-2XL</v>
          </cell>
          <cell r="B208">
            <v>578</v>
          </cell>
          <cell r="C208">
            <v>2</v>
          </cell>
          <cell r="D208">
            <v>0.69</v>
          </cell>
          <cell r="E208">
            <v>164</v>
          </cell>
          <cell r="F208">
            <v>1</v>
          </cell>
          <cell r="G208">
            <v>0.23</v>
          </cell>
          <cell r="H208">
            <v>150</v>
          </cell>
          <cell r="I208">
            <v>1</v>
          </cell>
          <cell r="J208">
            <v>0.4</v>
          </cell>
          <cell r="K208">
            <v>139</v>
          </cell>
          <cell r="L208">
            <v>2</v>
          </cell>
          <cell r="M208">
            <v>0.64</v>
          </cell>
        </row>
        <row r="209">
          <cell r="A209" t="str">
            <v>YZ-MC181-K0-L</v>
          </cell>
          <cell r="B209">
            <v>677</v>
          </cell>
          <cell r="C209">
            <v>1</v>
          </cell>
          <cell r="D209">
            <v>0.29</v>
          </cell>
          <cell r="E209">
            <v>40</v>
          </cell>
          <cell r="F209">
            <v>1</v>
          </cell>
          <cell r="G209">
            <v>0.21</v>
          </cell>
          <cell r="H209">
            <v>29</v>
          </cell>
          <cell r="I209">
            <v>0</v>
          </cell>
          <cell r="J209">
            <v>0</v>
          </cell>
          <cell r="K209">
            <v>100</v>
          </cell>
          <cell r="L209">
            <v>2</v>
          </cell>
          <cell r="M209">
            <v>0.62</v>
          </cell>
        </row>
        <row r="210">
          <cell r="A210" t="str">
            <v>YZ-MC181-K0-M</v>
          </cell>
          <cell r="B210">
            <v>63</v>
          </cell>
          <cell r="C210">
            <v>1</v>
          </cell>
          <cell r="D210">
            <v>0.15</v>
          </cell>
          <cell r="E210">
            <v>35</v>
          </cell>
          <cell r="F210">
            <v>0</v>
          </cell>
          <cell r="G210">
            <v>0</v>
          </cell>
          <cell r="H210">
            <v>34</v>
          </cell>
          <cell r="I210">
            <v>0</v>
          </cell>
          <cell r="J210">
            <v>0</v>
          </cell>
          <cell r="K210">
            <v>102</v>
          </cell>
          <cell r="L210">
            <v>5</v>
          </cell>
          <cell r="M210">
            <v>1.26</v>
          </cell>
        </row>
        <row r="211">
          <cell r="A211" t="str">
            <v>YZ-MC181-K0-S</v>
          </cell>
          <cell r="B211">
            <v>622</v>
          </cell>
          <cell r="C211">
            <v>11</v>
          </cell>
          <cell r="D211">
            <v>3.34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95</v>
          </cell>
          <cell r="L211">
            <v>2</v>
          </cell>
          <cell r="M211">
            <v>0.4</v>
          </cell>
        </row>
        <row r="212">
          <cell r="A212" t="str">
            <v>YZ-MC181-K0-XL</v>
          </cell>
          <cell r="B212">
            <v>929</v>
          </cell>
          <cell r="C212">
            <v>5</v>
          </cell>
          <cell r="D212">
            <v>1.15</v>
          </cell>
          <cell r="E212">
            <v>179</v>
          </cell>
          <cell r="F212">
            <v>1</v>
          </cell>
          <cell r="G212">
            <v>0.32</v>
          </cell>
          <cell r="H212">
            <v>150</v>
          </cell>
          <cell r="I212">
            <v>4</v>
          </cell>
          <cell r="J212">
            <v>1.09</v>
          </cell>
          <cell r="K212">
            <v>137</v>
          </cell>
          <cell r="L212">
            <v>4</v>
          </cell>
          <cell r="M212">
            <v>1.19</v>
          </cell>
        </row>
        <row r="213">
          <cell r="A213" t="str">
            <v>YZ-MC181-OR-2XL</v>
          </cell>
          <cell r="B213">
            <v>964</v>
          </cell>
          <cell r="C213">
            <v>8</v>
          </cell>
          <cell r="D213">
            <v>2.23</v>
          </cell>
          <cell r="E213">
            <v>186</v>
          </cell>
          <cell r="F213">
            <v>6</v>
          </cell>
          <cell r="G213">
            <v>1.54</v>
          </cell>
          <cell r="H213">
            <v>147</v>
          </cell>
          <cell r="I213">
            <v>2</v>
          </cell>
          <cell r="J213">
            <v>0.57</v>
          </cell>
          <cell r="K213">
            <v>117</v>
          </cell>
          <cell r="L213">
            <v>3</v>
          </cell>
          <cell r="M213">
            <v>0.77</v>
          </cell>
        </row>
        <row r="214">
          <cell r="A214" t="str">
            <v>YZ-MC181-OR-L</v>
          </cell>
          <cell r="B214">
            <v>181</v>
          </cell>
          <cell r="C214">
            <v>2</v>
          </cell>
          <cell r="D214">
            <v>0.45</v>
          </cell>
          <cell r="E214">
            <v>171</v>
          </cell>
          <cell r="F214">
            <v>3</v>
          </cell>
          <cell r="G214">
            <v>0.98</v>
          </cell>
          <cell r="H214">
            <v>147</v>
          </cell>
          <cell r="I214">
            <v>6</v>
          </cell>
          <cell r="J214">
            <v>1.53</v>
          </cell>
          <cell r="K214">
            <v>100</v>
          </cell>
          <cell r="L214">
            <v>1</v>
          </cell>
          <cell r="M214">
            <v>0.29</v>
          </cell>
        </row>
        <row r="215">
          <cell r="A215" t="str">
            <v>YZ-MC181-OR-M</v>
          </cell>
          <cell r="B215">
            <v>780</v>
          </cell>
          <cell r="C215">
            <v>3</v>
          </cell>
          <cell r="D215">
            <v>0.94</v>
          </cell>
          <cell r="E215">
            <v>42</v>
          </cell>
          <cell r="F215">
            <v>0</v>
          </cell>
          <cell r="G215">
            <v>0</v>
          </cell>
          <cell r="H215">
            <v>76</v>
          </cell>
          <cell r="I215">
            <v>3</v>
          </cell>
          <cell r="J215">
            <v>0.84</v>
          </cell>
          <cell r="K215">
            <v>100</v>
          </cell>
          <cell r="L215">
            <v>1</v>
          </cell>
          <cell r="M215">
            <v>0.4</v>
          </cell>
        </row>
        <row r="216">
          <cell r="A216" t="str">
            <v>YZ-MC181-OR-S</v>
          </cell>
          <cell r="B216">
            <v>483</v>
          </cell>
          <cell r="C216">
            <v>2</v>
          </cell>
          <cell r="D216">
            <v>0.62</v>
          </cell>
          <cell r="E216">
            <v>43</v>
          </cell>
          <cell r="F216">
            <v>1</v>
          </cell>
          <cell r="G216">
            <v>0.32</v>
          </cell>
          <cell r="H216">
            <v>27</v>
          </cell>
          <cell r="I216">
            <v>1</v>
          </cell>
          <cell r="J216">
            <v>0.3</v>
          </cell>
          <cell r="K216">
            <v>123</v>
          </cell>
          <cell r="L216">
            <v>1</v>
          </cell>
          <cell r="M216">
            <v>0.29</v>
          </cell>
        </row>
        <row r="217">
          <cell r="A217" t="str">
            <v>YZ-MC181-OR-XL</v>
          </cell>
          <cell r="B217">
            <v>0</v>
          </cell>
          <cell r="C217">
            <v>0</v>
          </cell>
          <cell r="D217">
            <v>0</v>
          </cell>
          <cell r="E217">
            <v>131</v>
          </cell>
          <cell r="F217">
            <v>2</v>
          </cell>
          <cell r="G217">
            <v>0.34</v>
          </cell>
          <cell r="H217">
            <v>145</v>
          </cell>
          <cell r="I217">
            <v>1</v>
          </cell>
          <cell r="J217">
            <v>0.29</v>
          </cell>
          <cell r="K217">
            <v>130</v>
          </cell>
          <cell r="L217">
            <v>4</v>
          </cell>
          <cell r="M217">
            <v>1.27</v>
          </cell>
        </row>
        <row r="218">
          <cell r="A218" t="str">
            <v>YZ-MC181-R0-2XL</v>
          </cell>
          <cell r="B218">
            <v>551</v>
          </cell>
          <cell r="C218">
            <v>11</v>
          </cell>
          <cell r="D218">
            <v>2.99</v>
          </cell>
          <cell r="E218">
            <v>212</v>
          </cell>
          <cell r="F218">
            <v>3</v>
          </cell>
          <cell r="G218">
            <v>0.81</v>
          </cell>
          <cell r="H218">
            <v>147</v>
          </cell>
          <cell r="I218">
            <v>3</v>
          </cell>
          <cell r="J218">
            <v>0.94</v>
          </cell>
          <cell r="K218">
            <v>122</v>
          </cell>
          <cell r="L218">
            <v>5</v>
          </cell>
          <cell r="M218">
            <v>1.44</v>
          </cell>
        </row>
        <row r="219">
          <cell r="A219" t="str">
            <v>YZ-MC181-R0-L</v>
          </cell>
          <cell r="B219">
            <v>230</v>
          </cell>
          <cell r="C219">
            <v>3</v>
          </cell>
          <cell r="D219">
            <v>0.79</v>
          </cell>
          <cell r="E219">
            <v>65</v>
          </cell>
          <cell r="F219">
            <v>2</v>
          </cell>
          <cell r="G219">
            <v>0.52</v>
          </cell>
          <cell r="H219">
            <v>172</v>
          </cell>
          <cell r="I219">
            <v>3</v>
          </cell>
          <cell r="J219">
            <v>0.74</v>
          </cell>
          <cell r="K219">
            <v>121</v>
          </cell>
          <cell r="L219">
            <v>1</v>
          </cell>
          <cell r="M219">
            <v>0.33</v>
          </cell>
        </row>
        <row r="220">
          <cell r="A220" t="str">
            <v>YZ-MC181-R0-M</v>
          </cell>
          <cell r="B220">
            <v>53</v>
          </cell>
          <cell r="C220">
            <v>2</v>
          </cell>
          <cell r="D220">
            <v>0.38</v>
          </cell>
          <cell r="E220">
            <v>112</v>
          </cell>
          <cell r="F220">
            <v>1</v>
          </cell>
          <cell r="G220">
            <v>0.39</v>
          </cell>
          <cell r="H220">
            <v>142</v>
          </cell>
          <cell r="I220">
            <v>1</v>
          </cell>
          <cell r="J220">
            <v>0.32</v>
          </cell>
          <cell r="K220">
            <v>118</v>
          </cell>
          <cell r="L220">
            <v>3</v>
          </cell>
          <cell r="M220">
            <v>0.98</v>
          </cell>
        </row>
        <row r="221">
          <cell r="A221" t="str">
            <v>YZ-MC181-R0-S</v>
          </cell>
          <cell r="B221">
            <v>5</v>
          </cell>
          <cell r="C221">
            <v>0</v>
          </cell>
          <cell r="D221">
            <v>0</v>
          </cell>
          <cell r="E221">
            <v>230</v>
          </cell>
          <cell r="F221">
            <v>3</v>
          </cell>
          <cell r="G221">
            <v>0.96</v>
          </cell>
          <cell r="H221">
            <v>0</v>
          </cell>
          <cell r="I221">
            <v>0</v>
          </cell>
          <cell r="J221">
            <v>0</v>
          </cell>
          <cell r="K221">
            <v>112</v>
          </cell>
          <cell r="L221">
            <v>0</v>
          </cell>
          <cell r="M221">
            <v>0</v>
          </cell>
        </row>
        <row r="222">
          <cell r="A222" t="str">
            <v>YZ-MC181-R0-XL</v>
          </cell>
          <cell r="B222">
            <v>3790</v>
          </cell>
          <cell r="C222">
            <v>46</v>
          </cell>
          <cell r="D222">
            <v>11.5</v>
          </cell>
          <cell r="E222">
            <v>243</v>
          </cell>
          <cell r="F222">
            <v>3</v>
          </cell>
          <cell r="G222">
            <v>1.03</v>
          </cell>
          <cell r="H222">
            <v>167</v>
          </cell>
          <cell r="I222">
            <v>3</v>
          </cell>
          <cell r="J222">
            <v>0.9</v>
          </cell>
          <cell r="K222">
            <v>125</v>
          </cell>
          <cell r="L222">
            <v>5</v>
          </cell>
          <cell r="M222">
            <v>1.51</v>
          </cell>
        </row>
        <row r="223">
          <cell r="A223" t="str">
            <v>YZ-MC181-W0-2XL</v>
          </cell>
          <cell r="B223">
            <v>872</v>
          </cell>
          <cell r="C223">
            <v>8</v>
          </cell>
          <cell r="D223">
            <v>1.97</v>
          </cell>
          <cell r="E223">
            <v>207</v>
          </cell>
          <cell r="F223">
            <v>2</v>
          </cell>
          <cell r="G223">
            <v>0.73</v>
          </cell>
          <cell r="H223">
            <v>121</v>
          </cell>
          <cell r="I223">
            <v>2</v>
          </cell>
          <cell r="J223">
            <v>0.32</v>
          </cell>
          <cell r="K223">
            <v>157</v>
          </cell>
          <cell r="L223">
            <v>4</v>
          </cell>
          <cell r="M223">
            <v>1.12</v>
          </cell>
        </row>
        <row r="224">
          <cell r="A224" t="str">
            <v>YZ-MC181-W0-L</v>
          </cell>
          <cell r="B224">
            <v>70</v>
          </cell>
          <cell r="C224">
            <v>2</v>
          </cell>
          <cell r="D224">
            <v>0.48</v>
          </cell>
          <cell r="E224">
            <v>199</v>
          </cell>
          <cell r="F224">
            <v>2</v>
          </cell>
          <cell r="G224">
            <v>0.53</v>
          </cell>
          <cell r="H224">
            <v>132</v>
          </cell>
          <cell r="I224">
            <v>1</v>
          </cell>
          <cell r="J224">
            <v>0.32</v>
          </cell>
          <cell r="K224">
            <v>138</v>
          </cell>
          <cell r="L224">
            <v>2</v>
          </cell>
          <cell r="M224">
            <v>0.71</v>
          </cell>
        </row>
        <row r="225">
          <cell r="A225" t="str">
            <v>YZ-MC181-W0-M</v>
          </cell>
          <cell r="B225">
            <v>0</v>
          </cell>
          <cell r="C225">
            <v>0</v>
          </cell>
          <cell r="D225">
            <v>0</v>
          </cell>
          <cell r="E225">
            <v>187</v>
          </cell>
          <cell r="F225">
            <v>4</v>
          </cell>
          <cell r="G225">
            <v>1.3</v>
          </cell>
          <cell r="H225">
            <v>120</v>
          </cell>
          <cell r="I225">
            <v>4</v>
          </cell>
          <cell r="J225">
            <v>1.14</v>
          </cell>
          <cell r="K225">
            <v>137</v>
          </cell>
          <cell r="L225">
            <v>1</v>
          </cell>
          <cell r="M225">
            <v>0.32</v>
          </cell>
        </row>
        <row r="226">
          <cell r="A226" t="str">
            <v>YZ-MC181-W0-S</v>
          </cell>
          <cell r="B226">
            <v>40</v>
          </cell>
          <cell r="C226">
            <v>0</v>
          </cell>
          <cell r="D226">
            <v>0</v>
          </cell>
          <cell r="E226">
            <v>46</v>
          </cell>
          <cell r="F226">
            <v>1</v>
          </cell>
          <cell r="G226">
            <v>0.3</v>
          </cell>
          <cell r="H226">
            <v>43</v>
          </cell>
          <cell r="I226">
            <v>0</v>
          </cell>
          <cell r="J226">
            <v>0</v>
          </cell>
          <cell r="K226">
            <v>58</v>
          </cell>
          <cell r="L226">
            <v>1</v>
          </cell>
          <cell r="M226">
            <v>0.38</v>
          </cell>
        </row>
        <row r="227">
          <cell r="A227" t="str">
            <v>YZ-MC181-W0-XL</v>
          </cell>
          <cell r="B227">
            <v>3680</v>
          </cell>
          <cell r="C227">
            <v>32</v>
          </cell>
          <cell r="D227">
            <v>8.7</v>
          </cell>
          <cell r="E227">
            <v>204</v>
          </cell>
          <cell r="F227">
            <v>4</v>
          </cell>
          <cell r="G227">
            <v>1.26</v>
          </cell>
          <cell r="H227">
            <v>139</v>
          </cell>
          <cell r="I227">
            <v>2</v>
          </cell>
          <cell r="J227">
            <v>0.53</v>
          </cell>
          <cell r="K227">
            <v>154</v>
          </cell>
          <cell r="L227">
            <v>0</v>
          </cell>
          <cell r="M227">
            <v>0</v>
          </cell>
        </row>
        <row r="228">
          <cell r="A228" t="str">
            <v>YZ-NA13037EZ2L</v>
          </cell>
          <cell r="B228">
            <v>5138</v>
          </cell>
          <cell r="C228">
            <v>12</v>
          </cell>
          <cell r="D228">
            <v>2.71</v>
          </cell>
          <cell r="E228">
            <v>23583</v>
          </cell>
          <cell r="F228">
            <v>53</v>
          </cell>
          <cell r="G228">
            <v>12.3</v>
          </cell>
          <cell r="H228">
            <v>18838</v>
          </cell>
          <cell r="I228">
            <v>58</v>
          </cell>
          <cell r="J228">
            <v>12.09</v>
          </cell>
          <cell r="K228">
            <v>17098</v>
          </cell>
          <cell r="L228">
            <v>60</v>
          </cell>
          <cell r="M228">
            <v>12.17</v>
          </cell>
        </row>
        <row r="229">
          <cell r="A229" t="str">
            <v>YZ-NA13037EZ4L</v>
          </cell>
          <cell r="B229">
            <v>9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486</v>
          </cell>
          <cell r="I229">
            <v>4</v>
          </cell>
          <cell r="J229">
            <v>0.74</v>
          </cell>
          <cell r="K229">
            <v>473</v>
          </cell>
          <cell r="L229">
            <v>4</v>
          </cell>
          <cell r="M229">
            <v>1.11</v>
          </cell>
        </row>
        <row r="230">
          <cell r="A230" t="str">
            <v>YZ-NA13037EZ6L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YZ-NA13037Or1L</v>
          </cell>
          <cell r="B231">
            <v>2965</v>
          </cell>
          <cell r="C231">
            <v>12</v>
          </cell>
          <cell r="D231">
            <v>2.85</v>
          </cell>
          <cell r="E231">
            <v>71</v>
          </cell>
          <cell r="F231">
            <v>1</v>
          </cell>
          <cell r="G231">
            <v>0.19</v>
          </cell>
          <cell r="H231">
            <v>92</v>
          </cell>
          <cell r="I231">
            <v>0</v>
          </cell>
          <cell r="J231">
            <v>0</v>
          </cell>
          <cell r="K231">
            <v>87</v>
          </cell>
          <cell r="L231">
            <v>0</v>
          </cell>
          <cell r="M231">
            <v>0</v>
          </cell>
        </row>
        <row r="232">
          <cell r="A232" t="str">
            <v>YZ-NA13037Or2L</v>
          </cell>
          <cell r="B232">
            <v>0</v>
          </cell>
          <cell r="C232">
            <v>0</v>
          </cell>
          <cell r="D232">
            <v>0</v>
          </cell>
          <cell r="E232">
            <v>29</v>
          </cell>
          <cell r="F232">
            <v>0</v>
          </cell>
          <cell r="G232">
            <v>0</v>
          </cell>
          <cell r="H232">
            <v>13</v>
          </cell>
          <cell r="I232">
            <v>1</v>
          </cell>
          <cell r="J232">
            <v>0.02</v>
          </cell>
          <cell r="K232">
            <v>27</v>
          </cell>
          <cell r="L232">
            <v>1</v>
          </cell>
          <cell r="M232">
            <v>0.35</v>
          </cell>
        </row>
        <row r="233">
          <cell r="A233" t="str">
            <v>YZ-NA13037Or9L</v>
          </cell>
          <cell r="B233">
            <v>2665</v>
          </cell>
          <cell r="C233">
            <v>13</v>
          </cell>
          <cell r="D233">
            <v>2.97</v>
          </cell>
          <cell r="E233">
            <v>2150</v>
          </cell>
          <cell r="F233">
            <v>6</v>
          </cell>
          <cell r="G233">
            <v>1.36</v>
          </cell>
          <cell r="H233">
            <v>1127</v>
          </cell>
          <cell r="I233">
            <v>9</v>
          </cell>
          <cell r="J233">
            <v>2.34</v>
          </cell>
          <cell r="K233">
            <v>791</v>
          </cell>
          <cell r="L233">
            <v>10</v>
          </cell>
          <cell r="M233">
            <v>2.45</v>
          </cell>
        </row>
        <row r="234">
          <cell r="A234" t="str">
            <v>YZ-NA13037Pu1L</v>
          </cell>
          <cell r="B234">
            <v>148</v>
          </cell>
          <cell r="C234">
            <v>2</v>
          </cell>
          <cell r="D234">
            <v>0.4</v>
          </cell>
          <cell r="E234">
            <v>386</v>
          </cell>
          <cell r="F234">
            <v>1</v>
          </cell>
          <cell r="G234">
            <v>0.31</v>
          </cell>
          <cell r="H234">
            <v>300</v>
          </cell>
          <cell r="I234">
            <v>4</v>
          </cell>
          <cell r="J234">
            <v>0.54</v>
          </cell>
          <cell r="K234">
            <v>264</v>
          </cell>
          <cell r="L234">
            <v>1</v>
          </cell>
          <cell r="M234">
            <v>0.35</v>
          </cell>
        </row>
        <row r="235">
          <cell r="A235" t="str">
            <v>YZ-NA13037Pu3L</v>
          </cell>
          <cell r="B235">
            <v>1244</v>
          </cell>
          <cell r="C235">
            <v>10</v>
          </cell>
          <cell r="D235">
            <v>2.56</v>
          </cell>
          <cell r="E235">
            <v>29</v>
          </cell>
          <cell r="F235">
            <v>0</v>
          </cell>
          <cell r="G235">
            <v>0</v>
          </cell>
          <cell r="H235">
            <v>16</v>
          </cell>
          <cell r="I235">
            <v>0</v>
          </cell>
          <cell r="J235">
            <v>0</v>
          </cell>
          <cell r="K235">
            <v>35</v>
          </cell>
          <cell r="L235">
            <v>0</v>
          </cell>
          <cell r="M235">
            <v>0</v>
          </cell>
        </row>
        <row r="236">
          <cell r="A236" t="str">
            <v>YZ-NA13037Pu4L</v>
          </cell>
          <cell r="B236">
            <v>0</v>
          </cell>
          <cell r="C236">
            <v>0</v>
          </cell>
          <cell r="D236">
            <v>0</v>
          </cell>
          <cell r="E236">
            <v>689</v>
          </cell>
          <cell r="F236">
            <v>3</v>
          </cell>
          <cell r="G236">
            <v>0.81</v>
          </cell>
          <cell r="H236">
            <v>1949</v>
          </cell>
          <cell r="I236">
            <v>10</v>
          </cell>
          <cell r="J236">
            <v>2.42</v>
          </cell>
          <cell r="K236">
            <v>2752</v>
          </cell>
          <cell r="L236">
            <v>20</v>
          </cell>
          <cell r="M236">
            <v>4.4</v>
          </cell>
        </row>
        <row r="237">
          <cell r="A237" t="str">
            <v>YZ-NA13037Pu5L</v>
          </cell>
          <cell r="B237">
            <v>0</v>
          </cell>
          <cell r="C237">
            <v>0</v>
          </cell>
          <cell r="D237">
            <v>0</v>
          </cell>
          <cell r="E237">
            <v>2</v>
          </cell>
          <cell r="F237">
            <v>0</v>
          </cell>
          <cell r="G237">
            <v>0</v>
          </cell>
          <cell r="H237">
            <v>16</v>
          </cell>
          <cell r="I237">
            <v>0</v>
          </cell>
          <cell r="J237">
            <v>0</v>
          </cell>
          <cell r="K237">
            <v>65</v>
          </cell>
          <cell r="L237">
            <v>0</v>
          </cell>
          <cell r="M237">
            <v>0</v>
          </cell>
        </row>
        <row r="238">
          <cell r="A238" t="str">
            <v>YZ-NA13037Pu8L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461</v>
          </cell>
          <cell r="L238">
            <v>4</v>
          </cell>
          <cell r="M238">
            <v>0.63</v>
          </cell>
        </row>
        <row r="239">
          <cell r="A239" t="str">
            <v>YZ-NA13037Pu9L</v>
          </cell>
          <cell r="B239">
            <v>0</v>
          </cell>
          <cell r="C239">
            <v>0</v>
          </cell>
          <cell r="D239">
            <v>0</v>
          </cell>
          <cell r="E239">
            <v>875</v>
          </cell>
          <cell r="F239">
            <v>6</v>
          </cell>
          <cell r="G239">
            <v>1.87</v>
          </cell>
          <cell r="H239">
            <v>1008</v>
          </cell>
          <cell r="I239">
            <v>4</v>
          </cell>
          <cell r="J239">
            <v>0.95</v>
          </cell>
          <cell r="K239">
            <v>1296</v>
          </cell>
          <cell r="L239">
            <v>11</v>
          </cell>
          <cell r="M239">
            <v>2.98</v>
          </cell>
        </row>
        <row r="240">
          <cell r="A240" t="str">
            <v>YZ-NA13037Wi1L</v>
          </cell>
          <cell r="B240">
            <v>0</v>
          </cell>
          <cell r="C240">
            <v>0</v>
          </cell>
          <cell r="D240">
            <v>0</v>
          </cell>
          <cell r="E240">
            <v>320</v>
          </cell>
          <cell r="F240">
            <v>2</v>
          </cell>
          <cell r="G240">
            <v>0.53</v>
          </cell>
          <cell r="H240">
            <v>823</v>
          </cell>
          <cell r="I240">
            <v>9</v>
          </cell>
          <cell r="J240">
            <v>1.77</v>
          </cell>
          <cell r="K240">
            <v>548</v>
          </cell>
          <cell r="L240">
            <v>6</v>
          </cell>
          <cell r="M240">
            <v>1.54</v>
          </cell>
        </row>
        <row r="241">
          <cell r="A241" t="str">
            <v>YZ-NA13037Wi2L</v>
          </cell>
          <cell r="B241">
            <v>492</v>
          </cell>
          <cell r="C241">
            <v>2</v>
          </cell>
          <cell r="D241">
            <v>0.38</v>
          </cell>
          <cell r="E241">
            <v>270</v>
          </cell>
          <cell r="F241">
            <v>1</v>
          </cell>
          <cell r="G241">
            <v>0.16</v>
          </cell>
          <cell r="H241">
            <v>253</v>
          </cell>
          <cell r="I241">
            <v>1</v>
          </cell>
          <cell r="J241">
            <v>0.22</v>
          </cell>
          <cell r="K241">
            <v>194</v>
          </cell>
          <cell r="L241">
            <v>1</v>
          </cell>
          <cell r="M241">
            <v>0.2</v>
          </cell>
        </row>
        <row r="242">
          <cell r="A242" t="str">
            <v>YZ-NA13037Wi3L</v>
          </cell>
          <cell r="B242">
            <v>698</v>
          </cell>
          <cell r="C242">
            <v>7</v>
          </cell>
          <cell r="D242">
            <v>1.5</v>
          </cell>
          <cell r="E242">
            <v>84</v>
          </cell>
          <cell r="F242">
            <v>1</v>
          </cell>
          <cell r="G242">
            <v>0.28</v>
          </cell>
          <cell r="H242">
            <v>110</v>
          </cell>
          <cell r="I242">
            <v>0</v>
          </cell>
          <cell r="J242">
            <v>0</v>
          </cell>
          <cell r="K242">
            <v>59</v>
          </cell>
          <cell r="L242">
            <v>0</v>
          </cell>
          <cell r="M242">
            <v>0</v>
          </cell>
        </row>
        <row r="243">
          <cell r="A243" t="str">
            <v>YZ-NA13037Wi8L</v>
          </cell>
          <cell r="B243">
            <v>0</v>
          </cell>
          <cell r="C243">
            <v>0</v>
          </cell>
          <cell r="D243">
            <v>0</v>
          </cell>
          <cell r="E243">
            <v>109</v>
          </cell>
          <cell r="F243">
            <v>0</v>
          </cell>
          <cell r="G243">
            <v>0</v>
          </cell>
          <cell r="H243">
            <v>178</v>
          </cell>
          <cell r="I243">
            <v>2</v>
          </cell>
          <cell r="J243">
            <v>0.5</v>
          </cell>
          <cell r="K243">
            <v>206</v>
          </cell>
          <cell r="L243">
            <v>1</v>
          </cell>
          <cell r="M243">
            <v>0.25</v>
          </cell>
        </row>
        <row r="244">
          <cell r="A244" t="str">
            <v>YZ-NA13037Wi9L</v>
          </cell>
          <cell r="B244">
            <v>101</v>
          </cell>
          <cell r="C244">
            <v>1</v>
          </cell>
          <cell r="D244">
            <v>0.28</v>
          </cell>
          <cell r="E244">
            <v>51</v>
          </cell>
          <cell r="F244">
            <v>0</v>
          </cell>
          <cell r="G244">
            <v>0</v>
          </cell>
          <cell r="H244">
            <v>72</v>
          </cell>
          <cell r="I244">
            <v>0</v>
          </cell>
          <cell r="J244">
            <v>0</v>
          </cell>
          <cell r="K244">
            <v>36</v>
          </cell>
          <cell r="L244">
            <v>0</v>
          </cell>
          <cell r="M244">
            <v>0</v>
          </cell>
        </row>
        <row r="245">
          <cell r="A245" t="str">
            <v>YZ-MC180-B0-2XL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</v>
          </cell>
          <cell r="I245">
            <v>0</v>
          </cell>
          <cell r="J245">
            <v>0</v>
          </cell>
          <cell r="K245">
            <v>5</v>
          </cell>
          <cell r="L245">
            <v>0</v>
          </cell>
          <cell r="M245">
            <v>0</v>
          </cell>
        </row>
        <row r="246">
          <cell r="A246" t="str">
            <v>YZ-MC180-B0-L</v>
          </cell>
          <cell r="B246">
            <v>0</v>
          </cell>
          <cell r="C246">
            <v>0</v>
          </cell>
          <cell r="D246">
            <v>0</v>
          </cell>
          <cell r="E246">
            <v>11</v>
          </cell>
          <cell r="F246">
            <v>0</v>
          </cell>
          <cell r="G246">
            <v>0</v>
          </cell>
          <cell r="H246">
            <v>25</v>
          </cell>
          <cell r="I246">
            <v>1</v>
          </cell>
          <cell r="J246">
            <v>0.43</v>
          </cell>
          <cell r="K246">
            <v>37</v>
          </cell>
          <cell r="L246">
            <v>0</v>
          </cell>
          <cell r="M246">
            <v>0</v>
          </cell>
        </row>
        <row r="247">
          <cell r="A247" t="str">
            <v>YZ-MC180-B0-M</v>
          </cell>
          <cell r="B247">
            <v>0</v>
          </cell>
          <cell r="C247">
            <v>0</v>
          </cell>
          <cell r="D247">
            <v>0</v>
          </cell>
          <cell r="E247">
            <v>42</v>
          </cell>
          <cell r="F247">
            <v>0</v>
          </cell>
          <cell r="G247">
            <v>0</v>
          </cell>
          <cell r="H247">
            <v>429</v>
          </cell>
          <cell r="I247">
            <v>2</v>
          </cell>
          <cell r="J247">
            <v>2.55</v>
          </cell>
          <cell r="K247">
            <v>56</v>
          </cell>
          <cell r="L247">
            <v>0</v>
          </cell>
          <cell r="M247">
            <v>0</v>
          </cell>
        </row>
        <row r="248">
          <cell r="A248" t="str">
            <v>YZ-MC180-B0-XL</v>
          </cell>
          <cell r="B248">
            <v>0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  <cell r="G248">
            <v>0</v>
          </cell>
          <cell r="H248">
            <v>6</v>
          </cell>
          <cell r="I248">
            <v>0</v>
          </cell>
          <cell r="J248">
            <v>0</v>
          </cell>
          <cell r="K248">
            <v>2</v>
          </cell>
          <cell r="L248">
            <v>0</v>
          </cell>
          <cell r="M248">
            <v>0</v>
          </cell>
        </row>
        <row r="249">
          <cell r="A249" t="str">
            <v>YZ-MC180-E0-2XL</v>
          </cell>
          <cell r="B249">
            <v>51</v>
          </cell>
          <cell r="C249">
            <v>1</v>
          </cell>
          <cell r="D249">
            <v>0.02</v>
          </cell>
          <cell r="E249">
            <v>173</v>
          </cell>
          <cell r="F249">
            <v>0</v>
          </cell>
          <cell r="G249">
            <v>0</v>
          </cell>
          <cell r="H249">
            <v>394</v>
          </cell>
          <cell r="I249">
            <v>1</v>
          </cell>
          <cell r="J249">
            <v>0.43</v>
          </cell>
          <cell r="K249">
            <v>271</v>
          </cell>
          <cell r="L249">
            <v>0</v>
          </cell>
          <cell r="M249">
            <v>0</v>
          </cell>
        </row>
        <row r="250">
          <cell r="A250" t="str">
            <v>YZ-MC180-E0-L</v>
          </cell>
          <cell r="B250">
            <v>0</v>
          </cell>
          <cell r="C250">
            <v>0</v>
          </cell>
          <cell r="D250">
            <v>0</v>
          </cell>
          <cell r="E250">
            <v>10</v>
          </cell>
          <cell r="F250">
            <v>0</v>
          </cell>
          <cell r="G250">
            <v>0</v>
          </cell>
          <cell r="H250">
            <v>25</v>
          </cell>
          <cell r="I250">
            <v>0</v>
          </cell>
          <cell r="J250">
            <v>0</v>
          </cell>
          <cell r="K250">
            <v>35</v>
          </cell>
          <cell r="L250">
            <v>0</v>
          </cell>
          <cell r="M250">
            <v>0</v>
          </cell>
        </row>
        <row r="251">
          <cell r="A251" t="str">
            <v>YZ-MC180-E0-XL</v>
          </cell>
          <cell r="B251">
            <v>1</v>
          </cell>
          <cell r="C251">
            <v>0</v>
          </cell>
          <cell r="D251">
            <v>0</v>
          </cell>
          <cell r="E251">
            <v>3</v>
          </cell>
          <cell r="F251">
            <v>0</v>
          </cell>
          <cell r="G251">
            <v>0</v>
          </cell>
          <cell r="H251">
            <v>2</v>
          </cell>
          <cell r="I251">
            <v>0</v>
          </cell>
          <cell r="J251">
            <v>0</v>
          </cell>
          <cell r="K251">
            <v>2</v>
          </cell>
          <cell r="L251">
            <v>0</v>
          </cell>
          <cell r="M251">
            <v>0</v>
          </cell>
        </row>
        <row r="252">
          <cell r="A252" t="str">
            <v>YZ-MC180-K0-L</v>
          </cell>
          <cell r="B252">
            <v>175</v>
          </cell>
          <cell r="C252">
            <v>1</v>
          </cell>
          <cell r="D252">
            <v>0.02</v>
          </cell>
          <cell r="E252">
            <v>947</v>
          </cell>
          <cell r="F252">
            <v>7</v>
          </cell>
          <cell r="G252">
            <v>9.45</v>
          </cell>
          <cell r="H252">
            <v>1827</v>
          </cell>
          <cell r="I252">
            <v>12</v>
          </cell>
          <cell r="J252">
            <v>14.52</v>
          </cell>
          <cell r="K252">
            <v>26</v>
          </cell>
          <cell r="L252">
            <v>0</v>
          </cell>
          <cell r="M252">
            <v>0</v>
          </cell>
        </row>
        <row r="253">
          <cell r="A253" t="str">
            <v>YZ-MC180-K0-M</v>
          </cell>
          <cell r="B253">
            <v>32</v>
          </cell>
          <cell r="C253">
            <v>0</v>
          </cell>
          <cell r="D253">
            <v>0</v>
          </cell>
          <cell r="E253">
            <v>6</v>
          </cell>
          <cell r="F253">
            <v>0</v>
          </cell>
          <cell r="G253">
            <v>0</v>
          </cell>
          <cell r="H253">
            <v>204</v>
          </cell>
          <cell r="I253">
            <v>1</v>
          </cell>
          <cell r="J253">
            <v>0.57</v>
          </cell>
          <cell r="K253">
            <v>347</v>
          </cell>
          <cell r="L253">
            <v>0</v>
          </cell>
          <cell r="M253">
            <v>0</v>
          </cell>
        </row>
        <row r="254">
          <cell r="A254" t="str">
            <v>YZ-MC180-K0-XL</v>
          </cell>
          <cell r="B254">
            <v>0</v>
          </cell>
          <cell r="C254">
            <v>0</v>
          </cell>
          <cell r="D254">
            <v>0</v>
          </cell>
          <cell r="E254">
            <v>2</v>
          </cell>
          <cell r="F254">
            <v>0</v>
          </cell>
          <cell r="G254">
            <v>0</v>
          </cell>
          <cell r="H254">
            <v>2</v>
          </cell>
          <cell r="I254">
            <v>0</v>
          </cell>
          <cell r="J254">
            <v>0</v>
          </cell>
          <cell r="K254">
            <v>3</v>
          </cell>
          <cell r="L254">
            <v>0</v>
          </cell>
          <cell r="M254">
            <v>0</v>
          </cell>
        </row>
        <row r="255">
          <cell r="A255" t="str">
            <v>YZ-MC180-OR-2XL</v>
          </cell>
          <cell r="B255">
            <v>51</v>
          </cell>
          <cell r="C255">
            <v>0</v>
          </cell>
          <cell r="D255">
            <v>0</v>
          </cell>
          <cell r="E255">
            <v>675</v>
          </cell>
          <cell r="F255">
            <v>2</v>
          </cell>
          <cell r="G255">
            <v>2.65</v>
          </cell>
          <cell r="H255">
            <v>1335</v>
          </cell>
          <cell r="I255">
            <v>9</v>
          </cell>
          <cell r="J255">
            <v>7.26</v>
          </cell>
          <cell r="K255">
            <v>1</v>
          </cell>
          <cell r="L255">
            <v>0</v>
          </cell>
          <cell r="M255">
            <v>0</v>
          </cell>
        </row>
        <row r="256">
          <cell r="A256" t="str">
            <v>YZ-MC180-OR-L</v>
          </cell>
          <cell r="B256">
            <v>12</v>
          </cell>
          <cell r="C256">
            <v>0</v>
          </cell>
          <cell r="D256">
            <v>0</v>
          </cell>
          <cell r="E256">
            <v>16</v>
          </cell>
          <cell r="F256">
            <v>0</v>
          </cell>
          <cell r="G256">
            <v>0</v>
          </cell>
          <cell r="H256">
            <v>435</v>
          </cell>
          <cell r="I256">
            <v>2</v>
          </cell>
          <cell r="J256">
            <v>4.1</v>
          </cell>
          <cell r="K256">
            <v>26</v>
          </cell>
          <cell r="L256">
            <v>0</v>
          </cell>
          <cell r="M256">
            <v>0</v>
          </cell>
        </row>
        <row r="257">
          <cell r="A257" t="str">
            <v>YZ-MC180-OR-XL</v>
          </cell>
          <cell r="B257">
            <v>3</v>
          </cell>
          <cell r="C257">
            <v>0</v>
          </cell>
          <cell r="D257">
            <v>0</v>
          </cell>
          <cell r="E257">
            <v>912</v>
          </cell>
          <cell r="F257">
            <v>4</v>
          </cell>
          <cell r="G257">
            <v>3.64</v>
          </cell>
          <cell r="H257">
            <v>520</v>
          </cell>
          <cell r="I257">
            <v>5</v>
          </cell>
          <cell r="J257">
            <v>4.43</v>
          </cell>
          <cell r="K257">
            <v>1</v>
          </cell>
          <cell r="L257">
            <v>0</v>
          </cell>
          <cell r="M257">
            <v>0</v>
          </cell>
        </row>
        <row r="258">
          <cell r="A258" t="str">
            <v>YZ-MC180-WI-2XL</v>
          </cell>
          <cell r="B258">
            <v>1</v>
          </cell>
          <cell r="C258">
            <v>0</v>
          </cell>
          <cell r="D258">
            <v>0</v>
          </cell>
          <cell r="E258">
            <v>2</v>
          </cell>
          <cell r="F258">
            <v>0</v>
          </cell>
          <cell r="G258">
            <v>0</v>
          </cell>
          <cell r="H258">
            <v>3</v>
          </cell>
          <cell r="I258">
            <v>0</v>
          </cell>
          <cell r="J258">
            <v>0</v>
          </cell>
          <cell r="K258">
            <v>3</v>
          </cell>
          <cell r="L258">
            <v>0</v>
          </cell>
          <cell r="M258">
            <v>0</v>
          </cell>
        </row>
        <row r="259">
          <cell r="A259" t="str">
            <v>YZ-MC180-WI-L</v>
          </cell>
          <cell r="B259">
            <v>0</v>
          </cell>
          <cell r="C259">
            <v>0</v>
          </cell>
          <cell r="D259">
            <v>0</v>
          </cell>
          <cell r="E259">
            <v>8</v>
          </cell>
          <cell r="F259">
            <v>0</v>
          </cell>
          <cell r="G259">
            <v>0</v>
          </cell>
          <cell r="H259">
            <v>8</v>
          </cell>
          <cell r="I259">
            <v>0</v>
          </cell>
          <cell r="J259">
            <v>0</v>
          </cell>
          <cell r="K259">
            <v>2</v>
          </cell>
          <cell r="L259">
            <v>0</v>
          </cell>
          <cell r="M259">
            <v>0</v>
          </cell>
        </row>
        <row r="260">
          <cell r="A260" t="str">
            <v>YZ-MC180-WI-S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4</v>
          </cell>
          <cell r="L260">
            <v>0</v>
          </cell>
          <cell r="M260">
            <v>0</v>
          </cell>
        </row>
        <row r="261">
          <cell r="A261" t="str">
            <v>YZ-MC180-WI-XL</v>
          </cell>
          <cell r="B261">
            <v>29</v>
          </cell>
          <cell r="C261">
            <v>0</v>
          </cell>
          <cell r="D261">
            <v>0</v>
          </cell>
          <cell r="E261">
            <v>286</v>
          </cell>
          <cell r="F261">
            <v>3</v>
          </cell>
          <cell r="G261">
            <v>1.54</v>
          </cell>
          <cell r="H261">
            <v>17</v>
          </cell>
          <cell r="I261">
            <v>0</v>
          </cell>
          <cell r="J261">
            <v>0</v>
          </cell>
          <cell r="K261">
            <v>4</v>
          </cell>
          <cell r="L261">
            <v>0</v>
          </cell>
          <cell r="M261">
            <v>0</v>
          </cell>
        </row>
        <row r="262">
          <cell r="A262" t="str">
            <v>YZ-NA5060R2</v>
          </cell>
          <cell r="B262">
            <v>0</v>
          </cell>
          <cell r="C262">
            <v>0</v>
          </cell>
          <cell r="D262">
            <v>0</v>
          </cell>
          <cell r="E262">
            <v>2985</v>
          </cell>
          <cell r="F262">
            <v>15</v>
          </cell>
          <cell r="G262">
            <v>2.11</v>
          </cell>
          <cell r="H262">
            <v>1793</v>
          </cell>
          <cell r="I262">
            <v>13</v>
          </cell>
          <cell r="J262">
            <v>1.43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YZ-CA1245002L</v>
          </cell>
          <cell r="B263">
            <v>0</v>
          </cell>
          <cell r="C263">
            <v>0</v>
          </cell>
          <cell r="D263">
            <v>0</v>
          </cell>
          <cell r="E263">
            <v>9986</v>
          </cell>
          <cell r="F263">
            <v>79</v>
          </cell>
          <cell r="G263">
            <v>13.8</v>
          </cell>
          <cell r="H263">
            <v>5418</v>
          </cell>
          <cell r="I263">
            <v>41</v>
          </cell>
          <cell r="J263">
            <v>7.28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YZ-MCSJ1708-R0-M</v>
          </cell>
          <cell r="B264">
            <v>0</v>
          </cell>
          <cell r="C264">
            <v>0</v>
          </cell>
          <cell r="D264">
            <v>0</v>
          </cell>
          <cell r="E264">
            <v>27</v>
          </cell>
          <cell r="F264">
            <v>0</v>
          </cell>
          <cell r="G264">
            <v>0</v>
          </cell>
          <cell r="H264">
            <v>10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YZ-MCSJ1708-R0-S</v>
          </cell>
          <cell r="B265">
            <v>0</v>
          </cell>
          <cell r="C265">
            <v>0</v>
          </cell>
          <cell r="D265">
            <v>0</v>
          </cell>
          <cell r="E265">
            <v>3</v>
          </cell>
          <cell r="F265">
            <v>0</v>
          </cell>
          <cell r="G265">
            <v>0</v>
          </cell>
          <cell r="H265">
            <v>5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YZ-NA1521-BL-4XL</v>
          </cell>
          <cell r="B266">
            <v>0</v>
          </cell>
          <cell r="C266">
            <v>0</v>
          </cell>
          <cell r="D266">
            <v>0</v>
          </cell>
          <cell r="E266">
            <v>45</v>
          </cell>
          <cell r="F266">
            <v>1</v>
          </cell>
          <cell r="G266">
            <v>0.12</v>
          </cell>
          <cell r="H266">
            <v>36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YZ-NA1521-KF-5XL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CA-HM1789-PP-XL</v>
          </cell>
          <cell r="B268">
            <v>359</v>
          </cell>
          <cell r="C268">
            <v>0</v>
          </cell>
          <cell r="D268">
            <v>0</v>
          </cell>
          <cell r="E268">
            <v>219</v>
          </cell>
          <cell r="F268">
            <v>1</v>
          </cell>
          <cell r="G268">
            <v>0.46</v>
          </cell>
          <cell r="H268">
            <v>299</v>
          </cell>
          <cell r="I268">
            <v>1</v>
          </cell>
          <cell r="J268">
            <v>0.5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YZ-MCCL173-K0-L</v>
          </cell>
          <cell r="B269">
            <v>2</v>
          </cell>
          <cell r="C269">
            <v>0</v>
          </cell>
          <cell r="D269">
            <v>0</v>
          </cell>
          <cell r="E269">
            <v>4844</v>
          </cell>
          <cell r="F269">
            <v>19</v>
          </cell>
          <cell r="G269">
            <v>7.03</v>
          </cell>
          <cell r="H269">
            <v>3942</v>
          </cell>
          <cell r="I269">
            <v>25</v>
          </cell>
          <cell r="J269">
            <v>8.66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YZ-MCCL173-K0-XXL</v>
          </cell>
          <cell r="B270">
            <v>603</v>
          </cell>
          <cell r="C270">
            <v>9</v>
          </cell>
          <cell r="D270">
            <v>3.13</v>
          </cell>
          <cell r="E270">
            <v>0</v>
          </cell>
          <cell r="F270">
            <v>0</v>
          </cell>
          <cell r="G270">
            <v>0</v>
          </cell>
          <cell r="H270">
            <v>1185</v>
          </cell>
          <cell r="I270">
            <v>10</v>
          </cell>
          <cell r="J270">
            <v>3.44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YZ-MCCL173-OR-XXL</v>
          </cell>
          <cell r="B271">
            <v>2500</v>
          </cell>
          <cell r="C271">
            <v>17</v>
          </cell>
          <cell r="D271">
            <v>5.93</v>
          </cell>
          <cell r="E271">
            <v>0</v>
          </cell>
          <cell r="F271">
            <v>0</v>
          </cell>
          <cell r="G271">
            <v>0</v>
          </cell>
          <cell r="H271">
            <v>870</v>
          </cell>
          <cell r="I271">
            <v>9</v>
          </cell>
          <cell r="J271">
            <v>3.83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YZ-MCCL173-P0-XL</v>
          </cell>
          <cell r="B272">
            <v>7143</v>
          </cell>
          <cell r="C272">
            <v>22</v>
          </cell>
          <cell r="D272">
            <v>8.1</v>
          </cell>
          <cell r="E272">
            <v>57</v>
          </cell>
          <cell r="F272">
            <v>0</v>
          </cell>
          <cell r="G272">
            <v>0</v>
          </cell>
          <cell r="H272">
            <v>2674</v>
          </cell>
          <cell r="I272">
            <v>19</v>
          </cell>
          <cell r="J272">
            <v>7.27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YZ-MCCL173-P0-XXL</v>
          </cell>
          <cell r="B273">
            <v>0</v>
          </cell>
          <cell r="C273">
            <v>0</v>
          </cell>
          <cell r="D273">
            <v>0</v>
          </cell>
          <cell r="E273">
            <v>8087</v>
          </cell>
          <cell r="F273">
            <v>40</v>
          </cell>
          <cell r="G273">
            <v>13.96</v>
          </cell>
          <cell r="H273">
            <v>24085</v>
          </cell>
          <cell r="I273">
            <v>132</v>
          </cell>
          <cell r="J273">
            <v>47.07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YZ-MCHM170-WI-M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12</v>
          </cell>
          <cell r="I274">
            <v>1</v>
          </cell>
          <cell r="J274">
            <v>0.02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YZ-NA1521-WP-3XL</v>
          </cell>
          <cell r="B275">
            <v>110</v>
          </cell>
          <cell r="C275">
            <v>0</v>
          </cell>
          <cell r="D275">
            <v>0</v>
          </cell>
          <cell r="E275">
            <v>253</v>
          </cell>
          <cell r="F275">
            <v>3</v>
          </cell>
          <cell r="G275">
            <v>0.52</v>
          </cell>
          <cell r="H275">
            <v>260</v>
          </cell>
          <cell r="I275">
            <v>2</v>
          </cell>
          <cell r="J275">
            <v>0.37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YZ-MCHM178-YH-L</v>
          </cell>
          <cell r="B276">
            <v>1559</v>
          </cell>
          <cell r="C276">
            <v>9</v>
          </cell>
          <cell r="D276">
            <v>1.88</v>
          </cell>
          <cell r="E276">
            <v>624</v>
          </cell>
          <cell r="F276">
            <v>6</v>
          </cell>
          <cell r="G276">
            <v>1.13</v>
          </cell>
          <cell r="H276">
            <v>409</v>
          </cell>
          <cell r="I276">
            <v>4</v>
          </cell>
          <cell r="J276">
            <v>0.82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YZ-MC181-Gr-S</v>
          </cell>
          <cell r="B277">
            <v>36</v>
          </cell>
          <cell r="C277">
            <v>0</v>
          </cell>
          <cell r="D277">
            <v>0</v>
          </cell>
          <cell r="E277">
            <v>307</v>
          </cell>
          <cell r="F277">
            <v>4</v>
          </cell>
          <cell r="G277">
            <v>0.99</v>
          </cell>
          <cell r="H277">
            <v>205</v>
          </cell>
          <cell r="I277">
            <v>6</v>
          </cell>
          <cell r="J277">
            <v>1.46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YZ-NA13037EZ1L</v>
          </cell>
          <cell r="B278">
            <v>3883</v>
          </cell>
          <cell r="C278">
            <v>6</v>
          </cell>
          <cell r="D278">
            <v>1.61</v>
          </cell>
          <cell r="E278">
            <v>3426</v>
          </cell>
          <cell r="F278">
            <v>13</v>
          </cell>
          <cell r="G278">
            <v>2.98</v>
          </cell>
          <cell r="H278">
            <v>1013</v>
          </cell>
          <cell r="I278">
            <v>6</v>
          </cell>
          <cell r="J278">
            <v>1.39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YZ-NA13037EZ3L</v>
          </cell>
          <cell r="B279">
            <v>12921</v>
          </cell>
          <cell r="C279">
            <v>24</v>
          </cell>
          <cell r="D279">
            <v>5.35</v>
          </cell>
          <cell r="E279">
            <v>1840</v>
          </cell>
          <cell r="F279">
            <v>2</v>
          </cell>
          <cell r="G279">
            <v>0.37</v>
          </cell>
          <cell r="H279">
            <v>533</v>
          </cell>
          <cell r="I279">
            <v>4</v>
          </cell>
          <cell r="J279">
            <v>0.64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YZ-NA13037EZ5L</v>
          </cell>
          <cell r="B280">
            <v>125</v>
          </cell>
          <cell r="C280">
            <v>1</v>
          </cell>
          <cell r="D280">
            <v>0.28</v>
          </cell>
          <cell r="E280">
            <v>19</v>
          </cell>
          <cell r="F280">
            <v>0</v>
          </cell>
          <cell r="G280">
            <v>0</v>
          </cell>
          <cell r="H280">
            <v>169</v>
          </cell>
          <cell r="I280">
            <v>2</v>
          </cell>
          <cell r="J280">
            <v>0.67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YZ-NA13037Or3L</v>
          </cell>
          <cell r="B281">
            <v>170</v>
          </cell>
          <cell r="C281">
            <v>3</v>
          </cell>
          <cell r="D281">
            <v>0.85</v>
          </cell>
          <cell r="E281">
            <v>367</v>
          </cell>
          <cell r="F281">
            <v>2</v>
          </cell>
          <cell r="G281">
            <v>0.48</v>
          </cell>
          <cell r="H281">
            <v>166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YZ-NA13037Or5L</v>
          </cell>
          <cell r="B282">
            <v>408</v>
          </cell>
          <cell r="C282">
            <v>1</v>
          </cell>
          <cell r="D282">
            <v>0.34</v>
          </cell>
          <cell r="E282">
            <v>1600</v>
          </cell>
          <cell r="F282">
            <v>11</v>
          </cell>
          <cell r="G282">
            <v>2.56</v>
          </cell>
          <cell r="H282">
            <v>395</v>
          </cell>
          <cell r="I282">
            <v>2</v>
          </cell>
          <cell r="J282">
            <v>0.63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YZ-NA13037Pu2L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44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YZ-NA13037Wi4L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60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YZ-NA13037Wi5L</v>
          </cell>
          <cell r="B285">
            <v>0</v>
          </cell>
          <cell r="C285">
            <v>0</v>
          </cell>
          <cell r="D285">
            <v>0</v>
          </cell>
          <cell r="E285">
            <v>1374</v>
          </cell>
          <cell r="F285">
            <v>12</v>
          </cell>
          <cell r="G285">
            <v>2.47</v>
          </cell>
          <cell r="H285">
            <v>785</v>
          </cell>
          <cell r="I285">
            <v>8</v>
          </cell>
          <cell r="J285">
            <v>1.8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YZ-MC180-B0-S</v>
          </cell>
          <cell r="B286">
            <v>0</v>
          </cell>
          <cell r="C286">
            <v>0</v>
          </cell>
          <cell r="D286">
            <v>0</v>
          </cell>
          <cell r="E286">
            <v>4</v>
          </cell>
          <cell r="F286">
            <v>0</v>
          </cell>
          <cell r="G286">
            <v>0</v>
          </cell>
          <cell r="H286">
            <v>4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CA-HM1789-B2-XL</v>
          </cell>
          <cell r="B287">
            <v>1539</v>
          </cell>
          <cell r="C287">
            <v>7</v>
          </cell>
          <cell r="D287">
            <v>2.37</v>
          </cell>
          <cell r="E287">
            <v>72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CA-HM1789-R2-XL</v>
          </cell>
          <cell r="B288">
            <v>414</v>
          </cell>
          <cell r="C288">
            <v>2</v>
          </cell>
          <cell r="D288">
            <v>0.78</v>
          </cell>
          <cell r="E288">
            <v>712</v>
          </cell>
          <cell r="F288">
            <v>3</v>
          </cell>
          <cell r="G288">
            <v>1.22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CA-HM1789-W0-M</v>
          </cell>
          <cell r="B289">
            <v>1136</v>
          </cell>
          <cell r="C289">
            <v>2</v>
          </cell>
          <cell r="D289">
            <v>0.81</v>
          </cell>
          <cell r="E289">
            <v>397</v>
          </cell>
          <cell r="F289">
            <v>2</v>
          </cell>
          <cell r="G289">
            <v>0.81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YZ-MCCL173-OR-M</v>
          </cell>
          <cell r="B290">
            <v>33592</v>
          </cell>
          <cell r="C290">
            <v>80</v>
          </cell>
          <cell r="D290">
            <v>27.1</v>
          </cell>
          <cell r="E290">
            <v>529</v>
          </cell>
          <cell r="F290">
            <v>6</v>
          </cell>
          <cell r="G290">
            <v>1.98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LYQ-CA1377-grey1-S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YZ-NA1521-RL-4XL</v>
          </cell>
          <cell r="B292">
            <v>4</v>
          </cell>
          <cell r="C292">
            <v>0</v>
          </cell>
          <cell r="D292">
            <v>0</v>
          </cell>
          <cell r="E292">
            <v>29</v>
          </cell>
          <cell r="F292">
            <v>1</v>
          </cell>
          <cell r="G292">
            <v>0.23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YZ-NA13037EZ7L</v>
          </cell>
          <cell r="B293">
            <v>1141</v>
          </cell>
          <cell r="C293">
            <v>5</v>
          </cell>
          <cell r="D293">
            <v>0.84</v>
          </cell>
          <cell r="E293">
            <v>2376</v>
          </cell>
          <cell r="F293">
            <v>8</v>
          </cell>
          <cell r="G293">
            <v>1.43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YZ-NA13037EZ8L</v>
          </cell>
          <cell r="B294">
            <v>37</v>
          </cell>
          <cell r="C294">
            <v>0</v>
          </cell>
          <cell r="D294">
            <v>0</v>
          </cell>
          <cell r="E294">
            <v>89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YZ-NA13037EZ9L</v>
          </cell>
          <cell r="B295">
            <v>102</v>
          </cell>
          <cell r="C295">
            <v>2</v>
          </cell>
          <cell r="D295">
            <v>0.6</v>
          </cell>
          <cell r="E295">
            <v>32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YZ-NA13037Or6L</v>
          </cell>
          <cell r="B296">
            <v>2135</v>
          </cell>
          <cell r="C296">
            <v>1</v>
          </cell>
          <cell r="D296">
            <v>0.26</v>
          </cell>
          <cell r="E296">
            <v>412</v>
          </cell>
          <cell r="F296">
            <v>1</v>
          </cell>
          <cell r="G296">
            <v>0.17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YZ-NA13037Or7L</v>
          </cell>
          <cell r="B297">
            <v>64</v>
          </cell>
          <cell r="C297">
            <v>0</v>
          </cell>
          <cell r="D297">
            <v>0</v>
          </cell>
          <cell r="E297">
            <v>92</v>
          </cell>
          <cell r="F297">
            <v>1</v>
          </cell>
          <cell r="G297">
            <v>0.35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YZ-NA13037Or8L</v>
          </cell>
          <cell r="B298">
            <v>171</v>
          </cell>
          <cell r="C298">
            <v>0</v>
          </cell>
          <cell r="D298">
            <v>0</v>
          </cell>
          <cell r="E298">
            <v>222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YZ-NA13037Pu6L</v>
          </cell>
          <cell r="B299">
            <v>2472</v>
          </cell>
          <cell r="C299">
            <v>15</v>
          </cell>
          <cell r="D299">
            <v>3.24</v>
          </cell>
          <cell r="E299">
            <v>2332</v>
          </cell>
          <cell r="F299">
            <v>14</v>
          </cell>
          <cell r="G299">
            <v>3.41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YZ-NA13037Pu7L</v>
          </cell>
          <cell r="B300">
            <v>4510</v>
          </cell>
          <cell r="C300">
            <v>15</v>
          </cell>
          <cell r="D300">
            <v>3.34</v>
          </cell>
          <cell r="E300">
            <v>845</v>
          </cell>
          <cell r="F300">
            <v>4</v>
          </cell>
          <cell r="G300">
            <v>0.84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YZ-NA13037Wi6L</v>
          </cell>
          <cell r="B301">
            <v>764</v>
          </cell>
          <cell r="C301">
            <v>3</v>
          </cell>
          <cell r="D301">
            <v>0.72</v>
          </cell>
          <cell r="E301">
            <v>435</v>
          </cell>
          <cell r="F301">
            <v>4</v>
          </cell>
          <cell r="G301">
            <v>0.88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YZ-NA13037Wi7L</v>
          </cell>
          <cell r="B302">
            <v>213</v>
          </cell>
          <cell r="C302">
            <v>2</v>
          </cell>
          <cell r="D302">
            <v>0.32</v>
          </cell>
          <cell r="E302">
            <v>50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YZ-MC5129-G0-2XL</v>
          </cell>
          <cell r="B303">
            <v>0</v>
          </cell>
          <cell r="C303">
            <v>0</v>
          </cell>
          <cell r="D303">
            <v>0</v>
          </cell>
          <cell r="E303">
            <v>572</v>
          </cell>
          <cell r="F303">
            <v>11</v>
          </cell>
          <cell r="G303">
            <v>4.52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YZ-MC5129-G0-3XL</v>
          </cell>
          <cell r="B304">
            <v>612</v>
          </cell>
          <cell r="C304">
            <v>9</v>
          </cell>
          <cell r="D304">
            <v>2.83</v>
          </cell>
          <cell r="E304">
            <v>1120</v>
          </cell>
          <cell r="F304">
            <v>17</v>
          </cell>
          <cell r="G304">
            <v>6.61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YZ-MC5129-G0-L</v>
          </cell>
          <cell r="B305">
            <v>2310</v>
          </cell>
          <cell r="C305">
            <v>28</v>
          </cell>
          <cell r="D305">
            <v>9.09</v>
          </cell>
          <cell r="E305">
            <v>906</v>
          </cell>
          <cell r="F305">
            <v>5</v>
          </cell>
          <cell r="G305">
            <v>1.99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YZ-MC5129-G0-M</v>
          </cell>
          <cell r="B306">
            <v>356</v>
          </cell>
          <cell r="C306">
            <v>7</v>
          </cell>
          <cell r="D306">
            <v>2.36</v>
          </cell>
          <cell r="E306">
            <v>1211</v>
          </cell>
          <cell r="F306">
            <v>22</v>
          </cell>
          <cell r="G306">
            <v>7.62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YZ-MC5129-G0-XL</v>
          </cell>
          <cell r="B307">
            <v>117</v>
          </cell>
          <cell r="C307">
            <v>1</v>
          </cell>
          <cell r="D307">
            <v>0.33</v>
          </cell>
          <cell r="E307">
            <v>1001</v>
          </cell>
          <cell r="F307">
            <v>17</v>
          </cell>
          <cell r="G307">
            <v>6.27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YZ-MC5129-G0YH-2XL</v>
          </cell>
          <cell r="B308">
            <v>0</v>
          </cell>
          <cell r="C308">
            <v>0</v>
          </cell>
          <cell r="D308">
            <v>0</v>
          </cell>
          <cell r="E308">
            <v>845</v>
          </cell>
          <cell r="F308">
            <v>9</v>
          </cell>
          <cell r="G308">
            <v>3.46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YZ-MC5129-G0YH-3XL</v>
          </cell>
          <cell r="B309">
            <v>0</v>
          </cell>
          <cell r="C309">
            <v>0</v>
          </cell>
          <cell r="D309">
            <v>0</v>
          </cell>
          <cell r="E309">
            <v>499</v>
          </cell>
          <cell r="F309">
            <v>3</v>
          </cell>
          <cell r="G309">
            <v>1.24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YZ-MC5129-G0YH-L</v>
          </cell>
          <cell r="B310">
            <v>1582</v>
          </cell>
          <cell r="C310">
            <v>11</v>
          </cell>
          <cell r="D310">
            <v>3.49</v>
          </cell>
          <cell r="E310">
            <v>892</v>
          </cell>
          <cell r="F310">
            <v>8</v>
          </cell>
          <cell r="G310">
            <v>2.84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YZ-MC5129-G0YH-M</v>
          </cell>
          <cell r="B311">
            <v>1819</v>
          </cell>
          <cell r="C311">
            <v>21</v>
          </cell>
          <cell r="D311">
            <v>7.69</v>
          </cell>
          <cell r="E311">
            <v>1106</v>
          </cell>
          <cell r="F311">
            <v>14</v>
          </cell>
          <cell r="G311">
            <v>5.85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YZ-MC5129-G0YH-XL</v>
          </cell>
          <cell r="B312">
            <v>1623</v>
          </cell>
          <cell r="C312">
            <v>11</v>
          </cell>
          <cell r="D312">
            <v>3.61</v>
          </cell>
          <cell r="E312">
            <v>835</v>
          </cell>
          <cell r="F312">
            <v>5</v>
          </cell>
          <cell r="G312">
            <v>1.55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YZ-MC5129-K0-2XL</v>
          </cell>
          <cell r="B313">
            <v>402</v>
          </cell>
          <cell r="C313">
            <v>4</v>
          </cell>
          <cell r="D313">
            <v>1.3</v>
          </cell>
          <cell r="E313">
            <v>752</v>
          </cell>
          <cell r="F313">
            <v>12</v>
          </cell>
          <cell r="G313">
            <v>4.94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YZ-MC5129-K0-3XL</v>
          </cell>
          <cell r="B314">
            <v>545</v>
          </cell>
          <cell r="C314">
            <v>10</v>
          </cell>
          <cell r="D314">
            <v>3.62</v>
          </cell>
          <cell r="E314">
            <v>136</v>
          </cell>
          <cell r="F314">
            <v>3</v>
          </cell>
          <cell r="G314">
            <v>1.36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YZ-MC5129-K0-L</v>
          </cell>
          <cell r="B315">
            <v>1766</v>
          </cell>
          <cell r="C315">
            <v>15</v>
          </cell>
          <cell r="D315">
            <v>4.43</v>
          </cell>
          <cell r="E315">
            <v>1092</v>
          </cell>
          <cell r="F315">
            <v>11</v>
          </cell>
          <cell r="G315">
            <v>3.2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YZ-MC5129-K0-M</v>
          </cell>
          <cell r="B316">
            <v>5293</v>
          </cell>
          <cell r="C316">
            <v>52</v>
          </cell>
          <cell r="D316">
            <v>15.36</v>
          </cell>
          <cell r="E316">
            <v>686</v>
          </cell>
          <cell r="F316">
            <v>12</v>
          </cell>
          <cell r="G316">
            <v>4.04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YZ-MC5129-K0-XL</v>
          </cell>
          <cell r="B317">
            <v>1850</v>
          </cell>
          <cell r="C317">
            <v>19</v>
          </cell>
          <cell r="D317">
            <v>6.42</v>
          </cell>
          <cell r="E317">
            <v>1109</v>
          </cell>
          <cell r="F317">
            <v>9</v>
          </cell>
          <cell r="G317">
            <v>3.61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YZ-MC5129-K0YH-2XL</v>
          </cell>
          <cell r="B318">
            <v>595</v>
          </cell>
          <cell r="C318">
            <v>2</v>
          </cell>
          <cell r="D318">
            <v>0.79</v>
          </cell>
          <cell r="E318">
            <v>938</v>
          </cell>
          <cell r="F318">
            <v>5</v>
          </cell>
          <cell r="G318">
            <v>1.84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YZ-MC5129-K0YH-3XL</v>
          </cell>
          <cell r="B319">
            <v>611</v>
          </cell>
          <cell r="C319">
            <v>5</v>
          </cell>
          <cell r="D319">
            <v>1.85</v>
          </cell>
          <cell r="E319">
            <v>1017</v>
          </cell>
          <cell r="F319">
            <v>3</v>
          </cell>
          <cell r="G319">
            <v>1.06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YZ-MC5129-K0YH-L</v>
          </cell>
          <cell r="B320">
            <v>1463</v>
          </cell>
          <cell r="C320">
            <v>9</v>
          </cell>
          <cell r="D320">
            <v>3.1</v>
          </cell>
          <cell r="E320">
            <v>1103</v>
          </cell>
          <cell r="F320">
            <v>6</v>
          </cell>
          <cell r="G320">
            <v>2.33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YZ-MC5129-K0YH-M</v>
          </cell>
          <cell r="B321">
            <v>1258</v>
          </cell>
          <cell r="C321">
            <v>23</v>
          </cell>
          <cell r="D321">
            <v>7.74</v>
          </cell>
          <cell r="E321">
            <v>1081</v>
          </cell>
          <cell r="F321">
            <v>17</v>
          </cell>
          <cell r="G321">
            <v>6.74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YZ-MC5129-K0YH-XL</v>
          </cell>
          <cell r="B322">
            <v>1797</v>
          </cell>
          <cell r="C322">
            <v>18</v>
          </cell>
          <cell r="D322">
            <v>6.08</v>
          </cell>
          <cell r="E322">
            <v>959</v>
          </cell>
          <cell r="F322">
            <v>5</v>
          </cell>
          <cell r="G322">
            <v>1.87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YZ-MC5129-ZLYH-2XL</v>
          </cell>
          <cell r="B323">
            <v>1483</v>
          </cell>
          <cell r="C323">
            <v>8</v>
          </cell>
          <cell r="D323">
            <v>2.73</v>
          </cell>
          <cell r="E323">
            <v>818</v>
          </cell>
          <cell r="F323">
            <v>6</v>
          </cell>
          <cell r="G323">
            <v>2.01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YZ-MC5129-ZLYH-3XL</v>
          </cell>
          <cell r="B324">
            <v>119</v>
          </cell>
          <cell r="C324">
            <v>1</v>
          </cell>
          <cell r="D324">
            <v>0.33</v>
          </cell>
          <cell r="E324">
            <v>911</v>
          </cell>
          <cell r="F324">
            <v>8</v>
          </cell>
          <cell r="G324">
            <v>2.32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YZ-MC5129-ZLYH-L</v>
          </cell>
          <cell r="B325">
            <v>243</v>
          </cell>
          <cell r="C325">
            <v>1</v>
          </cell>
          <cell r="D325">
            <v>0.23</v>
          </cell>
          <cell r="E325">
            <v>791</v>
          </cell>
          <cell r="F325">
            <v>6</v>
          </cell>
          <cell r="G325">
            <v>1.85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YZ-MC5129-ZLYH-M</v>
          </cell>
          <cell r="B326">
            <v>1650</v>
          </cell>
          <cell r="C326">
            <v>13</v>
          </cell>
          <cell r="D326">
            <v>4.4</v>
          </cell>
          <cell r="E326">
            <v>1013</v>
          </cell>
          <cell r="F326">
            <v>11</v>
          </cell>
          <cell r="G326">
            <v>3.89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YZ-MC5129-ZLYH-XL</v>
          </cell>
          <cell r="B327">
            <v>557</v>
          </cell>
          <cell r="C327">
            <v>2</v>
          </cell>
          <cell r="D327">
            <v>0.53</v>
          </cell>
          <cell r="E327">
            <v>713</v>
          </cell>
          <cell r="F327">
            <v>5</v>
          </cell>
          <cell r="G327">
            <v>1.8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YZ-MCLK185-B0-2XL</v>
          </cell>
          <cell r="B328">
            <v>602</v>
          </cell>
          <cell r="C328">
            <v>4</v>
          </cell>
          <cell r="D328">
            <v>1.21</v>
          </cell>
          <cell r="E328">
            <v>654</v>
          </cell>
          <cell r="F328">
            <v>3</v>
          </cell>
          <cell r="G328">
            <v>0.87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YZ-MCLK185-B0-L</v>
          </cell>
          <cell r="B329">
            <v>577</v>
          </cell>
          <cell r="C329">
            <v>3</v>
          </cell>
          <cell r="D329">
            <v>0.83</v>
          </cell>
          <cell r="E329">
            <v>638</v>
          </cell>
          <cell r="F329">
            <v>1</v>
          </cell>
          <cell r="G329">
            <v>0.26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YZ-MCLK185-B0-M</v>
          </cell>
          <cell r="B330">
            <v>680</v>
          </cell>
          <cell r="C330">
            <v>4</v>
          </cell>
          <cell r="D330">
            <v>1.3</v>
          </cell>
          <cell r="E330">
            <v>557</v>
          </cell>
          <cell r="F330">
            <v>5</v>
          </cell>
          <cell r="G330">
            <v>1.61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YZ-MCLK185-B0-S</v>
          </cell>
          <cell r="B331">
            <v>586</v>
          </cell>
          <cell r="C331">
            <v>2</v>
          </cell>
          <cell r="D331">
            <v>0.71</v>
          </cell>
          <cell r="E331">
            <v>577</v>
          </cell>
          <cell r="F331">
            <v>3</v>
          </cell>
          <cell r="G331">
            <v>0.93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YZ-MCLK185-B0-XL</v>
          </cell>
          <cell r="B332">
            <v>569</v>
          </cell>
          <cell r="C332">
            <v>1</v>
          </cell>
          <cell r="D332">
            <v>0.26</v>
          </cell>
          <cell r="E332">
            <v>584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YZ-MCLK185-K0-2XL</v>
          </cell>
          <cell r="B333">
            <v>584</v>
          </cell>
          <cell r="C333">
            <v>0</v>
          </cell>
          <cell r="D333">
            <v>0</v>
          </cell>
          <cell r="E333">
            <v>566</v>
          </cell>
          <cell r="F333">
            <v>7</v>
          </cell>
          <cell r="G333">
            <v>2.09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YZ-MCLK185-K0-L</v>
          </cell>
          <cell r="B334">
            <v>251</v>
          </cell>
          <cell r="C334">
            <v>6</v>
          </cell>
          <cell r="D334">
            <v>2.36</v>
          </cell>
          <cell r="E334">
            <v>674</v>
          </cell>
          <cell r="F334">
            <v>4</v>
          </cell>
          <cell r="G334">
            <v>1.26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YZ-MCLK185-K0-M</v>
          </cell>
          <cell r="B335">
            <v>5100</v>
          </cell>
          <cell r="C335">
            <v>23</v>
          </cell>
          <cell r="D335">
            <v>7.19</v>
          </cell>
          <cell r="E335">
            <v>681</v>
          </cell>
          <cell r="F335">
            <v>7</v>
          </cell>
          <cell r="G335">
            <v>2.18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YZ-MCLK185-K0-S</v>
          </cell>
          <cell r="B336">
            <v>601</v>
          </cell>
          <cell r="C336">
            <v>8</v>
          </cell>
          <cell r="D336">
            <v>2.57</v>
          </cell>
          <cell r="E336">
            <v>739</v>
          </cell>
          <cell r="F336">
            <v>5</v>
          </cell>
          <cell r="G336">
            <v>1.63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YZ-MCLK185-K0-XL</v>
          </cell>
          <cell r="B337">
            <v>536</v>
          </cell>
          <cell r="C337">
            <v>4</v>
          </cell>
          <cell r="D337">
            <v>1.01</v>
          </cell>
          <cell r="E337">
            <v>709</v>
          </cell>
          <cell r="F337">
            <v>11</v>
          </cell>
          <cell r="G337">
            <v>3.23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YZ-MCLK185-Y9-2XL</v>
          </cell>
          <cell r="B338">
            <v>342</v>
          </cell>
          <cell r="C338">
            <v>1</v>
          </cell>
          <cell r="D338">
            <v>0.45</v>
          </cell>
          <cell r="E338">
            <v>667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YZ-MCLK185-Y9-L</v>
          </cell>
          <cell r="B339">
            <v>737</v>
          </cell>
          <cell r="C339">
            <v>2</v>
          </cell>
          <cell r="D339">
            <v>0.58</v>
          </cell>
          <cell r="E339">
            <v>764</v>
          </cell>
          <cell r="F339">
            <v>6</v>
          </cell>
          <cell r="G339">
            <v>1.58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YZ-MCLK185-Y9-M</v>
          </cell>
          <cell r="B340">
            <v>707</v>
          </cell>
          <cell r="C340">
            <v>7</v>
          </cell>
          <cell r="D340">
            <v>2.18</v>
          </cell>
          <cell r="E340">
            <v>692</v>
          </cell>
          <cell r="F340">
            <v>5</v>
          </cell>
          <cell r="G340">
            <v>1.61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YZ-MCLK185-Y9-S</v>
          </cell>
          <cell r="B341">
            <v>1525</v>
          </cell>
          <cell r="C341">
            <v>7</v>
          </cell>
          <cell r="D341">
            <v>1.99</v>
          </cell>
          <cell r="E341">
            <v>768</v>
          </cell>
          <cell r="F341">
            <v>4</v>
          </cell>
          <cell r="G341">
            <v>1.48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YZ-MCLK185-Y9-XL</v>
          </cell>
          <cell r="B342">
            <v>622</v>
          </cell>
          <cell r="C342">
            <v>2</v>
          </cell>
          <cell r="D342">
            <v>0.64</v>
          </cell>
          <cell r="E342">
            <v>610</v>
          </cell>
          <cell r="F342">
            <v>1</v>
          </cell>
          <cell r="G342">
            <v>0.36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YZ-MCWS32-BD-2XL</v>
          </cell>
          <cell r="B343">
            <v>17334</v>
          </cell>
          <cell r="C343">
            <v>51</v>
          </cell>
          <cell r="D343">
            <v>15.76</v>
          </cell>
          <cell r="E343">
            <v>1656</v>
          </cell>
          <cell r="F343">
            <v>12</v>
          </cell>
          <cell r="G343">
            <v>3.64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YZ-MCWS32-BD-L</v>
          </cell>
          <cell r="B344">
            <v>369</v>
          </cell>
          <cell r="C344">
            <v>0</v>
          </cell>
          <cell r="D344">
            <v>0</v>
          </cell>
          <cell r="E344">
            <v>164</v>
          </cell>
          <cell r="F344">
            <v>1</v>
          </cell>
          <cell r="G344">
            <v>0.15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YZ-MCWS32-BD-M</v>
          </cell>
          <cell r="B345">
            <v>2687</v>
          </cell>
          <cell r="C345">
            <v>14</v>
          </cell>
          <cell r="D345">
            <v>5.09</v>
          </cell>
          <cell r="E345">
            <v>387</v>
          </cell>
          <cell r="F345">
            <v>1</v>
          </cell>
          <cell r="G345">
            <v>0.41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YZ-MCWS32-BD-S</v>
          </cell>
          <cell r="B346">
            <v>2020</v>
          </cell>
          <cell r="C346">
            <v>17</v>
          </cell>
          <cell r="D346">
            <v>5.38</v>
          </cell>
          <cell r="E346">
            <v>174</v>
          </cell>
          <cell r="F346">
            <v>3</v>
          </cell>
          <cell r="G346">
            <v>0.73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YZ-MCWS32-BD-XL</v>
          </cell>
          <cell r="B347">
            <v>2876</v>
          </cell>
          <cell r="C347">
            <v>9</v>
          </cell>
          <cell r="D347">
            <v>3.43</v>
          </cell>
          <cell r="E347">
            <v>187</v>
          </cell>
          <cell r="F347">
            <v>2</v>
          </cell>
          <cell r="G347">
            <v>0.52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YZ-MCWS32-K0-2XL</v>
          </cell>
          <cell r="B348">
            <v>3494</v>
          </cell>
          <cell r="C348">
            <v>14</v>
          </cell>
          <cell r="D348">
            <v>5.19</v>
          </cell>
          <cell r="E348">
            <v>1189</v>
          </cell>
          <cell r="F348">
            <v>4</v>
          </cell>
          <cell r="G348">
            <v>1.38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YZ-MCWS32-K0-L</v>
          </cell>
          <cell r="B349">
            <v>0</v>
          </cell>
          <cell r="C349">
            <v>0</v>
          </cell>
          <cell r="D349">
            <v>0</v>
          </cell>
          <cell r="E349">
            <v>291</v>
          </cell>
          <cell r="F349">
            <v>1</v>
          </cell>
          <cell r="G349">
            <v>0.41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YZ-MCWS32-K0-M</v>
          </cell>
          <cell r="B350">
            <v>1866</v>
          </cell>
          <cell r="C350">
            <v>3</v>
          </cell>
          <cell r="D350">
            <v>1.01</v>
          </cell>
          <cell r="E350">
            <v>288</v>
          </cell>
          <cell r="F350">
            <v>2</v>
          </cell>
          <cell r="G350">
            <v>0.73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YZ-MCWS32-K0-S</v>
          </cell>
          <cell r="B351">
            <v>3409</v>
          </cell>
          <cell r="C351">
            <v>10</v>
          </cell>
          <cell r="D351">
            <v>2.87</v>
          </cell>
          <cell r="E351">
            <v>2128</v>
          </cell>
          <cell r="F351">
            <v>12</v>
          </cell>
          <cell r="G351">
            <v>3.62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YZ-MCWS32-K0-XL</v>
          </cell>
          <cell r="B352">
            <v>4381</v>
          </cell>
          <cell r="C352">
            <v>10</v>
          </cell>
          <cell r="D352">
            <v>2.97</v>
          </cell>
          <cell r="E352">
            <v>1568</v>
          </cell>
          <cell r="F352">
            <v>5</v>
          </cell>
          <cell r="G352">
            <v>1.28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YZ-MCWS32-ZL-2XL</v>
          </cell>
          <cell r="B353">
            <v>797</v>
          </cell>
          <cell r="C353">
            <v>2</v>
          </cell>
          <cell r="D353">
            <v>0.85</v>
          </cell>
          <cell r="E353">
            <v>1825</v>
          </cell>
          <cell r="F353">
            <v>3</v>
          </cell>
          <cell r="G353">
            <v>1.07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YZ-MCWS32-ZL-L</v>
          </cell>
          <cell r="B354">
            <v>27</v>
          </cell>
          <cell r="C354">
            <v>0</v>
          </cell>
          <cell r="D354">
            <v>0</v>
          </cell>
          <cell r="E354">
            <v>1477</v>
          </cell>
          <cell r="F354">
            <v>5</v>
          </cell>
          <cell r="G354">
            <v>1.49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YZ-MCWS32-ZL-M</v>
          </cell>
          <cell r="B355">
            <v>1762</v>
          </cell>
          <cell r="C355">
            <v>7</v>
          </cell>
          <cell r="D355">
            <v>2.17</v>
          </cell>
          <cell r="E355">
            <v>711</v>
          </cell>
          <cell r="F355">
            <v>4</v>
          </cell>
          <cell r="G355">
            <v>1.16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YZ-MCWS32-ZL-S</v>
          </cell>
          <cell r="B356">
            <v>2663</v>
          </cell>
          <cell r="C356">
            <v>16</v>
          </cell>
          <cell r="D356">
            <v>5.55</v>
          </cell>
          <cell r="E356">
            <v>568</v>
          </cell>
          <cell r="F356">
            <v>4</v>
          </cell>
          <cell r="G356">
            <v>1.03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YZ-MCWS32-ZL-XL</v>
          </cell>
          <cell r="B357">
            <v>1654</v>
          </cell>
          <cell r="C357">
            <v>6</v>
          </cell>
          <cell r="D357">
            <v>2.4</v>
          </cell>
          <cell r="E357">
            <v>238</v>
          </cell>
          <cell r="F357">
            <v>1</v>
          </cell>
          <cell r="G357">
            <v>0.4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YZ-MCSM807-K0-2XL</v>
          </cell>
          <cell r="B358">
            <v>167</v>
          </cell>
          <cell r="C358">
            <v>3</v>
          </cell>
          <cell r="D358">
            <v>1.09</v>
          </cell>
          <cell r="E358">
            <v>114</v>
          </cell>
          <cell r="F358">
            <v>1</v>
          </cell>
          <cell r="G358">
            <v>0.4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YZ-MCSM807-K0-M</v>
          </cell>
          <cell r="B359">
            <v>179</v>
          </cell>
          <cell r="C359">
            <v>2</v>
          </cell>
          <cell r="D359">
            <v>0.37</v>
          </cell>
          <cell r="E359">
            <v>126</v>
          </cell>
          <cell r="F359">
            <v>2</v>
          </cell>
          <cell r="G359">
            <v>0.76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YZ-MCSM807-K0-S</v>
          </cell>
          <cell r="B360">
            <v>239</v>
          </cell>
          <cell r="C360">
            <v>2</v>
          </cell>
          <cell r="D360">
            <v>0.52</v>
          </cell>
          <cell r="E360">
            <v>96</v>
          </cell>
          <cell r="F360">
            <v>1</v>
          </cell>
          <cell r="G360">
            <v>0.29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YZ-MCSM807-K0-XL</v>
          </cell>
          <cell r="B361">
            <v>238</v>
          </cell>
          <cell r="C361">
            <v>0</v>
          </cell>
          <cell r="D361">
            <v>0</v>
          </cell>
          <cell r="E361">
            <v>101</v>
          </cell>
          <cell r="F361">
            <v>2</v>
          </cell>
          <cell r="G361">
            <v>0.72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CA-HM1789-Dot-2XL</v>
          </cell>
          <cell r="B362">
            <v>9729</v>
          </cell>
          <cell r="C362">
            <v>24</v>
          </cell>
          <cell r="D362">
            <v>8.74</v>
          </cell>
          <cell r="E362">
            <v>1615</v>
          </cell>
          <cell r="F362">
            <v>5</v>
          </cell>
          <cell r="G362">
            <v>2.16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CA-HM1789-Dot-L</v>
          </cell>
          <cell r="B363">
            <v>1494</v>
          </cell>
          <cell r="C363">
            <v>4</v>
          </cell>
          <cell r="D363">
            <v>1.89</v>
          </cell>
          <cell r="E363">
            <v>1146</v>
          </cell>
          <cell r="F363">
            <v>4</v>
          </cell>
          <cell r="G363">
            <v>1.75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CA-HM1789-Dot-M</v>
          </cell>
          <cell r="B364">
            <v>1080</v>
          </cell>
          <cell r="C364">
            <v>7</v>
          </cell>
          <cell r="D364">
            <v>2.79</v>
          </cell>
          <cell r="E364">
            <v>1058</v>
          </cell>
          <cell r="F364">
            <v>8</v>
          </cell>
          <cell r="G364">
            <v>3.16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CA-HM1789-Dot-S</v>
          </cell>
          <cell r="B365">
            <v>1883</v>
          </cell>
          <cell r="C365">
            <v>5</v>
          </cell>
          <cell r="D365">
            <v>1.76</v>
          </cell>
          <cell r="E365">
            <v>1225</v>
          </cell>
          <cell r="F365">
            <v>6</v>
          </cell>
          <cell r="G365">
            <v>2.91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CA-HM1789-Dot-XL</v>
          </cell>
          <cell r="B366">
            <v>859</v>
          </cell>
          <cell r="C366">
            <v>3</v>
          </cell>
          <cell r="D366">
            <v>1.28</v>
          </cell>
          <cell r="E366">
            <v>1217</v>
          </cell>
          <cell r="F366">
            <v>3</v>
          </cell>
          <cell r="G366">
            <v>1.31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YZ-NA5505JRM</v>
          </cell>
          <cell r="B367">
            <v>1139</v>
          </cell>
          <cell r="C367">
            <v>15</v>
          </cell>
          <cell r="D367">
            <v>2.51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YZ-MCPP1705-K0-L</v>
          </cell>
          <cell r="B368">
            <v>243</v>
          </cell>
          <cell r="C368">
            <v>2</v>
          </cell>
          <cell r="D368">
            <v>0.41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DK-MCCL315-B7-L</v>
          </cell>
          <cell r="B369">
            <v>108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YZ-MC180-E0-M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YZ-MC180-K0-2XL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1867</v>
          </cell>
          <cell r="C2">
            <v>128</v>
          </cell>
          <cell r="D2">
            <v>603</v>
          </cell>
          <cell r="E2">
            <v>6</v>
          </cell>
          <cell r="F2">
            <v>609</v>
          </cell>
          <cell r="G2">
            <v>5</v>
          </cell>
          <cell r="H2">
            <v>92</v>
          </cell>
          <cell r="I2">
            <v>52</v>
          </cell>
          <cell r="J2">
            <v>478</v>
          </cell>
          <cell r="K2">
            <v>107</v>
          </cell>
          <cell r="L2">
            <v>21</v>
          </cell>
          <cell r="M2">
            <v>9</v>
          </cell>
        </row>
        <row r="3">
          <cell r="A3" t="str">
            <v>CA-HM1789-B2-M</v>
          </cell>
          <cell r="B3">
            <v>5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3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CA-HM1789-B2-S</v>
          </cell>
          <cell r="B4">
            <v>0</v>
          </cell>
          <cell r="C4">
            <v>1</v>
          </cell>
          <cell r="D4">
            <v>5</v>
          </cell>
          <cell r="E4">
            <v>0</v>
          </cell>
          <cell r="F4">
            <v>5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CA-HM1789-B2-L</v>
          </cell>
          <cell r="B5">
            <v>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CA-HM1789-Dot-S</v>
          </cell>
          <cell r="B6">
            <v>11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CA-HM1789-K0-2XL</v>
          </cell>
          <cell r="B7">
            <v>10</v>
          </cell>
          <cell r="C7">
            <v>0</v>
          </cell>
          <cell r="D7">
            <v>27</v>
          </cell>
          <cell r="E7">
            <v>0</v>
          </cell>
          <cell r="F7">
            <v>27</v>
          </cell>
          <cell r="G7">
            <v>0</v>
          </cell>
          <cell r="H7">
            <v>2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CA-HM1789-Dot-M</v>
          </cell>
          <cell r="B8">
            <v>8</v>
          </cell>
          <cell r="C8">
            <v>0</v>
          </cell>
          <cell r="D8">
            <v>4</v>
          </cell>
          <cell r="E8">
            <v>0</v>
          </cell>
          <cell r="F8">
            <v>4</v>
          </cell>
          <cell r="G8">
            <v>0</v>
          </cell>
          <cell r="H8">
            <v>1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CA-HM1789-Dot-L</v>
          </cell>
          <cell r="B9">
            <v>6</v>
          </cell>
          <cell r="C9">
            <v>0</v>
          </cell>
          <cell r="D9">
            <v>4</v>
          </cell>
          <cell r="E9">
            <v>0</v>
          </cell>
          <cell r="F9">
            <v>4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CA-HM1789-B0TW-L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CA-HM1789-R2-S</v>
          </cell>
          <cell r="B11">
            <v>11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3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CA-HM1789-K0-L</v>
          </cell>
          <cell r="B12">
            <v>3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5</v>
          </cell>
          <cell r="I12">
            <v>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CA-HM1789-W0-M</v>
          </cell>
          <cell r="B13">
            <v>6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CA-HM1789-W0-S</v>
          </cell>
          <cell r="B14">
            <v>0</v>
          </cell>
          <cell r="C14">
            <v>0</v>
          </cell>
          <cell r="D14">
            <v>7</v>
          </cell>
          <cell r="E14">
            <v>0</v>
          </cell>
          <cell r="F14">
            <v>7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CA-HM1789-ZL-M</v>
          </cell>
          <cell r="B15">
            <v>12</v>
          </cell>
          <cell r="C15">
            <v>2</v>
          </cell>
          <cell r="D15">
            <v>5</v>
          </cell>
          <cell r="E15">
            <v>0</v>
          </cell>
          <cell r="F15">
            <v>5</v>
          </cell>
          <cell r="G15">
            <v>0</v>
          </cell>
          <cell r="H15">
            <v>3</v>
          </cell>
          <cell r="I15">
            <v>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CA-HM1789-ZL-L</v>
          </cell>
          <cell r="B16">
            <v>23</v>
          </cell>
          <cell r="C16">
            <v>2</v>
          </cell>
          <cell r="D16">
            <v>5</v>
          </cell>
          <cell r="E16">
            <v>0</v>
          </cell>
          <cell r="F16">
            <v>5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CA-HM1789-K0-M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CA-HM1789-K0-S</v>
          </cell>
          <cell r="B18">
            <v>22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4</v>
          </cell>
          <cell r="I18">
            <v>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CA-HM1789-K0-XL</v>
          </cell>
          <cell r="B19">
            <v>15</v>
          </cell>
          <cell r="C19">
            <v>2</v>
          </cell>
          <cell r="D19">
            <v>14</v>
          </cell>
          <cell r="E19">
            <v>0</v>
          </cell>
          <cell r="F19">
            <v>14</v>
          </cell>
          <cell r="G19">
            <v>0</v>
          </cell>
          <cell r="H19">
            <v>5</v>
          </cell>
          <cell r="I19">
            <v>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CA-HM1789-ZL-XL</v>
          </cell>
          <cell r="B20">
            <v>31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CA-HM1789-ZL-S</v>
          </cell>
          <cell r="B21">
            <v>18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DK-MCCL315-K0-L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SJ-MCHM550-ZL</v>
          </cell>
          <cell r="B23">
            <v>18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SJ-MCHM550-Y0</v>
          </cell>
          <cell r="B24">
            <v>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SJ-MCHM550-K0</v>
          </cell>
          <cell r="B25">
            <v>0</v>
          </cell>
          <cell r="C25">
            <v>1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SJ-NA204-W0-S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SJ-MCHM550-G0</v>
          </cell>
          <cell r="B27">
            <v>7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YZ-CA1245001L</v>
          </cell>
          <cell r="B28">
            <v>0</v>
          </cell>
          <cell r="C28">
            <v>0</v>
          </cell>
          <cell r="D28">
            <v>3</v>
          </cell>
          <cell r="E28">
            <v>0</v>
          </cell>
          <cell r="F28">
            <v>3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YZ-CA30CH-K0-XS</v>
          </cell>
          <cell r="B29">
            <v>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YZ-CA30CH-K0-M</v>
          </cell>
          <cell r="B30">
            <v>2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YZ-MC180-K0-S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YZ-MC5119-ZLBD-L</v>
          </cell>
          <cell r="B32">
            <v>2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YZ-MC5119-ZLBD-2XL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YZ-MC181-K0-L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YZ-MC5119-ZLSY-XL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YZ-MC5119-ZLSY-2XL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YZ-MC180-K0-M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YZ-MC5129-K0-XL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YZ-MC5129-K0-L</v>
          </cell>
          <cell r="B39">
            <v>0</v>
          </cell>
          <cell r="C39">
            <v>0</v>
          </cell>
          <cell r="D39">
            <v>2</v>
          </cell>
          <cell r="E39">
            <v>0</v>
          </cell>
          <cell r="F39">
            <v>2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YZ-MC181-OR-L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YZ-MC180-E0-S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YZ-MC5119-K0BD-2XL</v>
          </cell>
          <cell r="B42">
            <v>1</v>
          </cell>
          <cell r="C42">
            <v>3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YZ-MC181-K0-S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2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YZ-MC180-WI-XL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YZ-MC5129-G0-L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YZ-MC181-OR-S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2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YZ-MC5129-ZLYH-2XL</v>
          </cell>
          <cell r="B47">
            <v>0</v>
          </cell>
          <cell r="C47">
            <v>0</v>
          </cell>
          <cell r="D47">
            <v>2</v>
          </cell>
          <cell r="E47">
            <v>0</v>
          </cell>
          <cell r="F47">
            <v>2</v>
          </cell>
          <cell r="G47">
            <v>0</v>
          </cell>
          <cell r="H47">
            <v>0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YZ-MCCL173-K0-M</v>
          </cell>
          <cell r="B48">
            <v>0</v>
          </cell>
          <cell r="C48">
            <v>2</v>
          </cell>
          <cell r="D48">
            <v>17</v>
          </cell>
          <cell r="E48">
            <v>0</v>
          </cell>
          <cell r="F48">
            <v>17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YZ-MCCL252-R0-4XL</v>
          </cell>
          <cell r="B49">
            <v>0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YZ-MCCL173-P0-M</v>
          </cell>
          <cell r="B50">
            <v>2</v>
          </cell>
          <cell r="C50">
            <v>2</v>
          </cell>
          <cell r="D50">
            <v>5</v>
          </cell>
          <cell r="E50">
            <v>0</v>
          </cell>
          <cell r="F50">
            <v>5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YZ-MCCL173-K0-XL</v>
          </cell>
          <cell r="B51">
            <v>0</v>
          </cell>
          <cell r="C51">
            <v>1</v>
          </cell>
          <cell r="D51">
            <v>15</v>
          </cell>
          <cell r="E51">
            <v>0</v>
          </cell>
          <cell r="F51">
            <v>15</v>
          </cell>
          <cell r="G51">
            <v>0</v>
          </cell>
          <cell r="H51">
            <v>0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YZ-MCBD01-R0-XL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YZ-MCCL173-OR-XL</v>
          </cell>
          <cell r="B53">
            <v>0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YZ-MCHM170-B0-L</v>
          </cell>
          <cell r="B54">
            <v>0</v>
          </cell>
          <cell r="C54">
            <v>0</v>
          </cell>
          <cell r="D54">
            <v>5</v>
          </cell>
          <cell r="E54">
            <v>0</v>
          </cell>
          <cell r="F54">
            <v>5</v>
          </cell>
          <cell r="G54">
            <v>0</v>
          </cell>
          <cell r="H54">
            <v>1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YZ-MCHM111-K0-XL</v>
          </cell>
          <cell r="B55">
            <v>2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YZ-MCHM172-ZL-XL</v>
          </cell>
          <cell r="B56">
            <v>5</v>
          </cell>
          <cell r="C56">
            <v>1</v>
          </cell>
          <cell r="D56">
            <v>5</v>
          </cell>
          <cell r="E56">
            <v>0</v>
          </cell>
          <cell r="F56">
            <v>5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YZ-MCHM172-ZL-S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YZ-MCHM172-ZL-M</v>
          </cell>
          <cell r="B58">
            <v>4</v>
          </cell>
          <cell r="C58">
            <v>3</v>
          </cell>
          <cell r="D58">
            <v>4</v>
          </cell>
          <cell r="E58">
            <v>0</v>
          </cell>
          <cell r="F58">
            <v>4</v>
          </cell>
          <cell r="G58">
            <v>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YZ-MCLK185-Y9-S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YZ-MCWS32-BD-2XL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YZ-MCWS32-BD-S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YZ-MCWS32-ZL-XL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YZ-MCLK185-B0-XL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YZ-MCWS32-K0-2XL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YZ-MCWS32-BD-M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YZ-MCWS32-ZL-S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YZ-MCYF184-B0-XL</v>
          </cell>
          <cell r="B67">
            <v>8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YZ-MCYF181-PI-M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YZ-MCYF184-K0-L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YZ-MCYF184-B0-S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YZ-MCYF184-K0-S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YZ-MCZQ161-BH-4XL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4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YZ-NA1521-RM-5XL</v>
          </cell>
          <cell r="B73">
            <v>0</v>
          </cell>
          <cell r="C73">
            <v>0</v>
          </cell>
          <cell r="D73">
            <v>4</v>
          </cell>
          <cell r="E73">
            <v>0</v>
          </cell>
          <cell r="F73">
            <v>4</v>
          </cell>
          <cell r="G73">
            <v>0</v>
          </cell>
          <cell r="H73">
            <v>0</v>
          </cell>
          <cell r="I73">
            <v>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YZ-NA13037Pu6L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YZ-NA13037Or6L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YZ-NA13037Pu7L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YZ-NA1521-WP-4XL</v>
          </cell>
          <cell r="B77">
            <v>0</v>
          </cell>
          <cell r="C77">
            <v>0</v>
          </cell>
          <cell r="D77">
            <v>2</v>
          </cell>
          <cell r="E77">
            <v>0</v>
          </cell>
          <cell r="F77">
            <v>2</v>
          </cell>
          <cell r="G77">
            <v>0</v>
          </cell>
          <cell r="H77">
            <v>2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YZ-NA13037Wi6L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YZ-NA13037Wi2L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YZ-NA5505-K0-M</v>
          </cell>
          <cell r="B80">
            <v>1</v>
          </cell>
          <cell r="C80">
            <v>0</v>
          </cell>
          <cell r="D80">
            <v>5</v>
          </cell>
          <cell r="E80">
            <v>0</v>
          </cell>
          <cell r="F80">
            <v>5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YZ-NA5505-K0-L</v>
          </cell>
          <cell r="B81">
            <v>5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YZ-NA5119ZL2XL</v>
          </cell>
          <cell r="B82">
            <v>0</v>
          </cell>
          <cell r="C82">
            <v>0</v>
          </cell>
          <cell r="D82">
            <v>10</v>
          </cell>
          <cell r="E82">
            <v>0</v>
          </cell>
          <cell r="F82">
            <v>10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YZ-NA5505Da2L</v>
          </cell>
          <cell r="B83">
            <v>2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YZ-NA5505R0-L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YZ-NA5119-YT-3XL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YZ-NA5119ZL3XL</v>
          </cell>
          <cell r="B86">
            <v>2</v>
          </cell>
          <cell r="C86">
            <v>1</v>
          </cell>
          <cell r="D86">
            <v>10</v>
          </cell>
          <cell r="E86">
            <v>0</v>
          </cell>
          <cell r="F86">
            <v>10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YZ-NA5119K0-4XL</v>
          </cell>
          <cell r="B87">
            <v>13</v>
          </cell>
          <cell r="C87">
            <v>2</v>
          </cell>
          <cell r="D87">
            <v>7</v>
          </cell>
          <cell r="E87">
            <v>0</v>
          </cell>
          <cell r="F87">
            <v>7</v>
          </cell>
          <cell r="G87">
            <v>1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YZ-NA2631ZLL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YZ-NA5119K0-5XL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YZ-NA5505DaL</v>
          </cell>
          <cell r="B90">
            <v>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YZ-NA5505-K0-XXL</v>
          </cell>
          <cell r="B91">
            <v>1</v>
          </cell>
          <cell r="C91">
            <v>1</v>
          </cell>
          <cell r="D91">
            <v>5</v>
          </cell>
          <cell r="E91">
            <v>0</v>
          </cell>
          <cell r="F91">
            <v>5</v>
          </cell>
          <cell r="G91">
            <v>1</v>
          </cell>
          <cell r="H91">
            <v>0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YZ-NA2631ZL3L</v>
          </cell>
          <cell r="B92">
            <v>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YZ-NA5119ZL5XL</v>
          </cell>
          <cell r="B93">
            <v>6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YZ-NA5119-YH-5XL</v>
          </cell>
          <cell r="B94">
            <v>3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YZ-NA5119K0-3XL</v>
          </cell>
          <cell r="B95">
            <v>5</v>
          </cell>
          <cell r="C95">
            <v>2</v>
          </cell>
          <cell r="D95">
            <v>20</v>
          </cell>
          <cell r="E95">
            <v>0</v>
          </cell>
          <cell r="F95">
            <v>20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YZ-NALLK0L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3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YZ-NA9008Se6L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YZ-NA9008Sa1L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YZ-MC180-OR-XL</v>
          </cell>
          <cell r="B99">
            <v>1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YZ-NA15827-K0-S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SJ-MC002-Pi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CA-HM1789-W0-L</v>
          </cell>
          <cell r="B102">
            <v>8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SJ-NA204-G0-S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3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YZ-MC666-HB-L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2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SJ-NA204-R0-2XL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3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YZ-MCHM17077-C0-S</v>
          </cell>
          <cell r="B106">
            <v>2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LYQ-NA1010-B0-2X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4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YZ-NA5505-K0-S</v>
          </cell>
          <cell r="B108">
            <v>8</v>
          </cell>
          <cell r="C108">
            <v>0</v>
          </cell>
          <cell r="D108">
            <v>8</v>
          </cell>
          <cell r="E108">
            <v>0</v>
          </cell>
          <cell r="F108">
            <v>8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YZ-MCZQ789K04XL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LYQ-NA1010-W0-XS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9</v>
          </cell>
          <cell r="L110">
            <v>0</v>
          </cell>
          <cell r="M110">
            <v>0</v>
          </cell>
        </row>
        <row r="111">
          <cell r="A111" t="str">
            <v>SJ-MCHM550-B0</v>
          </cell>
          <cell r="B111">
            <v>16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YZ-MCZQ165R03XL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YZ-MCSM807-K0-S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YZCA30CH-K0-XL</v>
          </cell>
          <cell r="B114">
            <v>1</v>
          </cell>
          <cell r="C114">
            <v>1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CS-MCCL150-R0-2XL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2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YZ-MCLK185-K0-XL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YZ-NA9007Sa9L</v>
          </cell>
          <cell r="B117">
            <v>2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LYQ-NA1010-G0-2X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3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YZ-NA1304G02L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LYQ-NA1010-Z0-XL</v>
          </cell>
          <cell r="B120">
            <v>7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YZ-NA5060B2S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YZ-NA1521-BL-3XL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YZ-MCHY025-K0-S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YZ-MCHM241-G0-XL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YZ-MCHY025-K0-M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YZ-NA9007Se7L</v>
          </cell>
          <cell r="B126">
            <v>1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YZ-NA5505DaM</v>
          </cell>
          <cell r="B127">
            <v>3</v>
          </cell>
          <cell r="C127">
            <v>0</v>
          </cell>
          <cell r="D127">
            <v>10</v>
          </cell>
          <cell r="E127">
            <v>0</v>
          </cell>
          <cell r="F127">
            <v>10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YZNA11K0L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LYQ-CA1377-purple-L</v>
          </cell>
          <cell r="B129">
            <v>4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4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YZ-MC181-Gr-2XL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YZ-MC666-B0-L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YZ-MC666-HB-S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LYQ-NA1010-W0-M</v>
          </cell>
          <cell r="B133">
            <v>5</v>
          </cell>
          <cell r="C133">
            <v>0</v>
          </cell>
          <cell r="D133">
            <v>5</v>
          </cell>
          <cell r="E133">
            <v>0</v>
          </cell>
          <cell r="F133">
            <v>5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LYQ-MCMX02-R0-L</v>
          </cell>
          <cell r="B134">
            <v>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YZ-MCWS32-K0-S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YZ-NA5119ZLXL</v>
          </cell>
          <cell r="B136">
            <v>4</v>
          </cell>
          <cell r="C136">
            <v>0</v>
          </cell>
          <cell r="D136">
            <v>5</v>
          </cell>
          <cell r="E136">
            <v>0</v>
          </cell>
          <cell r="F136">
            <v>5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YZ-NALLHTM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YZ-MC181-Gr-XL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YZ-NA15827-R0-M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LYQ-NA1010-P0-S</v>
          </cell>
          <cell r="B140">
            <v>15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YZ-NA9007Sa5L</v>
          </cell>
          <cell r="B141">
            <v>0</v>
          </cell>
          <cell r="C141">
            <v>0</v>
          </cell>
          <cell r="D141">
            <v>2</v>
          </cell>
          <cell r="E141">
            <v>0</v>
          </cell>
          <cell r="F141">
            <v>2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YZ-MC666-B0-S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YZ-MC181-OR-2XL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YZ-NA263100M</v>
          </cell>
          <cell r="B144">
            <v>2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YZ-NA15827-R0-4X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3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YZ-MCCL252-R0-XL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YZ-MCHM241-G0-M</v>
          </cell>
          <cell r="B147">
            <v>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YZ-NA1304Y02L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YZ-NA15827-SB-5X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YZ-CA1245G0M</v>
          </cell>
          <cell r="B150">
            <v>4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YZ-NA15827-SB-S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2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LYQ-NA1010-N0-2X</v>
          </cell>
          <cell r="B152">
            <v>7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2</v>
          </cell>
          <cell r="K152">
            <v>5</v>
          </cell>
          <cell r="L152">
            <v>0</v>
          </cell>
          <cell r="M152">
            <v>0</v>
          </cell>
        </row>
        <row r="153">
          <cell r="A153" t="str">
            <v>YZ-NA5119-YT-4XL</v>
          </cell>
          <cell r="B153">
            <v>0</v>
          </cell>
          <cell r="C153">
            <v>0</v>
          </cell>
          <cell r="D153">
            <v>10</v>
          </cell>
          <cell r="E153">
            <v>0</v>
          </cell>
          <cell r="F153">
            <v>10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YZ-MCBD01-R0-XS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YZ-NA5060Y01L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YZ-MC5129-G0YH-M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YZ-MCHM175-K0-S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YZ-MCHM111-K0-S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CA-HM1789-GZ-XL</v>
          </cell>
          <cell r="B159">
            <v>1</v>
          </cell>
          <cell r="C159">
            <v>0</v>
          </cell>
          <cell r="D159">
            <v>2</v>
          </cell>
          <cell r="E159">
            <v>0</v>
          </cell>
          <cell r="F159">
            <v>2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CA-HM1789-PiTW-2XL</v>
          </cell>
          <cell r="B160">
            <v>2</v>
          </cell>
          <cell r="C160">
            <v>1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A161" t="str">
            <v>SJ-MC002-B0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YZ-NA5505LbXXL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YZ-NA5119ZL4XL</v>
          </cell>
          <cell r="B163">
            <v>7</v>
          </cell>
          <cell r="C163">
            <v>0</v>
          </cell>
          <cell r="D163">
            <v>4</v>
          </cell>
          <cell r="E163">
            <v>0</v>
          </cell>
          <cell r="F163">
            <v>4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LYQ-MCZQ604-B0-L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YZ-NA9008Se3L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YZ-NA1521-RF-3XL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YZ-MC181-R0-M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CA-HM1789-GrTW-2XL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YZ-MCHM175-Pi-S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CA-HM1789-GZ-L</v>
          </cell>
          <cell r="B170">
            <v>1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DK-MCCL315-R0-M</v>
          </cell>
          <cell r="B171">
            <v>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2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YZ-NA5505R0-XS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3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YZ-MC666-B0-XL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YZ-MCHM241-DS-XL</v>
          </cell>
          <cell r="B174">
            <v>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YZ-NA15827-B0-M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YZ-MC180-B0-L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YZ-MC181-K0-XL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CA-LYQ2015G0</v>
          </cell>
          <cell r="B178">
            <v>1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YZ-ZQNA161244-Y0-L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5</v>
          </cell>
          <cell r="M179">
            <v>0</v>
          </cell>
        </row>
        <row r="180">
          <cell r="A180" t="str">
            <v>YZ-MCLK185-Y9-M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SJ-NA204-ZL-XL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CA-BKN16024-Y0-M</v>
          </cell>
          <cell r="B182">
            <v>1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YZ-NA1521-KF-2XL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YZ-MCHM17077-B0-M</v>
          </cell>
          <cell r="B184">
            <v>5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LYQ-MCCS04-CO-XL</v>
          </cell>
          <cell r="B185">
            <v>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2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YZ-NA5060Y0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2</v>
          </cell>
        </row>
        <row r="187">
          <cell r="A187" t="str">
            <v>CA-HM1789-R2-XL</v>
          </cell>
          <cell r="B187">
            <v>12</v>
          </cell>
          <cell r="C187">
            <v>0</v>
          </cell>
          <cell r="D187">
            <v>6</v>
          </cell>
          <cell r="E187">
            <v>0</v>
          </cell>
          <cell r="F187">
            <v>6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YZ-MCHM111-K0-M</v>
          </cell>
          <cell r="B188">
            <v>8</v>
          </cell>
          <cell r="C188">
            <v>3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YZ-NA9008Se2L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YZ-NA5505R0-S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YZ-MC180-K0-L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YZ-MCHM241-K0-M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YZ-NA1521-GW-XL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CA-HM1727-Pi-2XL</v>
          </cell>
          <cell r="B194">
            <v>1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YZ-MC5129-K0YH-2XL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CS-MCCL031-R0-XL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CA-HM1727-Pi-XL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YZ-NA1521-RF-XL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2</v>
          </cell>
          <cell r="M198">
            <v>0</v>
          </cell>
        </row>
        <row r="199">
          <cell r="A199" t="str">
            <v>DK-MCCL315-R0-2XL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2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YZ-MCSM807-K0-XL</v>
          </cell>
          <cell r="B200">
            <v>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YZ-MC5119-ZLYH-XL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YZ-MCPP1705-K0-S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YZ-MC181-K0-M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YZ-MCBKN1703-R0-M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YZ-NA13037Pu1L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1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YZ-MCHY025-OR-XL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LYQ-NA1010-B0-L</v>
          </cell>
          <cell r="B207">
            <v>4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3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YZ-CA160301K0M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2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YZ-KL5020YH3L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YZ-MCHM175-K0-XL</v>
          </cell>
          <cell r="B210">
            <v>2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YZ-NA13037Or8L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DK-MCCL315-AB-S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YZ-MCCL173-K0-S</v>
          </cell>
          <cell r="B213">
            <v>5</v>
          </cell>
          <cell r="C213">
            <v>0</v>
          </cell>
          <cell r="D213">
            <v>15</v>
          </cell>
          <cell r="E213">
            <v>0</v>
          </cell>
          <cell r="F213">
            <v>15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CA-HM1789-W0-XL</v>
          </cell>
          <cell r="B214">
            <v>19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CA-HM1789-R2-2XL</v>
          </cell>
          <cell r="B215">
            <v>3</v>
          </cell>
          <cell r="C215">
            <v>0</v>
          </cell>
          <cell r="D215">
            <v>2</v>
          </cell>
          <cell r="E215">
            <v>0</v>
          </cell>
          <cell r="F215">
            <v>2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LYQ-NA1010-N0-L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4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YZ-NA1521-BF-3XL</v>
          </cell>
          <cell r="B217">
            <v>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LYQ-NA1010-G0-XS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0</v>
          </cell>
        </row>
        <row r="219">
          <cell r="A219" t="str">
            <v>CA-LYQ2015P0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DK-MCCL315-BF-S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YZ-MCBKN1703-R0-XL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2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LYQ-MCTW03-K0-L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SJ-NA204-R0-L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CA-HM1789-GrTW-XL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A225" t="str">
            <v>YZ-MC181-K0-2XL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LYQ-CA1377-purple-M</v>
          </cell>
          <cell r="B226">
            <v>8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8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CA-HM1789-PI-L</v>
          </cell>
          <cell r="B227">
            <v>11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CA-HM1727-Pi-S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YZ-MC180-E0-2XL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YZ-MC180-WI-2XL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YZ-NA13037Or9L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DK-MCCL315-BF-2XL</v>
          </cell>
          <cell r="B232">
            <v>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YZ-MC181-W0-XL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YZ-NA15827-R0-L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CA-HM1789-ZL-2XL</v>
          </cell>
          <cell r="B235">
            <v>13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LYQ-HM1205-OR-XL-CA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3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CA-HM1727-Pi-5XL</v>
          </cell>
          <cell r="B237">
            <v>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YZ-MCLK185-B0-L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YZ-MC181-R0-XL</v>
          </cell>
          <cell r="B239">
            <v>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YZ-MCHY025-OR-2XL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SJ-NA204-G0-XL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YZ-NA13037Pu3L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YZ-MCZQ161-BH-M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YZ-MCZQ298BR5XL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2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YZ-MCPP1705-K0-L</v>
          </cell>
          <cell r="B245">
            <v>2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LYQ-CA1377-purple-S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LYQ-CA1377-rose-S</v>
          </cell>
          <cell r="B247">
            <v>2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</v>
          </cell>
          <cell r="L247">
            <v>0</v>
          </cell>
          <cell r="M247">
            <v>0</v>
          </cell>
        </row>
        <row r="248">
          <cell r="A248" t="str">
            <v>YZ-MCCL173-P0-XL</v>
          </cell>
          <cell r="B248">
            <v>1</v>
          </cell>
          <cell r="C248">
            <v>0</v>
          </cell>
          <cell r="D248">
            <v>4</v>
          </cell>
          <cell r="E248">
            <v>0</v>
          </cell>
          <cell r="F248">
            <v>4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YZ-MCHM175-Pi-M</v>
          </cell>
          <cell r="B249">
            <v>3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3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YZ-NA9008Sa5L</v>
          </cell>
          <cell r="B250">
            <v>6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SJ-NA204-W0-2XL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YZ-MCBK187-K0-2XL</v>
          </cell>
          <cell r="B252">
            <v>1</v>
          </cell>
          <cell r="C252">
            <v>0</v>
          </cell>
          <cell r="D252">
            <v>3</v>
          </cell>
          <cell r="E252">
            <v>0</v>
          </cell>
          <cell r="F252">
            <v>3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LYQ-MCZQ604-BL-M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LYQ-NA1010-N0-XS</v>
          </cell>
          <cell r="B254">
            <v>10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10</v>
          </cell>
          <cell r="L254">
            <v>0</v>
          </cell>
          <cell r="M254">
            <v>0</v>
          </cell>
        </row>
        <row r="255">
          <cell r="A255" t="str">
            <v>YZ-MCLK185-Y9-2XL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YZ-MCBKN1703-R0-XS</v>
          </cell>
          <cell r="B256">
            <v>2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2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YZ-NA13037EZ9L</v>
          </cell>
          <cell r="B257">
            <v>1</v>
          </cell>
          <cell r="C257">
            <v>2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YZ-MCHY025-K0-2XL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MZ-SV2843N5-CA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2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YZ-MC666-B0-M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DK-MCCL315-R0-XL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2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YZ-NA15827-K0-XL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YZ-NA9008Sa2L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YZ-NA1521-GF-2XL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YZ-NA15827-SB-M</v>
          </cell>
          <cell r="B265">
            <v>6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6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YZ-MCBK187-R2-S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YZ-NA2631HS1L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DK-MCCL315-R0-S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1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DK-MCCL315-P0-L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2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LYQ-NA1010-R0-L</v>
          </cell>
          <cell r="B270">
            <v>10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CS-MCCL031-R0-S</v>
          </cell>
          <cell r="B271">
            <v>1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YZ-NA5505Lb0XS</v>
          </cell>
          <cell r="B272">
            <v>1</v>
          </cell>
          <cell r="C272">
            <v>0</v>
          </cell>
          <cell r="D272">
            <v>2</v>
          </cell>
          <cell r="E272">
            <v>0</v>
          </cell>
          <cell r="F272">
            <v>2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YZ-NA15827-K0-L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YZ-CA124500L</v>
          </cell>
          <cell r="B274">
            <v>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YZ-NA5060Y0L</v>
          </cell>
          <cell r="B275">
            <v>3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YZ-MCBK187-R2-L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YZ-MC5129-K0-3XL</v>
          </cell>
          <cell r="B277">
            <v>0</v>
          </cell>
          <cell r="C277">
            <v>0</v>
          </cell>
          <cell r="D277">
            <v>4</v>
          </cell>
          <cell r="E277">
            <v>0</v>
          </cell>
          <cell r="F277">
            <v>4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YZ-NA2631R0S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YZ-MCCL173-P0-L</v>
          </cell>
          <cell r="B279">
            <v>0</v>
          </cell>
          <cell r="C279">
            <v>0</v>
          </cell>
          <cell r="D279">
            <v>8</v>
          </cell>
          <cell r="E279">
            <v>0</v>
          </cell>
          <cell r="F279">
            <v>8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SJ-NA204-K0-XS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YZ-NA1521-BL-XL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YZ-MC181-W0-L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YZ-NALLK0M</v>
          </cell>
          <cell r="B283">
            <v>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4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YZ-MCHM170-OR-XL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YZ-NA5505R0-2X</v>
          </cell>
          <cell r="B285">
            <v>3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3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YZ-MC5129-K0YH-L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YZ-MC180-WI-L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YZ-MCHM17077-C0-XL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YZ-MC180-E0-L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YZ-NA5119K0-XL</v>
          </cell>
          <cell r="B290">
            <v>2</v>
          </cell>
          <cell r="C290">
            <v>0</v>
          </cell>
          <cell r="D290">
            <v>2</v>
          </cell>
          <cell r="E290">
            <v>0</v>
          </cell>
          <cell r="F290">
            <v>2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YZ-MC5129-ZLYH-XL</v>
          </cell>
          <cell r="B291">
            <v>0</v>
          </cell>
          <cell r="C291">
            <v>0</v>
          </cell>
          <cell r="D291">
            <v>2</v>
          </cell>
          <cell r="E291">
            <v>0</v>
          </cell>
          <cell r="F291">
            <v>2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LYQ-MCCS04-CO-L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2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YZ-CA2000-XL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YZ-MCZQ165R02XL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YZ-CAY97Z2M</v>
          </cell>
          <cell r="B295">
            <v>5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2</v>
          </cell>
          <cell r="K295">
            <v>0</v>
          </cell>
          <cell r="L295">
            <v>0</v>
          </cell>
          <cell r="M295">
            <v>3</v>
          </cell>
        </row>
        <row r="296">
          <cell r="A296" t="str">
            <v>YZ-NA9007Sa1L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CA-HM1789-PI-XL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5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YZ-NA1521-BF-2XL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CA-BKN16024-Y0-L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YZ-MCLK185-K0-2XL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SJ-NA204-R0-XS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LYQ-NA1010-P0-2X</v>
          </cell>
          <cell r="B302">
            <v>13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2</v>
          </cell>
          <cell r="L302">
            <v>0</v>
          </cell>
          <cell r="M302">
            <v>0</v>
          </cell>
        </row>
        <row r="303">
          <cell r="A303" t="str">
            <v>YZ-MCPP1705-K0-M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SJ-NA204-G0-XS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1</v>
          </cell>
          <cell r="L304">
            <v>0</v>
          </cell>
          <cell r="M304">
            <v>2</v>
          </cell>
        </row>
        <row r="305">
          <cell r="A305" t="str">
            <v>YZ-CA1245G0L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DK-MCCL315-W0-2XL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YZ-NA15827-K0-4X</v>
          </cell>
          <cell r="B307">
            <v>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3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YZ-MC180-OR-2XL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LYQ-NA1010-G0-S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YZ-NA1521-RM-2XL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YZ-NA2631R0XS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YZ-NA1521-BF-5XL</v>
          </cell>
          <cell r="B312">
            <v>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LYQ-NA1010-K0-L</v>
          </cell>
          <cell r="B313">
            <v>4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LYQ-NA1010-B0-XS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4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YZ-NA2631HSM</v>
          </cell>
          <cell r="B315">
            <v>2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YZ-NA1304G03L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YZ-MC5129-K0YH-M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DK-MCCL315-BF-XL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YZ-MC5129-ZLYH-M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LYQ-HM1205-KH-S-CA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2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YZ-MCCL173-K0-XXL</v>
          </cell>
          <cell r="B321">
            <v>0</v>
          </cell>
          <cell r="C321">
            <v>0</v>
          </cell>
          <cell r="D321">
            <v>10</v>
          </cell>
          <cell r="E321">
            <v>0</v>
          </cell>
          <cell r="F321">
            <v>10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CA-HM1789-PP-M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A323" t="str">
            <v>YZ-MCHM17077-Pi-XL</v>
          </cell>
          <cell r="B323">
            <v>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YZ-NA2631ZLM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YZ-NA9008Sa8L</v>
          </cell>
          <cell r="B325">
            <v>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SJ-NA204-R0-M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YZ-NA13037EZ3L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YZ-NA2631K0M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YZ-MCBK187-R2-XL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YZ-MCZQ187-K0-4X</v>
          </cell>
          <cell r="B330">
            <v>2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YZ-NA15827-SB-XL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YZ-MCHM241-G0-2XL</v>
          </cell>
          <cell r="B332">
            <v>3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YZ-NA13037EZ2L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LYQ-NA1010-N0-M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</v>
          </cell>
          <cell r="K334">
            <v>1</v>
          </cell>
          <cell r="L334">
            <v>0</v>
          </cell>
          <cell r="M334">
            <v>0</v>
          </cell>
        </row>
        <row r="335">
          <cell r="A335" t="str">
            <v>YZ-NA1521-RL-3XL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YZ-MCHM241-K0-L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YZ-MCCL173-K0-L</v>
          </cell>
          <cell r="B337">
            <v>0</v>
          </cell>
          <cell r="C337">
            <v>2</v>
          </cell>
          <cell r="D337">
            <v>24</v>
          </cell>
          <cell r="E337">
            <v>0</v>
          </cell>
          <cell r="F337">
            <v>24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LYQ-MCMX02-K0-S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LYQ-MCTW03-B0-M</v>
          </cell>
          <cell r="B339">
            <v>2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2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LYQ-NA1010-K0-M</v>
          </cell>
          <cell r="B340">
            <v>2</v>
          </cell>
          <cell r="C340">
            <v>0</v>
          </cell>
          <cell r="D340">
            <v>3</v>
          </cell>
          <cell r="E340">
            <v>0</v>
          </cell>
          <cell r="F340">
            <v>3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YZ-NA15827-B0-2X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YZ-NA15827-SB-4X</v>
          </cell>
          <cell r="B342">
            <v>6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7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LYQ-NA1010-G0-M</v>
          </cell>
          <cell r="B343">
            <v>6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2</v>
          </cell>
          <cell r="K343">
            <v>1</v>
          </cell>
          <cell r="L343">
            <v>0</v>
          </cell>
          <cell r="M343">
            <v>0</v>
          </cell>
        </row>
        <row r="344">
          <cell r="A344" t="str">
            <v>YZ-MCSJ1708-R0-XS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2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YZ-MCZQ789K0XL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YZ-NA2631R0M</v>
          </cell>
          <cell r="B346">
            <v>2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LYQ-NA1010-Z0-L</v>
          </cell>
          <cell r="B347">
            <v>8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SJ-NA204-R0-S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3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YZ-NA5060Y0S</v>
          </cell>
          <cell r="B349">
            <v>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1</v>
          </cell>
          <cell r="M349">
            <v>1</v>
          </cell>
        </row>
        <row r="350">
          <cell r="A350" t="str">
            <v>YZ-MCBKN1703-R0-S</v>
          </cell>
          <cell r="B350">
            <v>2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2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YZ-NA1521-KF-3XL</v>
          </cell>
          <cell r="B351">
            <v>3</v>
          </cell>
          <cell r="C351">
            <v>0</v>
          </cell>
          <cell r="D351">
            <v>2</v>
          </cell>
          <cell r="E351">
            <v>0</v>
          </cell>
          <cell r="F351">
            <v>2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CA-HM1727-Pi-M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3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LYQ-NA1010-R0-XS</v>
          </cell>
          <cell r="B353">
            <v>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3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DK-MCCL315-BF-L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YZ-MCCL173-OR-L</v>
          </cell>
          <cell r="B355">
            <v>0</v>
          </cell>
          <cell r="C355">
            <v>0</v>
          </cell>
          <cell r="D355">
            <v>20</v>
          </cell>
          <cell r="E355">
            <v>0</v>
          </cell>
          <cell r="F355">
            <v>20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YZ-MCHM170-WI-XL</v>
          </cell>
          <cell r="B356">
            <v>1</v>
          </cell>
          <cell r="C356">
            <v>0</v>
          </cell>
          <cell r="D356">
            <v>5</v>
          </cell>
          <cell r="E356">
            <v>0</v>
          </cell>
          <cell r="F356">
            <v>5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DK-MCCL315-RF-XL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YZ-NA1521-KF-4XL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YZ-MCCL173-OR-XXL</v>
          </cell>
          <cell r="B359">
            <v>8</v>
          </cell>
          <cell r="C359">
            <v>1</v>
          </cell>
          <cell r="D359">
            <v>10</v>
          </cell>
          <cell r="E359">
            <v>0</v>
          </cell>
          <cell r="F359">
            <v>10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YZ-MCZQ161-KH-M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YZ-NA1521-RL-XL</v>
          </cell>
          <cell r="B361">
            <v>3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YZ-NA1521-GF-3XL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YZ-NA15827-R0-S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YZ-MCZQ159B0M</v>
          </cell>
          <cell r="B364">
            <v>3</v>
          </cell>
          <cell r="C364">
            <v>1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DK-MCCL315-BF-M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LYQ-NA1010-Z0-XS</v>
          </cell>
          <cell r="B366">
            <v>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9</v>
          </cell>
          <cell r="M366">
            <v>0</v>
          </cell>
        </row>
        <row r="367">
          <cell r="A367" t="str">
            <v>LYQ-NA1010-P0-L</v>
          </cell>
          <cell r="B367">
            <v>13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YZ-MC181-Gr-M</v>
          </cell>
          <cell r="B368">
            <v>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YZ-NA9008Se1L</v>
          </cell>
          <cell r="B369">
            <v>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YZ-MCHM17077-Pi-S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DK-MCCL315-B7-2XL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2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YZ-MC5129-G0-3XL</v>
          </cell>
          <cell r="B372">
            <v>0</v>
          </cell>
          <cell r="C372">
            <v>0</v>
          </cell>
          <cell r="D372">
            <v>3</v>
          </cell>
          <cell r="E372">
            <v>0</v>
          </cell>
          <cell r="F372">
            <v>3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LYQ-NA1010-R0-XL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YZ-MCWS32-ZL-M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YZ-MCYF181-PI-2XL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YZ-MCWS32-ZL-2XL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DK-MCCL315-RF-2XL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YZ-MCZQ298BR4XL</v>
          </cell>
          <cell r="B378">
            <v>3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YZ-MCHM241-G0-S</v>
          </cell>
          <cell r="B379">
            <v>3</v>
          </cell>
          <cell r="C379">
            <v>1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LYQ-NA1010-KQ-S</v>
          </cell>
          <cell r="B380">
            <v>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YZ-NA13037Wi9L</v>
          </cell>
          <cell r="B381">
            <v>7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3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YZ-MC180-E0-XL</v>
          </cell>
          <cell r="B382">
            <v>2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YZ-MCBK187-R2-2XL</v>
          </cell>
          <cell r="B383">
            <v>2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YZ-MCSJ1708-R0-M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YZ-NA9008Se9L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YZ-NA5505DaXL</v>
          </cell>
          <cell r="B386">
            <v>0</v>
          </cell>
          <cell r="C386">
            <v>1</v>
          </cell>
          <cell r="D386">
            <v>10</v>
          </cell>
          <cell r="E386">
            <v>0</v>
          </cell>
          <cell r="F386">
            <v>10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YZ-NA13037EZ8L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LYQ-MCCS04-CO-2XL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2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YZ-NA13037Wi3L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LYQ-MCTW03-B0-L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2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CA-HM1789-PP-XL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YZ-NA5505JR</v>
          </cell>
          <cell r="B392">
            <v>1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YZ-NA13037EZ7L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YZ-NA1521-KF-XL</v>
          </cell>
          <cell r="B394">
            <v>1</v>
          </cell>
          <cell r="C394">
            <v>0</v>
          </cell>
          <cell r="D394">
            <v>2</v>
          </cell>
          <cell r="E394">
            <v>0</v>
          </cell>
          <cell r="F394">
            <v>2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1</v>
          </cell>
          <cell r="M394">
            <v>0</v>
          </cell>
        </row>
        <row r="395">
          <cell r="A395" t="str">
            <v>SJ-NA204-ZL-L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2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YZ-NA2631R0L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YZ-MC181-R0-2XL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YZ-NA9007Sa3L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2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YZ-MCZQ165R0XL</v>
          </cell>
          <cell r="B399">
            <v>3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3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LYQ-MCMX02-P0-M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2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YZ-MC5119-ZLYH-M</v>
          </cell>
          <cell r="B401">
            <v>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YZ-MCCL173-OR-S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YZ-MCHM170-B0-XL</v>
          </cell>
          <cell r="B403">
            <v>11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LYQ-MCTW03-B0-XXL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LYQ-NA1010-Z0-S</v>
          </cell>
          <cell r="B405">
            <v>5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4</v>
          </cell>
          <cell r="K405">
            <v>1</v>
          </cell>
          <cell r="L405">
            <v>0</v>
          </cell>
          <cell r="M405">
            <v>0</v>
          </cell>
        </row>
        <row r="406">
          <cell r="A406" t="str">
            <v>YZ-MC181-OR-M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YZ-MC181-Gr-L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YZ-NA9008Sa6L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YZ-CA3233-K0-M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LYQ-NA1010-G7-XS</v>
          </cell>
          <cell r="B410">
            <v>8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8</v>
          </cell>
          <cell r="L410">
            <v>0</v>
          </cell>
          <cell r="M410">
            <v>0</v>
          </cell>
        </row>
        <row r="411">
          <cell r="A411" t="str">
            <v>YZ-MCSJ1708-R0-S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2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SJ-MCZQS01-B0-3XL</v>
          </cell>
          <cell r="B412">
            <v>3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CA-HM1789-PI-2XL</v>
          </cell>
          <cell r="B413">
            <v>10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9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SJ-NA204-ZL-XS</v>
          </cell>
          <cell r="B414">
            <v>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3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DK-MCCL315-W0-L</v>
          </cell>
          <cell r="B415">
            <v>2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2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CA-HM1789-B2-2XL</v>
          </cell>
          <cell r="B416">
            <v>10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9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YZ-MCZQ159B0L</v>
          </cell>
          <cell r="B417">
            <v>2</v>
          </cell>
          <cell r="C417">
            <v>1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LYQ-MCTW03-K0-XL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2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LYQ-MCMX02-P0-S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YZ-MC666-P0-L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YZ-NA15827-R0-5X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YZ-MCZQ187-K0-3X</v>
          </cell>
          <cell r="B422">
            <v>0</v>
          </cell>
          <cell r="C422">
            <v>1</v>
          </cell>
          <cell r="D422">
            <v>8</v>
          </cell>
          <cell r="E422">
            <v>0</v>
          </cell>
          <cell r="F422">
            <v>8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YZ-NA13037EZ1L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LYQ-NA1010-G7-M</v>
          </cell>
          <cell r="B424">
            <v>4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4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SJ-NA204-ZL-S</v>
          </cell>
          <cell r="B425">
            <v>2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SJ-NA204-K0-M</v>
          </cell>
          <cell r="B426">
            <v>3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LYQ-NA1010-W0-2X</v>
          </cell>
          <cell r="B427">
            <v>15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15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YZ-MCHY025-K0-XL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YZ-MCWS32-BD-XL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LYQ-NA1010-KQ-XS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2</v>
          </cell>
          <cell r="L430">
            <v>0</v>
          </cell>
          <cell r="M430">
            <v>0</v>
          </cell>
        </row>
        <row r="431">
          <cell r="A431" t="str">
            <v>DK-MCCL315-AB-2XL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YZ-NA5505-K0-XS</v>
          </cell>
          <cell r="B432">
            <v>1</v>
          </cell>
          <cell r="C432">
            <v>0</v>
          </cell>
          <cell r="D432">
            <v>5</v>
          </cell>
          <cell r="E432">
            <v>0</v>
          </cell>
          <cell r="F432">
            <v>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YZ-MC5119-K0BD-3XL</v>
          </cell>
          <cell r="B433">
            <v>0</v>
          </cell>
          <cell r="C433">
            <v>0</v>
          </cell>
          <cell r="D433">
            <v>9</v>
          </cell>
          <cell r="E433">
            <v>0</v>
          </cell>
          <cell r="F433">
            <v>9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YZ-NA1304Y01L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YZ-MCHM17077-C0-M</v>
          </cell>
          <cell r="B435">
            <v>4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YZ-CA1245002L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YZ-NA9007Sa8L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YZ-NA5060B21L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LYQ-NA1010-Z0-2X</v>
          </cell>
          <cell r="B439">
            <v>10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9</v>
          </cell>
          <cell r="L439">
            <v>0</v>
          </cell>
          <cell r="M439">
            <v>0</v>
          </cell>
        </row>
        <row r="440">
          <cell r="A440" t="str">
            <v>CX-MCZQP01-P0-L</v>
          </cell>
          <cell r="B440">
            <v>4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YZ-NA5505JR2L</v>
          </cell>
          <cell r="B441">
            <v>1</v>
          </cell>
          <cell r="C441">
            <v>0</v>
          </cell>
          <cell r="D441">
            <v>3</v>
          </cell>
          <cell r="E441">
            <v>0</v>
          </cell>
          <cell r="F441">
            <v>3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YZ-NA1521-GW-3XL</v>
          </cell>
          <cell r="B442">
            <v>2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2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YZ-NA15827-B0-5X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YZ-NA15827-B0-L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2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YZ-NALLK0XL</v>
          </cell>
          <cell r="B445">
            <v>3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3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YZ-MCSM807-K0-2XL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YZ-NA2631K01L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LYQ-MCTW03-K0-M</v>
          </cell>
          <cell r="B448">
            <v>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1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CA-HM1789-W0-2XL</v>
          </cell>
          <cell r="B449">
            <v>7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YZ-NA5060B2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YZ-MCSM807-K0-M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YZ-NA13037Or3L</v>
          </cell>
          <cell r="B452">
            <v>0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YZ-MCBK187-K0-XL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YZ7438K04xL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YZ-NALLITXL</v>
          </cell>
          <cell r="B455">
            <v>2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2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LYQ-MCCS04-CO-M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YZ-MCLK185-B0-M</v>
          </cell>
          <cell r="B457">
            <v>2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YZ-NA1521-GF-XL</v>
          </cell>
          <cell r="B458">
            <v>2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2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LYQ-NA1010-K0-S</v>
          </cell>
          <cell r="B459">
            <v>8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8</v>
          </cell>
          <cell r="L459">
            <v>0</v>
          </cell>
          <cell r="M459">
            <v>0</v>
          </cell>
        </row>
        <row r="460">
          <cell r="A460" t="str">
            <v>YZ-MC5119-ZLSY-3XL</v>
          </cell>
          <cell r="B460">
            <v>0</v>
          </cell>
          <cell r="C460">
            <v>0</v>
          </cell>
          <cell r="D460">
            <v>0</v>
          </cell>
          <cell r="E460">
            <v>1</v>
          </cell>
          <cell r="F460">
            <v>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CA-HM1789-GZ-2XL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LYQ-NA1010-P0-XL</v>
          </cell>
          <cell r="B462">
            <v>16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4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DK-MCCL315-W0-XL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YZ-MCSJ1708-R0-XL</v>
          </cell>
          <cell r="B464">
            <v>1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1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YZ-NA5119-YT-XL</v>
          </cell>
          <cell r="B465">
            <v>6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YZ-MC5129-G0YH-XL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YZ-MCZQ165R05XL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2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YZ-MCHM17077-W0-M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YZ-NA13037Or1L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YZ-NA13037Wi7L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YZ-NA13037EZ4L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CA-HM1789-B2-XL</v>
          </cell>
          <cell r="B472">
            <v>10</v>
          </cell>
          <cell r="C472">
            <v>0</v>
          </cell>
          <cell r="D472">
            <v>7</v>
          </cell>
          <cell r="E472">
            <v>0</v>
          </cell>
          <cell r="F472">
            <v>7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YZ-MCHM178-YH-L</v>
          </cell>
          <cell r="B473">
            <v>3</v>
          </cell>
          <cell r="C473">
            <v>1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CS-MCCL150-K0-2XL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2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YZ-MC5119-ZLBD-M</v>
          </cell>
          <cell r="B475">
            <v>8</v>
          </cell>
          <cell r="C475">
            <v>1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LYQ-MCMX02-N0-M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2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LYQ-NA1010-N0-S</v>
          </cell>
          <cell r="B477">
            <v>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1</v>
          </cell>
          <cell r="K477">
            <v>2</v>
          </cell>
          <cell r="L477">
            <v>0</v>
          </cell>
          <cell r="M477">
            <v>0</v>
          </cell>
        </row>
        <row r="478">
          <cell r="A478" t="str">
            <v>YZ-MC5119-ZLSY-L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YZ-MCZQL02-G0-L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CA-HM1789-GZ-S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YZ-NA5505R0-M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YZ-NA2631K0L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CA-HM1789-PP-2XL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2</v>
          </cell>
          <cell r="L483">
            <v>0</v>
          </cell>
          <cell r="M483">
            <v>0</v>
          </cell>
        </row>
        <row r="484">
          <cell r="A484" t="str">
            <v>DK-MCCL315-P0-M</v>
          </cell>
          <cell r="B484">
            <v>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2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SJ-CA205-G0</v>
          </cell>
          <cell r="B485">
            <v>13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LYQ-NA1010-G7-S</v>
          </cell>
          <cell r="B486">
            <v>10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8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YZ-MU511-ZLSY-L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YZ-CA160301R03XL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YZ-MC5129-G0YH-L</v>
          </cell>
          <cell r="B489">
            <v>2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YZ-NA15827-K0-M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1</v>
          </cell>
          <cell r="L490">
            <v>0</v>
          </cell>
          <cell r="M490">
            <v>0</v>
          </cell>
        </row>
        <row r="491">
          <cell r="A491" t="str">
            <v>YZ-MCHY025-K0-L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SJ-NA204-G0-2XL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YZ-NA15827-B0-4X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4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YZ-MCHY025-OR-L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LYQ-NA1010-W0-L</v>
          </cell>
          <cell r="B495">
            <v>10</v>
          </cell>
          <cell r="C495">
            <v>1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LYQ-NA1010-P0-XS</v>
          </cell>
          <cell r="B496">
            <v>7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</v>
          </cell>
          <cell r="K496">
            <v>2</v>
          </cell>
          <cell r="L496">
            <v>0</v>
          </cell>
          <cell r="M496">
            <v>0</v>
          </cell>
        </row>
        <row r="497">
          <cell r="A497" t="str">
            <v>YZ-NA13037Or7L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CA-LYQ2015K0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YZ-MC180-B0-2XL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YZ-MCLK185-B0-2XL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YZ-ZQNA16121R0L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1</v>
          </cell>
          <cell r="M501">
            <v>0</v>
          </cell>
        </row>
        <row r="502">
          <cell r="A502" t="str">
            <v>YZ-NA1521-BL-2XL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YZ-CA1245W0L</v>
          </cell>
          <cell r="B503">
            <v>3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2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SJ-NA204-R0-XL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CA-HM1789-B0TW-2XL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1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LYQ-MCTW03-B0-XL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2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LYQ-NA1010-W0-XL</v>
          </cell>
          <cell r="B507">
            <v>6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4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YZ-MCPP1705-K0-XL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1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YZ-NA15827-B0-S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2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YZ-CA2000-2XL</v>
          </cell>
          <cell r="B510">
            <v>2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CS-MCCL150-E0-2XL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SJ-CA205-B0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YZ-MC666-HB-M</v>
          </cell>
          <cell r="B513">
            <v>1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CA-HM1789-Dot-XL</v>
          </cell>
          <cell r="B514">
            <v>11</v>
          </cell>
          <cell r="C514">
            <v>0</v>
          </cell>
          <cell r="D514">
            <v>9</v>
          </cell>
          <cell r="E514">
            <v>0</v>
          </cell>
          <cell r="F514">
            <v>9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YZ-MC5119ZL-4XL</v>
          </cell>
          <cell r="B515">
            <v>0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LYQ-NA1010-R0-S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1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YZ-NA5505Da</v>
          </cell>
          <cell r="B517">
            <v>2</v>
          </cell>
          <cell r="C517">
            <v>0</v>
          </cell>
          <cell r="D517">
            <v>3</v>
          </cell>
          <cell r="E517">
            <v>0</v>
          </cell>
          <cell r="F517">
            <v>3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CA-LYQ2015FB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YZ-MC5129-K0-M</v>
          </cell>
          <cell r="B519">
            <v>2</v>
          </cell>
          <cell r="C519">
            <v>0</v>
          </cell>
          <cell r="D519">
            <v>2</v>
          </cell>
          <cell r="E519">
            <v>0</v>
          </cell>
          <cell r="F519">
            <v>2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YZ-MCHM17077-K0-L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LYQ-NA1010-KQ-M</v>
          </cell>
          <cell r="B521">
            <v>3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LYQ-CA1377-grey1-S</v>
          </cell>
          <cell r="B522">
            <v>4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3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LYQ-29CA-G7-S</v>
          </cell>
          <cell r="B523">
            <v>7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7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YZ-NA2631HSXS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YZ-MCLK185-K0-S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YZ-MCCL173-OR-M</v>
          </cell>
          <cell r="B526">
            <v>0</v>
          </cell>
          <cell r="C526">
            <v>2</v>
          </cell>
          <cell r="D526">
            <v>2</v>
          </cell>
          <cell r="E526">
            <v>0</v>
          </cell>
          <cell r="F526">
            <v>2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SJ-NA204-ZL-M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LYQ-NA1010-G7-L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YZ7438K0XL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YZ-NA5119-YT-5XL</v>
          </cell>
          <cell r="B530">
            <v>0</v>
          </cell>
          <cell r="C530">
            <v>1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YZ-MCSJ1708-R0-2XL</v>
          </cell>
          <cell r="B531">
            <v>2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2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YZ-MC5119K0-S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YZ-MCHM17077-W0-S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DK-MCCL315-P0-XL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YZ-HE9007Sa4L</v>
          </cell>
          <cell r="B535">
            <v>1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SJ-NA204-G0-M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LYQ-MCTW03-K0-S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YZ-MCHM17077-Pi-M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YZ-MCHY025-OR-S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YZ-CAY97Z3M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2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DK-MCCL315-RF-L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SJ-NA204-K0-L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SJ-NA204-K0-2XL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YZ-NA5119-YT-2XL</v>
          </cell>
          <cell r="B544">
            <v>9</v>
          </cell>
          <cell r="C544">
            <v>1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YZ-MCLK185-K0-L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YZ-NA5505JRM</v>
          </cell>
          <cell r="B546">
            <v>2</v>
          </cell>
          <cell r="C546">
            <v>0</v>
          </cell>
          <cell r="D546">
            <v>6</v>
          </cell>
          <cell r="E546">
            <v>0</v>
          </cell>
          <cell r="F546">
            <v>6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LYQ-NA1010-B0-S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6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YZ-MCBK187-K0-L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YZ-NA5505JRL</v>
          </cell>
          <cell r="B549">
            <v>1</v>
          </cell>
          <cell r="C549">
            <v>0</v>
          </cell>
          <cell r="D549">
            <v>6</v>
          </cell>
          <cell r="E549">
            <v>0</v>
          </cell>
          <cell r="F549">
            <v>6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YZ-MU511-ZLYH-L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YZ-MCLK185-Y9-L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LYQ-NA1010-K0-2X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5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YZ-MC180-OR-L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YZ-MC5119-ZLSY-M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LYQ-NA1010-B0-XL</v>
          </cell>
          <cell r="B555">
            <v>10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9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LYQ-MCMX02-N0-XL</v>
          </cell>
          <cell r="B556">
            <v>3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YZ-MCZQ161-K0-M</v>
          </cell>
          <cell r="B557">
            <v>6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DK-MCCL315-B7-M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YZ-NA2631HSL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CS-MCCL150-R0-XL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2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YZ-MCLK185-Y9-XL</v>
          </cell>
          <cell r="B561">
            <v>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SJ-CA205-R0</v>
          </cell>
          <cell r="B562">
            <v>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YZ-MCLK185-K0-M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LYQ-MCTW03-B0-S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YZ-MCHM172-ZL-L</v>
          </cell>
          <cell r="B565">
            <v>19</v>
          </cell>
          <cell r="C565">
            <v>3</v>
          </cell>
          <cell r="D565">
            <v>5</v>
          </cell>
          <cell r="E565">
            <v>0</v>
          </cell>
          <cell r="F565">
            <v>5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SJ-NA204-G0-L</v>
          </cell>
          <cell r="B566">
            <v>3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YZ-MCWS32-K0-XL</v>
          </cell>
          <cell r="B567">
            <v>2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LYQ-NA1010-G7-XL</v>
          </cell>
          <cell r="B568">
            <v>15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14</v>
          </cell>
          <cell r="L568">
            <v>0</v>
          </cell>
          <cell r="M568">
            <v>0</v>
          </cell>
        </row>
        <row r="569">
          <cell r="A569" t="str">
            <v>CS-MCCL031-R0-L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YZ-MC5119-ZLYH-L</v>
          </cell>
          <cell r="B570">
            <v>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YZ-MCBKN1703-R0-L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2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YZ-NA9007Sa6L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YZ-MCZQ161-BH-L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YZ-MC181-R0-L</v>
          </cell>
          <cell r="B574">
            <v>3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LYQ-NA1010-P0-M</v>
          </cell>
          <cell r="B575">
            <v>9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9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YZ-NA9008Sa7L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LYQ-MCTW03-K0-XXL</v>
          </cell>
          <cell r="B577">
            <v>2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2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CA-HM1727-Pi-L</v>
          </cell>
          <cell r="B578">
            <v>2</v>
          </cell>
          <cell r="C578">
            <v>1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2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LYQ-MCMX02-N0-S</v>
          </cell>
          <cell r="B579">
            <v>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2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LYQ-NA1010-KQ-2X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2</v>
          </cell>
          <cell r="L580">
            <v>1</v>
          </cell>
          <cell r="M580">
            <v>0</v>
          </cell>
        </row>
        <row r="581">
          <cell r="A581" t="str">
            <v>YZ-NA1304G01L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YZ-NA263100-3L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CA-HM1727-Pi-4XL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1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YZ-MCHY025-OR-M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YZ-CA1245W0M</v>
          </cell>
          <cell r="B585">
            <v>1</v>
          </cell>
          <cell r="C585">
            <v>0</v>
          </cell>
          <cell r="D585">
            <v>2</v>
          </cell>
          <cell r="E585">
            <v>0</v>
          </cell>
          <cell r="F585">
            <v>2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1</v>
          </cell>
        </row>
        <row r="586">
          <cell r="A586" t="str">
            <v>YZ-MC181-Gr-S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YZ-MCZQ161-ZL-M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YZ-NA1521-RM-3XL</v>
          </cell>
          <cell r="B588">
            <v>2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YZ-NA5119K0-2XL</v>
          </cell>
          <cell r="B589">
            <v>9</v>
          </cell>
          <cell r="C589">
            <v>0</v>
          </cell>
          <cell r="D589">
            <v>5</v>
          </cell>
          <cell r="E589">
            <v>0</v>
          </cell>
          <cell r="F589">
            <v>5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YZ-MC5129-K0YH-XL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YZ-MC666-HB-XL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CA-HM1789-R2-M</v>
          </cell>
          <cell r="B592">
            <v>32</v>
          </cell>
          <cell r="C592">
            <v>2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YZ-NA9007Se6L</v>
          </cell>
          <cell r="B593">
            <v>1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YZ-MCWS32-K0-M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YZ-MCHM241-DS-M</v>
          </cell>
          <cell r="B595">
            <v>1</v>
          </cell>
          <cell r="C595">
            <v>1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DK-MCCL315-R0-L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2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SJ-NA204-W0-XS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CA-HM1789-R2-L</v>
          </cell>
          <cell r="B598">
            <v>23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LYQ-NA1010-KQ-XL</v>
          </cell>
          <cell r="B599">
            <v>8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3</v>
          </cell>
          <cell r="K599">
            <v>5</v>
          </cell>
          <cell r="L599">
            <v>0</v>
          </cell>
          <cell r="M599">
            <v>0</v>
          </cell>
        </row>
        <row r="600">
          <cell r="A600" t="str">
            <v>YZ-NA5505LbXL</v>
          </cell>
          <cell r="B600">
            <v>3</v>
          </cell>
          <cell r="C600">
            <v>0</v>
          </cell>
          <cell r="D600">
            <v>1</v>
          </cell>
          <cell r="E600">
            <v>0</v>
          </cell>
          <cell r="F600">
            <v>1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YZ-MC5119-K0BD-M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DK-MCCL315-B7-S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LYQ-MCMX02-R0-S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2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YZ-MC181-W0-2XL</v>
          </cell>
          <cell r="B604">
            <v>2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SJ-NA204-W0-XL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YZ-MC666-P0-XL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YZ-NA263100-1L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6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CA-HM1727-Pi-3XL</v>
          </cell>
          <cell r="B608">
            <v>6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6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YZ-MC5129-K0YH-3XL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CA-HM1789-B0TW-M</v>
          </cell>
          <cell r="B610">
            <v>0</v>
          </cell>
          <cell r="C610">
            <v>0</v>
          </cell>
          <cell r="D610">
            <v>0</v>
          </cell>
          <cell r="E610">
            <v>1</v>
          </cell>
          <cell r="F610">
            <v>1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CA-HM1789-Dot-2XL</v>
          </cell>
          <cell r="B611">
            <v>13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YZ-MCHM17077-W0-XL</v>
          </cell>
          <cell r="B612">
            <v>1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YZ-NALLHTL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YZ-NALLITL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LYQ-CA1377-blue-S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4</v>
          </cell>
          <cell r="L615">
            <v>0</v>
          </cell>
          <cell r="M615">
            <v>0</v>
          </cell>
        </row>
        <row r="616">
          <cell r="A616" t="str">
            <v>LYQ-NA1010-N0-XL</v>
          </cell>
          <cell r="B616">
            <v>10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9</v>
          </cell>
          <cell r="L616">
            <v>0</v>
          </cell>
          <cell r="M616">
            <v>0</v>
          </cell>
        </row>
        <row r="617">
          <cell r="A617" t="str">
            <v>YZ-MCHM17077-C0-L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YZ-MCZQ165R0L</v>
          </cell>
          <cell r="B618">
            <v>2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2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CA-HM1789-B0TW-S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YZ-MCHM17077-W0-L</v>
          </cell>
          <cell r="B620">
            <v>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YZ-MCHM17077-K0-XL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DK-MCCL315-AB-M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YZ-NA5505R0-XL</v>
          </cell>
          <cell r="B623">
            <v>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YZ-MCCL173-P0-S</v>
          </cell>
          <cell r="B624">
            <v>5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DK-MCCL315-P0-2XL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2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YZ-MCHM175-K0-L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CS-MCCL150-E0-XL</v>
          </cell>
          <cell r="B627">
            <v>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YZ-MCLK185-B0-S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BKN-666B0L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BKN-666HBL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BKN-666HBS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BKN-666P0M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Bottom-5505LB-2XL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Bottom-5505LB-XL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Bottom-5505PI-2XL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Bottom-5505PI-L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Bottom-5505PI-XL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Bottom-5505ZL-L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Bottom-5505ZL-S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Bottom-HM7702-GZK0-2XL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Bottom-HM7702-GZK0-3XL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Bottom-HM7702-GZK0-L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Bottom-HM7702-GZK0-M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Bottom-HM7702-GZK0-XL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Bottom-HM7702-K0-3XL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Bottom-HM7702-K0-L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Bottom-HM7702-K0-XL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CA-BKN16024-Y0-S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CA-HM1789-B0TW-XL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CA-HM1789-FL-L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CA-HM1789-FL-M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CA-HM1789-FL-XL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CA-HM1789-GZ-M</v>
          </cell>
          <cell r="B653">
            <v>0</v>
          </cell>
          <cell r="C653">
            <v>1</v>
          </cell>
          <cell r="D653">
            <v>2</v>
          </cell>
          <cell r="E653">
            <v>0</v>
          </cell>
          <cell r="F653">
            <v>2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CA-HM1789-GrTW-L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CA-HM1789-GrTW-M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CA-HM1789-GrTW-S</v>
          </cell>
          <cell r="B656">
            <v>0</v>
          </cell>
          <cell r="C656">
            <v>0</v>
          </cell>
          <cell r="D656">
            <v>3</v>
          </cell>
          <cell r="E656">
            <v>0</v>
          </cell>
          <cell r="F656">
            <v>3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CA-HM1789-PI-M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CA-HM1789-PI-S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CA-HM1789-PP-S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CA-HM1789-PiTW-M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CA-HM1789-PiTW-S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CA-HM1789-PiTW-XL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CA-LYQ2015R0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CS-DSW002W0M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CS-MCCL031-R0-M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CS-MCCL031-R0-XXL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CS-MCCL150-K0-XL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CX-TW401-blue-S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CX-TW401-blue-XL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CX-TW401-coffee-L-MX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CX-TW401-coffee-M-MX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CX-TW401-coffee-S-MX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CX-TW401-coffee-XL-MX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CX-TW401-green-L-MX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CX-TW401-green-M-MX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CX-TW401-green-S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CX-TW401-green-XL-MX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CX-TW401-grey-L-MX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CX-TW401-grey-M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CX-TW4600-coffee-M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CX-TW4600-green-XL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DK-HM1789-B0TW-2XL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DK-HM1789-B0TW-L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DK-HM1789-B0TW-M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DK-HM1789-B0TW-S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DK-HM1789-B0TW-XL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DK-HM1789-B2-2XL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DK-HM1789-B2-L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DK-HM1789-B2-M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DK-HM1789-B2-S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DK-HM1789-B2-XL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DK-HM1789-BD-2XL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DK-HM1789-Dot-2XL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DK-HM1789-Dot-L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DK-HM1789-Dot-M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DK-HM1789-Dot-S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DK-HM1789-Dot-XL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DK-HM1789-FL-2XL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DK-HM1789-FL-L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DK-HM1789-FL-M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DK-HM1789-FL-S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DK-HM1789-FL-XL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DK-HM1789-GZ-2XL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DK-HM1789-GZ-L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DK-HM1789-GZ-M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DK-HM1789-GZ-S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DK-HM1789-GZ-XL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DK-HM1789-GrTW-2XL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DK-HM1789-GrTW-L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DK-HM1789-GrTW-M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DK-HM1789-GrTW-S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DK-HM1789-GrTW-XL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DK-HM1789-K0-2XL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DK-HM1789-K0-L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DK-HM1789-K0-M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DK-HM1789-K0-S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DK-HM1789-K0-XL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DK-HM1789-PI-2XL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DK-HM1789-PI-L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DK-HM1789-PI-M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DK-HM1789-PI-S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DK-HM1789-PI-XL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DK-HM1789-PP-2XL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DK-HM1789-PP-L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DK-HM1789-PP-M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DK-HM1789-PP-S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DK-HM1789-PP-XL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DK-HM1789-PiTW-2XL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DK-HM1789-PiTW-L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DK-HM1789-PiTW-M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DK-HM1789-PiTW-S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DK-HM1789-PiTW-XL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DK-HM1789-R2-2XL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DK-HM1789-R2-L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DK-HM1789-R2-M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DK-HM1789-R2-S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DK-HM1789-R2-XL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DK-HM1789-W0-2XL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DK-HM1789-W0-L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DK-HM1789-W0-M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DK-HM1789-W0-S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DK-HM1789-W0-XL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DK-HM1789-Y0-L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DK-HM1789-Y0-S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DK-HM1789-Y0-XL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DK-HM1789-ZL-2XL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DK-HM1789-ZL-L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DK-HM1789-ZL-M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DK-HM1789-ZL-S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DK-HM1789-ZL-XL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DK-HM1790-Dot-M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DK-HM1791-Dot-L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DK-HM1792-Dot-XL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DK-HM1793-Dot-2XL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DK-MCCL315-AB-L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DK-MCCL315-AB-XL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DK-MCCL315-B7-L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DK-MCCL315-B7-XL</v>
          </cell>
          <cell r="B758">
            <v>0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DK-MCCL315-K0-2XL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DK-MCCL315-K0-M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DK-MCCL315-K0-S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DK-MCCL315-K0-XL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DK-MCCL315-RF-M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DK-MCCL315-W0-M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DK-MCCL315-W0-S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DK-MUCL315-AB-2XL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DK-MUCL315-AB-L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DK-MUCL315-AB-M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DK-MUCL315-AB-S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DK-MUCL315-AB-XL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DK-MUCL315-B7-2XL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DK-MUCL315-B7-L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DK-MUCL315-B7-M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DK-MUCL315-B7-S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DK-MUCL315-B7-XL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DK-MUCL315-BF-2XL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DK-MUCL315-BF-L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DK-MUCL315-BF-M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DK-MUCL315-BF-S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DK-MUCL315-BF-XL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DK-MUCL315-K0-2XL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DK-MUCL315-K0-L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DK-MUCL315-K0-M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DK-MUCL315-K0-S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DK-MUCL315-K0-XL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DK-MUCL315-P0-2XL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DK-MUCL315-P0-L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DK-MUCL315-P0-M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DK-MUCL315-P0-S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DK-MUCL315-P0-XL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DK-MUCL315-R0-2XL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DK-MUCL315-R0-L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DK-MUCL315-R0-M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DK-MUCL315-R0-S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DK-MUCL315-R0-XL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DK-MUCL315-RF-2XL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DK-MUCL315-RF-L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DK-MUCL315-RF-M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DK-MUCL315-RF-S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DK-MUCL315-RF-XL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DK-MUCL315-W0-2XL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DK-MUCL315-W0-L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DK-MUCL315-W0-M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DK-MUCL315-W0-S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DK-MUCL315-W0-XL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DX-MU410-W0-L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DX-TW410-K0-2X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DX-TW410-K0-S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FBA-YZ5505Da2L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FBA-YZ5505DaS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FBA-YZ5505DaXL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GM-SJ002-Pi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GM-SJ002B0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GM-SJ002BW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GM-SJ002W0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JK-CL0137-BD-2XL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JK-CL0137-BD-L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JK-CL0137-BD-S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JK-CL0137-K0-L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JK-CL0137-K0-S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JK-CL0137-K0-XL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LYQ--MY-MX02-K0-L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LYQ--MY-MX02-K0-M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LYQ--MY-MX02-K0-S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LYQ--MY-MX02-K0-XL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LYQ--MY-MX02-N0-L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LYQ--MY-MX02-N0-M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LYQ--MY-MX02-N0-S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LYQ--MY-MX02-N0-XL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LYQ--MY-MX02-P0-L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LYQ--MY-MX02-P0-M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LYQ--MY-MX02-P0-S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LYQ--MY-MX02-P0-XL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LYQ--MY-MX02-R0-L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LYQ--MY-MX02-R0-S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LYQ--MY-MX02-R0-XL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LYQ-1010DX-B0-2XL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LYQ-1010DX-B0-L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LYQ-1010DX-B0-M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LYQ-1010DX-B0-S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LYQ-1010DX-B0-XL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LYQ-1010DX-BD-2XL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LYQ-1010DX-BD-L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LYQ-1010DX-BD-M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LYQ-1010DX-BD-S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LYQ-1010DX-BD-XL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LYQ-1010DX-C0-2XL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LYQ-1010DX-C0-L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LYQ-1010DX-C0-M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LYQ-1010DX-C0-S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LYQ-1010DX-C0-XL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LYQ-1010DX-E0-2XL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LYQ-1010DX-E0-L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LYQ-1010DX-E0-M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LYQ-1010DX-E0-S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LYQ-1010DX-E0-XL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LYQ-1010DX-K0-2XL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LYQ-1010DX-K0-L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LYQ-1010DX-K0-M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LYQ-1010DX-K0-S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LYQ-1010DX-K0-XL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LYQ-1010DX-LP-2XL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LYQ-1010DX-LP-L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LYQ-1010DX-LP-M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LYQ-1010DX-LP-S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LYQ-1010DX-LP-XL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LYQ-1010DX-P0-2XL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LYQ-1010DX-P0-L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LYQ-1010DX-P0-M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LYQ-1010DX-P0-S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LYQ-1010DX-P0-XL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LYQ-1010DX-PI-2XL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LYQ-1010DX-PI-L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LYQ-1010DX-PI-M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LYQ-1010DX-PI-S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LYQ-1010DX-PI-XL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LYQ-1010DX-TL-2XL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LYQ-1010DX-TL-L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LYQ-1010DX-TL-M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LYQ-1010DX-TL-S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LYQ-1010DX-TL-XL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LYQ-1010DX-Y0-2XL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LYQ-1010DX-Y0-L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LYQ-1010DX-Y0-M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LYQ-1010DX-Y0-S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LYQ-1010DX-Y0-XL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LYQ-1010K02L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LYQ-1010K02L-MX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LYQ-1010K03L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LYQ-1010K0L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LYQ-1010K0M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LYQ-1010K0M-MX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LYQ-1010K0S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LYQ-1010K0S-MX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LYQ-1010K0XL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LYQ-1010K0XL-MX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LYQ-1010N02L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LYQ-1010N03L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LYQ-1010N0L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LYQ-1010N0M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LYQ-1010N0S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LYQ-1010N0S-New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LYQ-1010N0XL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LYQ-1010P02L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LYQ-1010P02L-MX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LYQ-1010P03L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LYQ-1010P03L-MX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LYQ-1010P0L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LYQ-1010P0M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LYQ-1010P0S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LYQ-1010P0S-MX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LYQ-1010P0XL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LYQ-1010P0XL-MX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LYQ-1010W02L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LYQ-1010W03L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LYQ-1010W0L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LYQ-1010W0M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LYQ-1010W0S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LYQ-1010W0XL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LYQ-29CA-G7-XL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LYQ-29PHJ-BD-L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LYQ-29PHJ-BD-M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LYQ-CA1377-grey1-M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LYQ-CF352-LTBU-M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LYQ-CF352-PU-L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LYQ-CF352-PU-M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LYQ-CF352-PU-S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LYQ-CF352-PU-XL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LYQ-CF352-RD-M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LYQ-CF8215-ZL-M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LYQ-CF8512-BK-S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LYQ-CF8512-BU-L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LYQ-CF8512-BU-M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LYQ-CF8512-BU-S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LYQ-CF8512-BU-XL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LYQ-CF8512-BU-XXL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LYQ-CF8512-DKGR-L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LYQ-CF8512-DKGR-M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LYQ-CF8512-DKGR-S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LYQ-CF8512-DKGR-XL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LYQ-CF8512-DKGR-XXL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LYQ-CF8512-GR-L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LYQ-CF8512-GR-M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LYQ-CF8512-GR-XL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LYQ-CF8512-GR-XXL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LYQ-CF8512-NAVY-L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LYQ-CF8512-NAVY-M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LYQ-CF8512-NAVY-S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LYQ-CF8512-NAVY-XL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LYQ-CF8512-WI-L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LYQ-CL0127-B0-2XL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LYQ-CL0127-B0-3XL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LYQ-CL0127-B0-XL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LYQ-CL0127-KQ-3XL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LYQ-CL0127-KQ-XL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LYQ-CL0127-R2-2XL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LYQ-CL0127-R2-3XL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LYQ-CL0127-R2-XL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LYQ-CL90501-G7-2XL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LYQ-CL90501-G7-L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LYQ-CL90501-G7-M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LYQ-CL90501-G7-S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LYQ-CL90501-G7-XL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LYQ-CS04-CO-2XL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LYQ-CS04-CO-L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LYQ-CS04-CO-M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LYQ-CS04-CO-S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LYQ-CS04-CO-XL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LYQ-CS04-G0-2XL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LYQ-CS04-G0-L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LYQ-CS04-G0-M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LYQ-CS04-G0-S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LYQ-CS04-G0-XL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LYQ-CS04-GR-2XL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LYQ-CS04-GR-L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LYQ-CS04-GR-M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LYQ-CS04-GR-S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LYQ-CS04-GR-XL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LYQ-CS04-K0-2XL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LYQ-CS04-K0-L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LYQ-CS04-K0-M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LYQ-CS04-K0-S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LYQ-CS04-K0-XL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LYQ-CS04-Wi-2XL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LYQ-CS04-Wi-L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LYQ-CS04-Wi-M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LYQ-CS04-Wi-S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LYQ-CS04-Wi-XL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LYQ-HB1377-blue-L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LYQ-HB1377-blue-M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LYQ-HB1377-grey0-L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LYQ-HB1377-grey0-M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LYQ-HB1377-grey1-M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LYQ-HB1377-grey1-S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LYQ-HB1377-grey1-XL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LYQ-HB1377-purple-M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LYQ-HB1377-rose-L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LYQ-HM010-B0YH-M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LYQ-HM010-K0-M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LYQ-HMCX22-K0-L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LYQ-HMCX22-K0-M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LYQ-HMCX22-K0-S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LYQ-HMCX22-W0-L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LYQ-HMCX22-W0-S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LYQ-K1010-B0-2X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LYQ-K1010-B0-L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LYQ-K1010-B0-M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LYQ-K1010-B0-S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LYQ-K1010-B0-XL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LYQ-K1010-B0-XS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LYQ-K1010-G0-2X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LYQ-K1010-G0-L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LYQ-K1010-G0-M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LYQ-K1010-G0-S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LYQ-K1010-G0-XL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LYQ-K1010-G0-XS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LYQ-K1010-G7-2X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LYQ-K1010-G7-L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LYQ-K1010-G7-M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LYQ-K1010-G7-S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LYQ-K1010-G7-XL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LYQ-K1010-G7-XS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LYQ-K1010-KQ-2X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LYQ-K1010-KQ-L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LYQ-K1010-KQ-M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LYQ-K1010-KQ-S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LYQ-K1010-KQ-XL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LYQ-K1010-KQ-XS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LYQ-K1010-R0-2X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LYQ-K1010-R0-L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LYQ-K1010-R0-M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LYQ-K1010-R0-S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LYQ-K1010-R0-XL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LYQ-K1010-R0-XS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LYQ-K1010-Z0-2X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LYQ-K1010-Z0-L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LYQ-K1010-Z0-M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LYQ-K1010-Z0-S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LYQ-K1010-Z0-XL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LYQ-K1010-Z0-XS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LYQ-LB01-G0-S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LYQ-LB01-K0-L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LYQ-LB01-K0-M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LYQ-LB01-K0-S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LYQ-LB01-K0-XL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LYQ-LB01-R0-L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LYQ-LB01-R0-M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LYQ-LB01-R0-S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LYQ-LB01-R0-XL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LYQ-LB01-Wi-L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LYQ-LB01-Wi-M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LYQ-LB01-Wi-S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LYQ-LB01-Wi-XL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LYQ-LS06-E0-L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LYQ-LS06-E0-M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LYQ-LS06-E0-S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LYQ-LS06-E0-XL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LYQ-LS06-K0-L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LYQ-LS06-K0-M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LYQ-LS06-K0-S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LYQ-LS06-N5-L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LYQ-LS06-N5-S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LYQ-LS06-N5-XL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LYQ-MCZQ604-BL-L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LYQ-MCZQ604-BL-S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LYQ-MCZQ604-BL-XL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LYQ-MCZQ604-BT-L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LYQ-MCZQ604-O0-L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LYQ-MCZQ604-O0-M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LYQ-MCZQ604-O0-S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LYQ-MCZQ604-O0-XL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LYQ-MCZQ819-ZL-S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LYQ-MU1058-B7-L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LYQ-MU1058-B7-M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LYQ-MU1058-B7-S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LYQ-MU1058-B7-XL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LYQ-MU1058-B7-XS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LYQ-MU1058-B7-XXL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LYQ-MU1058-DG-L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LYQ-MU1058-DG-M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LYQ-MU1058-DG-S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LYQ-MU1058-DG-XL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LYQ-MU1058-DG-XS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LYQ-MU1058-DG-XXL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LYQ-MU1058-GA-L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LYQ-MU1058-GA-M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LYQ-MU1058-GA-S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LYQ-MU1058-GA-XL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LYQ-MU1058-GA-XS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LYQ-MU1058-GA-XXL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LYQ-MU1058-N0-L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LYQ-MU1058-N0-M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LYQ-MU1058-N0-S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LYQ-MU1058-N0-XL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LYQ-MU1058-N0-XS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LYQ-MU1058-N0-XXL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LYQ-MU1058-P0-L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LYQ-MU1058-P0-M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LYQ-MU1058-P0-S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LYQ-MU1058-P0-XL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LYQ-MU1058-P0-XS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LYQ-MU1058-P0-XXL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LYQ-MU1058-PR-L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LYQ-MU1058-PR-M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LYQ-MU1058-PR-S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LYQ-MU1058-PR-XL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LYQ-MU1058-PR-XS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LYQ-MU1058-PR-XXL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LYQ-MU1058-Z0-L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LYQ-MU1058-Z0-M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LYQ-MU1058-Z0-S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LYQ-MU1058-Z0-XL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LYQ-MU1058-Z0-XS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LYQ-MU1058-Z0-XXL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LYQ-MU1059-B7-2XL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LYQ-MU1059-B7-L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LYQ-MU1059-B7-M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LYQ-MU1059-B7-S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LYQ-MU1059-B7-XL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LYQ-MU1059-B7-XS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LYQ-MU1059-DGR-2XL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LYQ-MU1059-DGR-L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LYQ-MU1059-DGR-M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LYQ-MU1059-DGR-S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LYQ-MU1059-DGR-XL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LYQ-MU1059-DGR-XS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LYQ-MU1059-GA-L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LYQ-MU1059-GA-M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LYQ-MU1059-GA-S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LYQ-MU1059-GA-XL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LYQ-MU1059-GA-XS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LYQ-MU1059-GR-2XL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LYQ-MU1059-N0-2XL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LYQ-MU1059-N0-L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LYQ-MU1059-N0-M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LYQ-MU1059-N0-S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LYQ-MU1059-N0-XL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LYQ-MU1059-N0-XS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LYQ-MU1059-P0-2XL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LYQ-MU1059-P0-L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LYQ-MU1059-P0-M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LYQ-MU1059-P0-S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LYQ-MU1059-P0-XL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LYQ-MU1059-P0-XS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LYQ-MU1059-PR-2XL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LYQ-MU1059-PR-L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LYQ-MU1059-PR-M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LYQ-MU1059-PR-S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LYQ-MU1059-PR-XL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LYQ-MU1059-PR-XS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LYQ-MU1059-Z0-2XL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LYQ-MU1059-Z0-L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LYQ-MU1059-Z0-M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LYQ-MU1059-Z0-S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LYQ-MU1059-Z0-XL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LYQ-MU1059-Z0-XS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LYQ-MU18-BD-L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LYQ-MU18-BD-M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LYQ-MU18-BD-S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LYQ-MU18-BD-XL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LYQ-MU18-G7-L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LYQ-MU18-G7-M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LYQ-MU18-G7-S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LYQ-MU18-G7-XL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LYQ-MU18-K0-L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LYQ-MU18-K0-M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LYQ-MU18-K0-S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LYQ-MU18-K0-XL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LYQ-MU18-N0-L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LYQ-MU18-N0-S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LYQ-MU18-N0-XL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LYQ-MU18-Y0-L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LYQ-MU18-Y0-XL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LYQ-MU18-ZL-M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LYQ-MU18-ZL-S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LYQ-MU18-ZL-XL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LYQ-MUCL628-BD-L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LYQ-MUCL628-BD-M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LYQ-MUCL628-BD-S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LYQ-MUCL628-BD-XL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LYQ-MUCL628-E0-L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LYQ-MUCL628-E0-M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LYQ-MUCL628-E0-S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LYQ-MUCL628-E0-XL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LYQ-MUCL628-G0-M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LYQ-MUCL628-G0-S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LYQ-MUCL628-G7-L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LYQ-MUCL628-G7-M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LYQ-MUCL628-G7-S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LYQ-MUCL628-G7-XL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LYQ-MUCL628-K0-L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LYQ-MUCL628-K0-M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LYQ-MUCL628-K0-S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LYQ-MUCL628-K0-XL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LYQ-MUCL628-OR-M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LYQ-MUCL628-R0-L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LYQ-MUCL628-R0-M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LYQ-MUCL628-R0-S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LYQ-MUCL628-R0-XL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LYQ-MUCL628-Y0-L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LYQ-MUCL628-Y0-M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LYQ-MUCL628-Y0-S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LYQ-MUCL628-Y0-XL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LYQ-MY6287-B0-L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LYQ-MY6287-G0-M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LYQ-MY6287-P0-L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LYQ-NA1010-B0-M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LYQ-NA1010-G0-XL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LYQ-NA1010-K0-XL</v>
          </cell>
          <cell r="B1209">
            <v>0</v>
          </cell>
          <cell r="C1209">
            <v>0</v>
          </cell>
          <cell r="D1209">
            <v>5</v>
          </cell>
          <cell r="E1209">
            <v>0</v>
          </cell>
          <cell r="F1209">
            <v>5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LYQ-NA1010-K0-XS</v>
          </cell>
          <cell r="B1210">
            <v>0</v>
          </cell>
          <cell r="C1210">
            <v>0</v>
          </cell>
          <cell r="D1210">
            <v>0</v>
          </cell>
          <cell r="E1210">
            <v>2</v>
          </cell>
          <cell r="F1210">
            <v>2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LYQ-NA1010-R0-2X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LYQ-NA1010-R0-M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LYQ-NA1010-W0-S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LYQ-TW03-B0-L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LYQ-TW03-B0-M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LYQ-TW03-B0-S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LYQ-TW03-B0-XL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LYQ-TW03-B0-XXL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LYQ-TW03-K0-L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LYQ-TW03-K0-M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LYQ-TW03-K0-S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LYQ-TW03-K0-XL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LYQ-TW03-K0-XXL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LYQ-YY05-E0-L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LYQ-YY05-E0-M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LYQ-YY05-E0-S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LYQ-YY05-E0-XL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LYQ-YY05-K0-L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LYQ-YY05-K0-M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LYQ-YY05-K0-S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LYQ-YY05-K0-XL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LYQ-YY05-R0-L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LYQ-YY05-R0-M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LYQ-YY05-R0-S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LYQ-YY05-R0-XL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LYQ-YY05-ZL-L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LYQ-YY05-ZL-M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LYQ-YY05-ZL-S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LYQ-YY05-ZL-XL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LYQ-ZQ-1188-K0-2XL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LYQ-ZQ-1188-K0-L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LYQ-ZQ-1188-K0-M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LYQ-ZQ-1188-K0-S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LYQ-ZQ-1188-K0-XL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LYQ-ZQ-1188-P0-2XL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LYQ-ZQ-1188-P0-L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LYQ-ZQ-1188-P0-M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LYQ-ZQ-1188-P0-XL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LYQ-ZQ-1188-W0-2XL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LYQ-ZQ-1188-W0-L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LYQ-ZQ-1188-W0-M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LYQ-ZQ-1188-W0-XL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LYQ-ZQ-1199-K0-2XL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LYQ-ZQ-1199-K0-L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LYQ-ZQ-1199-K0-M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LYQ-ZQ-1199-K0-S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LYQ-ZQ-1199-P0-2XL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LYQ-ZQ-1199-P0-L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LYQ-ZQ-1199-P0-M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LYQ-ZQ-1199-P0-S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LYQ-ZQ-1199-W0-L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LYQ-ZQ-1199-W0-M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LYQ-ZQ-1199-W0-S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LYQ-ZQ-1199-ZL-2XL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LYQ-ZQ-1199-ZL-M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LYQ-ZQ-1199-ZL-S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LYQ2015B0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LYQ2015FB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LYQ2015G0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LYQ2015K0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LYQ2015P0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LYQ2015W0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MNQ-N7188-K0-L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MNQ-N7188-K0-M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MNQ-N7188-K0-S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MNQ-N7188-K0-XS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MNQ-N7188-W0-2XL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MNQ-N7188-W0-L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MNQ-N7188-W0-M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MNQ-N7188-W0-S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MNQ-N7188-W0-XS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MNQ-N718B2XL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MNQ-N718BM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MNQ-N718BS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MNQ-N718BXL-1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MNQ-N718BXXL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MNQ-N718W0XL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MNQ-N718WM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MNQ-N718WXL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MY-0036NEW-B0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MY-0036NEW-K0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MY-0036NEW-KA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MY-0036NEW-OR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MY-0036NEW-PI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MY-CL1925-E0-L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MY-CL1925-E0-M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MY-CL1925-E0-S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MY-CL1925-E0-XL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MY-CL1925-G7-M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MY-CL1925-G7-S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MY-CL1925-G7-XL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MY-CL1925-R6-L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MY-CL1925-R6-M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MY-CL1925-R6-S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MY-CL1925-W0-M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MY-HM1206-BR-L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MY-HM1206-BR-M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MY-HM1206-BR-S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MY-HM1206-BR-XL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MY-HM1206-GR-L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MY-HM1206-GR-M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MY-HM1206-GR-S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MY-HM1206-GR-XL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MY-HM1206-K0-L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MY-HM1206-K0-M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MY-HM1206-K0-S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MY-HM1206-K0-XL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MY-HM1206-KH-L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MY-HM1206-KH-M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MY-HM1206-KH-S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MY-HM1206-KH-XL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MY-HM1206-OR-L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MY-HM1206-OR-M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MY-HM1206-OR-XL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MY-ZQ-TWA1-KG-4X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MZ-SV2843BD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MZ-SV2843E0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MZ-SV2843K0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MZ-SV2843KQ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MZ-SV2843N5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MZ-SV2843ZL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SJ-ALKQ006G0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SJ-CA205-B0YH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SJ-CA205-K0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SJ-HM071-K0G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SJ-HM071-R2W0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SJ-HM2017-G0-M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SJ-HM205-B0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SJ-HM205-B0YH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SJ-HM205-G0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SJ-HM205-K0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SJ-HM205-R0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SJ-HM205-W0YH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SJ-HM2400-B0-S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SJ-MCHM550-W0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SJ-MCZQS12-K0-L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SJ-MU002-B0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SJ-MU002-Pi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SJ-NA204-K0-XL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SJ-NA204-W0-L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SJ-NA204-ZL-2XL</v>
          </cell>
          <cell r="B1351">
            <v>0</v>
          </cell>
          <cell r="C1351">
            <v>0</v>
          </cell>
          <cell r="D1351">
            <v>2</v>
          </cell>
          <cell r="E1351">
            <v>0</v>
          </cell>
          <cell r="F1351">
            <v>2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SJ-ZZN204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SJ-ZZN204AX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SJ-ZZN204B0-2XL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SJ-ZZN204B0-L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SJ-ZZN204B0-M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SJ-ZZN204B0-S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SJ-ZZN204B0-XL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SJ-ZZN204B0-XS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SJ-ZZN204G0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SJ-ZZN204G02L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SJ-ZZN204G03L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SJ-ZZN204G04L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SJ-ZZN204G0L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SJ-ZZN204G0XL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SJ-ZZN204K0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SJ-ZZN204K02L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SJ-ZZN204K03L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SJ-ZZN204K04L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SJ-ZZN204K0L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SJ-ZZN204K0XL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SJ-ZZN204LB2XL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SJ-ZZN204LBL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SJ-ZZN204LBM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SJ-ZZN204LBS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SJ-ZZN204LBXL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SJ-ZZN204LBXS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SJ-ZZN204LP2XL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SJ-ZZN204LPL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SJ-ZZN204LPM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SJ-ZZN204LPS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SJ-ZZN204LPXL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SJ-ZZN204LPXS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SJ-ZZN204R02L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SJ-ZZN204R03L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SJ-ZZN204R04L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SJ-ZZN204R0L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SJ-ZZN204R0XL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SJ-ZZN204W0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SJ-ZZN204W02L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SJ-ZZN204W03L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SJ-ZZN204W04L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SJ-ZZN204W0L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SJ-ZZN204W0XL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SJ-ZZN204ZL-2XL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SJ-ZZN204ZL-L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SJ-ZZN204ZL-M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SJ-ZZN204ZL-S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SJ-ZZN204ZL-XL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SJ-ZZN204ZL-XS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STJ-1235W0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STJ-ZS55016B0L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STJ-ZS55016R21X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STJ-ZS55016R2L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STJ-ZS55016R2XL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STJ-ZS55016W0L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STJ-ZS55016W0XL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TK-Ad413-GR-2XL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TK-Ad413-GR-L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TK-Ad413-GR-M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TK-Ad413-GR-XL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TK-Ad413-K0-2XL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TK-Ad413-K0-L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TK-Ad413-K0-M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TK-Ad413-K0-XL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TK-Ad413-SH-L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TK-Ad413-SH-M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TK-Ad413-SH-XL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TK-Ad413SH-2XL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TK-C412H-GR-2XL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TK-C412H-GR-L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TK-C412H-GR-M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TK-C412H-GR-XL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TK-C412H-K0-2XL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TK-C412H-K0-L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TK-C412H-K0-M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TK-C412H-K0-XL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TK-C412H-SH-2XL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TK-C412H-SH-L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TK-C412H-SH-M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TK-C412H-SH-XL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TK-J01H-GR-10/12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TK-J01H-GR-14/16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TK-J01H-GR-18/20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TK-J01H-GR-2T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TK-J01H-GR-3T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TK-J01H-GR-4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TK-J01H-GR-4T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TK-J01H-GR-5/6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TK-J01H-GR-7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TK-J01H-GR-8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TK-J01H-K0-10/12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TK-J01H-K0-14/16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TK-J01H-K0-18/20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TK-J01H-K0-2T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TK-J01H-K0-3T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TK-J01H-K0-4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TK-J01H-K0-4T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TK-J01H-K0-5/6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TK-J01H-K0-7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TK-J01H-K0-8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TK-J01H-SH-10/12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TK-J01H-SH-14/16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TK-J01H-SH-18/20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TK-J01H-SH-2T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TK-J01H-SH-3T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TK-J01H-SH-4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TK-J01H-SH-4T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TK-J01H-SH-5/6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TK-J01H-SH-7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TK-J01H-SH-8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TK-J02H-GR-10/12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TK-J02H-GR-14/16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TK-J02H-GR-18/20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TK-J02H-GR-2T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TK-J02H-GR-3T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TK-J02H-GR-4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TK-J02H-GR-4T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TK-J02H-GR-5/6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TK-J02H-GR-7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TK-J02H-K0-10/12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TK-J02H-K0-14/16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TK-J02H-K0-18/20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TK-J02H-K0-2T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TK-J02H-K0-3T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TK-J02H-K0-4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TK-J02H-K0-4T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TK-J02H-K0-5/6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TK-J02H-K0-7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TK-J02H-K0-8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TK-J02H-SH-10/12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TK-J02H-SH-14/16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TK-J02H-SH-18/20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TK-J02H-SH-2T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TK-J02H-SH-3T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TK-J02H-SH-4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TK-J02H-SH-4T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TK-J02H-SH-5/6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TK-J02H-SH-7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TK-J02H-SH-8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TX-7223-CO-4041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TX-7223-CO-4243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TX-7223-CO-4445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TX-7223-Da-4243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TX-7223-Da-4445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TX-7223-PI-4041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TX-7223-RB-3637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TX-7223-RB-3839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TX-7223-RB-4041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Top-5505LB-2XL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Top-5505LB-XL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Top-5505PI-2XL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Top-5505PI-XL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Top-5505ZL-L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Top-5505ZL-M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Top-HM7702-GZK0-3XL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Top-HM7702-GZR0-3XL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Top-HM7702-GZR0-XL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Top-HM7702-K0-L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Top-HM7702-K0-M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Top-HM7702-W0-3XL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XZ-001E0L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XZ-003B0L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XZ-003B0M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XZ-003R0L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XZ-006B0M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XZ-006GRM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XZ-006R0S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XZ-007GRXL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XZ-007W0L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XZ-007W0XL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XZ-011CoM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XZ-013-Cat-3839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XZ-013-GR3-3536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XZ-013-WH3-3738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XZ-013-shark-3637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XZ-013-shark-3839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XZ-013GR1L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XZ-013GR1M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XZ-013GR1S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XZ-013GR1XL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XZ-013GR2L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XZ-013GR2M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XZ-013GR2S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XZ-013GR2XL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XZ-013GR3-2XL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XZ-013GR3L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XZ-013GR3M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XZ-013GR3S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XZ-013GR3XL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XZ-013PI3L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XZ-013PI3M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XZ-013PI3S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XZ-013WH1M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XZ-013WH1S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XZ-013WH2M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XZ-013WH2S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XZ-013WH3L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XZ-013WH3M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XZ-013WH3S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XZ-056-R3-S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XZ-056-W0-S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XZ-2115Gr35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XZ-2115Gr36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XZ-2115Gr38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XZ-2115Li35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XZ-2115Li36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XZ-2115Li38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XZ-2115Pi35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XZ-2115Pi37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XZ-2115Pi39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XZ-2116BR42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XZ-2116G042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XZ-2116G044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XZ-2116Pi38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XZ-2116Pi40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XZ-2116R038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XZ-2116R040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XZ-7178-CG0-36-37-1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XZ-7178-CP0-38-39-1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XZ-7178-CY0-40-41-1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XZ-CL01-N0-36/37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XZ-CL01-N0-38/39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XZ-CL01-R6-38/39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XZ-CL02-E0-43/44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XZ-CL02-N0-43/44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XZ-CL02-R2-35/36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XZ-CL02-R2-37/38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XZ-CL02-R6-35/36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XZ-CL05-BE-3637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XZ-CL05-BE-3839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XZ-CL05-BE-4041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XZ-CL1055E0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XZ-CL1055W0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XZ-CL1537-CO-35/36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XZ-CL1537-KH-35/36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XZ-CL1537-PI-35/36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XZ-CL16018-GP-42/43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XZ-CL16022-R6-36/37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XZ-CL1721DB-N5-4445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XZ-CL1721DB-ZL-4445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XZ-CLA1-E0-38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XZ-CLA1-E0-40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XZ-CLA1133DD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XZ-CLA1133W0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XZ-CLA177-DS-37/38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XZ-CLA177-DS-39/40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XZ-CLA177-K0-41/42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XZ-CLA177-K0-43/44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XZ-CLA177-ZL-41/42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XZ-CLA177-ZL-43/44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XZ-CLBH004-R6-M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XZ-CLBH004-R6-S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XZ-HM029-K0-41-42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XZ-HM029-K0-43-45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XZ-HM029-W0-35-37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XZ-HM0299-GR-3637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XZ-HM0299-GR-4041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XZ-HM0299-SH-4041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XZ-HM0299-SH-4243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XZ-HM0299-SH-4445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XZ-HM1613-ZL-XL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XZ-HM165-CO-XL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XZ-HM165-K0-XL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XZ-HM165-P0-XL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XZ-HM1657-DS-3536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XZ-HM1657-N5-4344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XZ-HM1657-PI-3536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XZ-HM168-CO-40/41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XZ-HM168-CO-42/43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XZ-HM219-PI-35-39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XZ-HM36-BE-L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XZ-HM36-BE-M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XZ-HM36-BE-XL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XZ-HM36-CO-L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XZ-HM36-CO-XL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XZ-HM6003-OR-3738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XZ-HM6003-P0-3940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XZ-HM801-Bear-CO-3637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XZ-HM8130-BR-4243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XZ-HM8130-BR-4445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XZ-HM8130-G0-3637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XZ-HM8130-G0-3839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XZ-HM8130-PI-3637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XZ-HM8130-PI-4041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XZ-HM8130-R0-3637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XZ-HM8130-Y0-3637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XZ-HM8130-Y0-3839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XZ-HMA119-GR-3738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XZ-HMA119-Pi-3738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XZ-HMA119-ZL-4142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XZ-HMA185-BE-3738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XZ-HMA185-CO-4142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XZ-HMA185-CO-4344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XZ-HMA185-GR-4142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XZ-HMA185-GR-4344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XZ-HMA185-P0-3738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XZ-HMA185-Pi-3738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XZ-HMA190-B0-3738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XZ-HMA190-CO-4142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XZ-HMA190-CO-4344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XZ-HMA190-CPi-3132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XZ-HMA190-CPi-3334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XZ-HMA190-MGR-4142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XZ-HMA190-MGR-4344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XZ-HMA190-P0-3738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XZ-HMA190-Pi-3738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XZ-HMA190-W0-3132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XZ-HMA190-W0-3334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XZ-HMA190-W0-3536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XZ-HMA190-W0-3738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XZ-HMA194-B0-3738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XZ-HMA194-CO-4344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XZ-HMA194-KQ-4344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XZ-HMA194-Pi-3738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XZ-HMA194-Pi-3940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XZ-HMA194-R0-3738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XZ-HMA195-B0-3738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XZ-HMA195-Pi-3738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XZ-HMA195-Pi-3940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XZ-HMA204-R0-3738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XZ-HMBH019-28-29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XZ-HMBH019-30-31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XZ-HMBH019-32-33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XZ-HMBH019-36-37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XZ-HMBH019-38-39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XZ-HMCAT250-GR-4041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XZ-HMGG29-Y0-3839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XZ-HMGR23-GR-3738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XZ-HMGR23-GR-3940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XZ-HMHX-ML299-PI-3738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XZ-HMHX-QE004-GR-3738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XZ-HMHX-QE004-GR-3940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XZ-HMHX-QE004-K0-3738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XZ-HMHX-QE004-K0-4344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XZ-HMHX-QE004-PI-3738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XZ-HMHX-QE004-PI-3940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XZ-HMLion-3637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XZ-HMM311-B0-4041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XZ-HMM311-GR-4445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XZ-HMM311-KH-4445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XZ-HMM311-W0-3637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XZ-HMM311-W0-4041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XZ-HMMX360-GR-3637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XZ-HMMX360-GR-3839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XZ-HMMX360-GR-4041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XZ-HMTZ250-CO-4243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XZ-HMTZ250-CO-4445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XZ-HMTZ250-GR-4243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XZ-HMTZ250-GR-4445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XZ-HMTZ250-P0-3637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XZ-HMXX018-Y0-3637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XZ-HMXX018-Y0-3839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XZ-HMXX018-Y0-3940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XZ-HMYZ22-GR-35(3)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XZ-HMYZ22-GR-37(5)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XZ-HMYZ22-GR-41(8)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XZ-HMYZ22-GR-M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XZ-HMYZ22-PI-37(5)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XZ-HMYZ22-PI-38(5.5)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XZ-HMYZ22-PI-40(7)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XZ-HMYZ22-PI-41(8)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XZ-HMYZ22-PI-M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XZ-MU615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XZ-YG7223Co4041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XZ-YG7223Co4243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XZ-YG7223Co4445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XZ-YG7223Da3637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XZ-YG7223Da3839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XZ-YG7223Da4041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XZ-YG7223Da4243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XZ-YG7223Gr3637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XZ-YG7223Gr3839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XZ-YG7223Gr4041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XZ-YG7223Pu3637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XZ-YG7223Pu3839-New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XZ-YG7223Pu4041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XZ-YG7223RB3637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XZ-YG7223RB3839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XZ-YG7223RB4041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XZ-ZQ2176-B0-1415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XZ-ZQ2176-B0-1617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XZ-ZQ2176-B0-1819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XZ-ZQ2176-B0-21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XZ-ZQ2176-B0-23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XZ-ZQ2176-E0-1819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XZ-ZQ2176-E0-20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XZ-ZQ2176-E0-21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XZ-ZQ2176-K0-20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XZ-ZQ2176-KQ-1415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XZ-ZQ2176-KQ-1617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XZ-ZQ2176-KQ-1819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XZ-ZQ2176-KQ-20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XZ-ZQ2176-KQ-21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XZ-ZQ2176-KQ-22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XZ-ZQ2176-KQ-4445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XZ-ZQ2176-P0-1617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XZ-ZQ2176-P0-21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XZ-ZQ2176-P0-3839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XZ-ZQ2176-P0-4041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XZ-ZQ2176-R1-3637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XZ-ZQ2176-R1-3839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XZ-ZQ2176-R1-4041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XZ-ZQ2182-C0-270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XZ-ZQ2182-C0-280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XZ-ZQ2182-C0-290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XZ-ZQ2182-PI-3637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XZ-ZQ2182-PI-3839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XZ-ZQ2182-PI-4041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XZ-ZQ2182-R0-3637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XZ-ZQ2182-R0-3839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XZ-ZQ2256-B0-24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XZ-ZQ2256-B0-26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XZ-ZQ2256-G0-24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XZ-ZQ2256-G0-26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XZ-ZQ2256-K0-25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XZ-ZQ2256-R0-24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XZ-ZQ6001-R0-20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XZ-ZQ6001-R0-21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XZ-ZQ6001-R0-22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XZ-ZQ6001-R1-20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XZ-ZQ6001-R1-21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XZ-ZQ6102-K0-3637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XZ-ZQ6102-K0-3839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XZ-ZQ6102-K0-4243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XZ-ZQ6102-KW-3637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XZ-ZQ6102-KW-3839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XZ-ZQ6102-KW-4243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XZ-ZQ6102-KW-4445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XZ-ZQ6102-N0-4041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XZ-ZQ6102-N0-4243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XZ-ZQ6102-N0-4445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XZ-ZQ6102-R0-3637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XZ-ZQ6102-R0-3839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XZ-ZQ6102-R0-4041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XZ-ZQ6102-R1-3637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XZ-ZQ6102-R1-3839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XZ-ZQ6102-R1-4041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XZ-ZQ6102-W0-4041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XZ-ZQ6102-W0-4243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XZ-ZQ6102-W0-4445-New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XZ-ZQ6606-C0-4041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XZ-ZQ6606-C0-4445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XZ-ZQ6606-E0-4445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XZ-ZQ6606-P0-3839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XZ-ZQ6606-PI-3637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XZ-ZQ6606-PI-3839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XZ-ZQ6606-PI-4041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XZ-ZQ6834-E0-18-19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XZ-ZQ6834-KQ-270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XZ-ZQ6834-KQ-290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XZ-ZQ6834-R2-18-19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XZ-ZQ6834-R2-250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XZ-ZQ6834-R3-20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XZ-ZQ7032-K0-24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XZ-ZQ7032-K0-28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XZ-ZQ8032-K0-1415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XZ-ZQ8032-K0-1819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XZ-ZQ8032-K0-20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XZ-ZQ8032-KQ-1415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XZ-ZQ8032-KQ-22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XZ-ZQ8032-R1-20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XZ-ZQ8812-K0-1415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XZ-ZQ8812-R2-1415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XZ-ZQ8812N-K0-260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XZ-ZQ9901-KW-250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XZ-ZQ9901-KW-260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XZ-ZQ9901-KW-270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XZ-ZQCB1001-C0-42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XZ-ZQCB1001-C0-44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XZ-ZQCB1001-K0-42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XZ-ZQCB1001-K0-44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XZ-ZQCB1001-R1-38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XZ-ZQCB1001-R1-40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XZ-ZQCB1001-R2-36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XZ-ZQCB1001-R2-38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XZ-ZQCB1001-R2-40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XZ-ZQCB2002-C0-42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XZ-ZQCB2002-C0-44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XZ-ZQCB2002-K0-36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XZ-ZQCB2002-K0-40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XZ-ZQCB2002-K0-44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XZ-ZQCB2002-R1-36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XZ-ZQCB2002-R1-38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XZ-ZQCB2002-R1-40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XZ-ZQCB2002-R2-36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XZ-ZQCB2002-R2-38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XZ-ZQCB2002-R2-40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XZ-ZQCB2056-B0-1415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XZ-ZQCB2056-B0-1617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XZ-ZQCB2056-B0-23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XZ-ZQCB2056-E0-1819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XZ-ZQCB2056-E0-22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XZ-ZQCB2056-KQ-22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XZ-ZQCB2056-R1-1415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XZ-ZQCB2056-R1-22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XZ-ZQCB2056-R2-1415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XZ-ZQCB3056-B0-25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XZ-ZQCB3056-B0-26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XZ-ZQCB3056-B0-27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XZ-ZQCB3056-B0-28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XZ-ZQCB3056-E0-24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XZ-ZQCB3056-E0-25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XZ-ZQCB3056-E0-26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XZ-ZQCB3056-E0-27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XZ-ZQCB3056-E0-28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XZ-ZQCB3056-KQ-26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XZ-ZQCB3056-KQ-28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XZ-ZQCB3056-R1-24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XZ-ZQCB3056-R1-26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XZ-ZQCB3056-R1-27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XZ-ZQCB3056-R1-28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XZ-ZQCB3056-R2-25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XZ-ZQCB3056-R2-26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XZ-ZQCB3056-R2-27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XZ-ZQCB3056-R2-28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XZ-ZQCB3056-kQ-25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XZ-ZQCB3056-kQ-27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XZ-ZQFT730-C0-4445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XZ-ZQFT730-C0-4647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XZ-ZQFT730-E0-4647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XZ-ZQFT730-K0-4445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XZ-ZQJZ100-C0-290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XZ-ZQJZ100-G0-250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XZ-ZQJZ100-G0-260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XZ-ZQJZ100-P0-290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XZ-ZQJZ100-PI-250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XZ-ZQJZ100-PI-260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XZ-ZQJZ120-K0-250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XZ-ZQJZ120-KQ-250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XZ-ZQJZ120-KQ-270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XZ-ZQJZ120-PE-250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XZ-ZQJZ120-PE-260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XZ-ZQJZ120-PE-270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XZ-ZQJZ120-PR-250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XZ-ZQJZ120-PR-260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XZ-ZQJZ120-PR-270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YZ-BD1704-K0-2XL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YZ-BD1704-K0-L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YZ-BD1704-K0-M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YZ-BD1704-K0-S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YZ-BD1704-K0-XL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YZ-BD1704-K0-XS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YZ-BS5119ZL2XL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YZ-BS5119ZL3XL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YZ-BS5119ZL4XL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YZ-BS5119ZL5XL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YZ-BS5119ZLXL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YZ-BSA160301B02XL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YZ-BSA160301B03XL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YZ-BSA160301B0L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YZ-BSA160301B0M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YZ-BSA160301B0XL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YZ-BSA160301K02XL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YZ-BSA160301K03XL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YZ-BSA160301K0L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YZ-BSA160301K0M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YZ-BSA160301K0XL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YZ-BSA160301R03XL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YZ-BSA160301R0L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YZ-BSA160301R0M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YZ-BSA160301R0XL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YZ-BSLLHT2XL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YZ-BSLLHT3XL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YZ-BSLLHT4XL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YZ-BSLLHTL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YZ-BSLLHTM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YZ-BSLLHTXL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YZ-BSLLIT2XL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YZ-BSLLIT3XL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YZ-BSLLIT4XL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YZ-BSLLITL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YZ-BSLLITM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YZ-BSLLITXL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YZ-BSLLK02XL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YZ-BSLLK03XL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YZ-BSLLK04XL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YZ-BSLLK0L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YZ-BSLLK0M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YZ-BSLLK0XL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YZ-BSY97Z2M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YZ-BSY97Z2XL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YZ-BSY97Z3L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YZ-BSY97Z3M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YZ-BSY97Z3XL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YZ-BShyl5119-YH-2XL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YZ-BShyl5119-YH-3XL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YZ-BShyl5119-YH-4XL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YZ-BShyl5119-YH-5XL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YZ-BShyl5119-YH-XL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YZ-BShyl5119-YT-2XL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YZ-BShyl5119-YT-3XL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YZ-BShyl5119-YT-4XL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YZ-BShyl5119-YT-5XL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YZ-BShyl5119-YT-XL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YZ-BShyl5119K02XL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YZ-BShyl5119K03XL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YZ-BShyl5119K04XL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YZ-BShyl5119K0L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YZ-BShyl5119K0M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YZ-BShyl5119K0S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YZ-BShyl5119K0XL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YZ-BZ1707-B0-M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YZ-BZ1707-B0-S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YZ-BZ1707-B0-XL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YZ-BZ1707-B0-XS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YZ-CA1245003L</v>
          </cell>
          <cell r="B1957">
            <v>0</v>
          </cell>
          <cell r="C1957">
            <v>0</v>
          </cell>
          <cell r="D1957">
            <v>5</v>
          </cell>
          <cell r="E1957">
            <v>0</v>
          </cell>
          <cell r="F1957">
            <v>5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YZ-CA124500M</v>
          </cell>
          <cell r="B1958">
            <v>0</v>
          </cell>
          <cell r="C1958">
            <v>0</v>
          </cell>
          <cell r="D1958">
            <v>3</v>
          </cell>
          <cell r="E1958">
            <v>0</v>
          </cell>
          <cell r="F1958">
            <v>3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YZ-CA1245G01L</v>
          </cell>
          <cell r="B1959">
            <v>0</v>
          </cell>
          <cell r="C1959">
            <v>0</v>
          </cell>
          <cell r="D1959">
            <v>4</v>
          </cell>
          <cell r="E1959">
            <v>0</v>
          </cell>
          <cell r="F1959">
            <v>4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YZ-CA1245G02L</v>
          </cell>
          <cell r="B1960">
            <v>0</v>
          </cell>
          <cell r="C1960">
            <v>0</v>
          </cell>
          <cell r="D1960">
            <v>5</v>
          </cell>
          <cell r="E1960">
            <v>0</v>
          </cell>
          <cell r="F1960">
            <v>5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YZ-CA1245W01L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YZ-CA1245W02L</v>
          </cell>
          <cell r="B1962">
            <v>0</v>
          </cell>
          <cell r="C1962">
            <v>0</v>
          </cell>
          <cell r="D1962">
            <v>5</v>
          </cell>
          <cell r="E1962">
            <v>0</v>
          </cell>
          <cell r="F1962">
            <v>5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YZ-CA1245W03L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YZ-CA160301B02XL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YZ-CA160301B03XL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YZ-CA160301K02XL</v>
          </cell>
          <cell r="B1966">
            <v>0</v>
          </cell>
          <cell r="C1966">
            <v>1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YZ-CA160301K0L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YZ-CA160301K0XL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YZ-CA233-K0-XS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YZ-CA30CH-K0-L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YZ-CA30CH-L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YZ-CA30CH-M</v>
          </cell>
          <cell r="B1972">
            <v>0</v>
          </cell>
          <cell r="C1972">
            <v>1</v>
          </cell>
          <cell r="D1972">
            <v>4</v>
          </cell>
          <cell r="E1972">
            <v>0</v>
          </cell>
          <cell r="F1972">
            <v>4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YZ-CA30CH-S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YZ-CA30CH-XL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YZ-CA30CH-XS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YZ-CAA160301K03XL</v>
          </cell>
          <cell r="B1976">
            <v>0</v>
          </cell>
          <cell r="C1976">
            <v>2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YZ-CAY97Z3L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YZ-CAY97Z3XL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YZ-FQ008G12L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YZ-FQ008G1M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YZ-HE13037EZ1L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YZ-HE13037EZ1L-MX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YZ-HE13037EZ2L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YZ-HE13037EZ3L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YZ-HE13037EZ4L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YZ-HE13037EZ5L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YZ-HE13037EZ6L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YZ-HE13037EZ7L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YZ-HE13037EZ8L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YZ-HE13037EZ9L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YZ-HE13037Or1L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YZ-HE13037Or1L-MX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YZ-HE13037Or2L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YZ-HE13037Or3L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YZ-HE13037Or4L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YZ-HE13037Or5L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YZ-HE13037Or6L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YZ-HE13037Or7L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YZ-HE13037Or8L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YZ-HE13037Or8L-MX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YZ-HE13037Or9L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YZ-HE13037Pu1L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YZ-HE13037Pu1L-MX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YZ-HE13037Pu2L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YZ-HE13037Pu3L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YZ-HE13037Pu4L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YZ-HE13037Pu4L-MX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YZ-HE13037Pu5L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YZ-HE13037Pu6L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YZ-HE13037Pu7L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YZ-HE13037Pu8L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YZ-HE13037Pu9L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YZ-HE13037Wi1L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YZ-HE13037Wi1L-MX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YZ-HE13037Wi2L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YZ-HE13037Wi2L-MX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YZ-HE13037Wi3L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YZ-HE13037Wi4L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YZ-HE13037Wi5L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YZ-HE13037Wi6L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YZ-HE13037Wi7L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YZ-HE13037Wi8L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YZ-HE13037Wi8L-MX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YZ-HE13037Wi9L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YZ-HE9007Sa1L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YZ-HE9007Sa2L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YZ-HE9007Sa3L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YZ-HE9007Sa5L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YZ-HE9007Sa6L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YZ-HE9007Sa7L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YZ-HE9007Sa8L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YZ-HE9007Sa9L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YZ-HE9007Se1L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YZ-HE9007Se2L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YZ-HE9007Se3L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YZ-HE9007Se4L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YZ-HE9007Se5L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YZ-HE9007Se6L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YZ-HE9007Se7L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YZ-HE9007Se8L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YZ-HE9007Se9L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YZ-HE9008Sa1L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YZ-HE9008Sa2L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YZ-HE9008Sa3L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YZ-HE9008Sa4L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YZ-HE9008Sa5L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YZ-HE9008Sa6L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YZ-HE9008Sa7L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YZ-HE9008Sa8L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YZ-HE9008Sa9L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YZ-HE9008Se1L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YZ-HE9008Se2L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YZ-HE9008Se3L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YZ-HE9008Se4L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YZ-HE9008Se5L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YZ-HE9008Se6L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YZ-HE9008Se7L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YZ-HE9008Se8L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YZ-HE9008Se9L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YZ-HM0007-B0-2XL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YZ-HM0007-B0-3XL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YZ-HM0007-B0-L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YZ-HM0007-K0-2XL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YZ-HM0007-K0-3XL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YZ-HM0007-K0-XL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YZ-HM0007-R0-2XL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YZ-HM0007-R0-3XL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YZ-HM0007-R0-L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YZ-HM1584-K0-1XL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YZ-HM1584-K0-L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YZ-HM1584-K0-M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YZ-HM1584-K0-S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YZ-HM17015-B0-XL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YZ-HM17015-K0-XL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YZ-HM17015-OR-XL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YZ-HM30CH-K0-L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YZ-HM30CH-K0-M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YZ-HM30CH-K0-S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YZ-HM30CH-K0-XL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YZ-HM30CH-K0-XS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YZ-HM30CH-L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YZ-HM30CH-M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YZ-HM30CH-Pi-L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YZ-HM30CH-Pi-M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YZ-HM30CH-Pi-S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YZ-HM30CH-Pi-XL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YZ-HM30CH-Pi-XS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YZ-HM30CH-S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YZ-HM30CH-XL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YZ-HM30CH-XS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YZ-HMTW001-K0-L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YZ-HMTW001-K0-M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YZ-HMTW001-K0-S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YZ-HMTW001-K0-XL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YZ-HMTW001-K0-XS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YZ-HT1304G01L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YZ-HT1304G02L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YZ-HT1304G03L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YZ-HT1304G04L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YZ-HT1304G05L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YZ-HT1304Y01L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YZ-HT1304Y02L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YZ-HT1304Y03L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YZ-HT1304Y05L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YZ-JG2631001L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YZ-JG2631002L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YZ-JG2631003L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YZ-JG263100L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YZ-JG263100M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YZ-JG2631HS1L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YZ-JG2631HSL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YZ-JG2631HSM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YZ-JG2631HSS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YZ-JG2631HSXS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YZ-JG2631K01L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YZ-JG2631K02L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YZ-JG2631K03L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YZ-JG2631K0L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YZ-JG2631K0M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YZ-JG2631R01L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YZ-JG2631R0L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YZ-JG2631R0M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YZ-JG2631R0S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YZ-JG2631R0XS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YZ-JG2631ZL1L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YZ-JG2631ZL2L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YZ-JG2631ZL3L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YZ-JG2631ZLL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YZ-JG2631ZLM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YZ-JY1151-K0-L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YZ-JY1151-K0-M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YZ-JY1151-K0-XL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YZ-JY1151-R0-2XL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YZ-JY1151-R0-M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YZ-JY1151-R0-XL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YZ-JY1151-ZL-L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YZ-JY1151-ZL-M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YZ-JY1151-ZL-XL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YZ-KL5020FL1L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YZ-KL5020FL2L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YZ-KL5020FL3L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YZ-KL5020FL4L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YZ-KL5020FL5L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YZ-KL5020MF-2XL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YZ-KL5020MF-L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YZ-KL5020MF-M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YZ-KL5020MF-S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YZ-KL5020MF-XL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YZ-KL5020ST1L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YZ-KL5020ST2L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YZ-KL5020ST3L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YZ-KL5020ST4L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YZ-KL5020ST5L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YZ-KL5020TW1L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YZ-KL5020TW2L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YZ-KL5020TW3L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YZ-KL5020TW4L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YZ-KL5020TW5L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YZ-KL5020YH1L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YZ-KL5020YH2L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YZ-KL5020YH4L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YZ-KL5020YH5L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YZ-LS1068B0L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YZ-LS1068K0L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YZ-LS1068K0S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YZ-LS1068W01L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YZ-LS1068W0S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YZ-MAPLUS24-K0-2XL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YZ-MAPLUS24-PI-M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YZ-MC180-B0-M</v>
          </cell>
          <cell r="B2170">
            <v>2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YZ-MC180-B0-S</v>
          </cell>
          <cell r="B2171">
            <v>0</v>
          </cell>
          <cell r="C2171">
            <v>0</v>
          </cell>
          <cell r="D2171">
            <v>2</v>
          </cell>
          <cell r="E2171">
            <v>0</v>
          </cell>
          <cell r="F2171">
            <v>2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YZ-MC180-B0-XL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YZ-MC180-E0-M</v>
          </cell>
          <cell r="B2173">
            <v>2</v>
          </cell>
          <cell r="C2173">
            <v>1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YZ-MC180-K0-2XL</v>
          </cell>
          <cell r="B2174">
            <v>2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YZ-MC180-K0-XL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YZ-MC180-OR-M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YZ-MC180-OR-S</v>
          </cell>
          <cell r="B2177">
            <v>0</v>
          </cell>
          <cell r="C2177">
            <v>1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YZ-MC180-WI-M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YZ-MC180-WI-S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YZ-MC181-OR-XL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YZ-MC181-R0-S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YZ-MC181-W0-M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YZ-MC181-W0-S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YZ-MC2500-K0-L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YZ-MC2500-K0-M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YZ-MC2500-K0-S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YZ-MC2500-K0-XL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YZ-MC2500-R0-L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YZ-MC2500-R0-M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YZ-MC2500-R0-S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YZ-MC2500-R0-XL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YZ-MC2500-W0-L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YZ-MC2500-W0-M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YZ-MC2500-W0-S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YZ-MC2500-W0-XL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YZ-MC5119-K0BD-L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YZ-MC5119-K0BD-XL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YZ-MC5119-ZLBD-3XL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YZ-MC5119-ZLBD-XL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YZ-MC5119-ZLYH-2XL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YZ-MC5119-ZLYH-3XL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YZ-MC5119K0-4XL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YZ-MC5119ZL-S</v>
          </cell>
          <cell r="B2203">
            <v>4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YZ-MC5129-G0-2XL</v>
          </cell>
          <cell r="B2204">
            <v>0</v>
          </cell>
          <cell r="C2204">
            <v>0</v>
          </cell>
          <cell r="D2204">
            <v>5</v>
          </cell>
          <cell r="E2204">
            <v>0</v>
          </cell>
          <cell r="F2204">
            <v>5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YZ-MC5129-G0-M</v>
          </cell>
          <cell r="B2205">
            <v>0</v>
          </cell>
          <cell r="C2205">
            <v>0</v>
          </cell>
          <cell r="D2205">
            <v>3</v>
          </cell>
          <cell r="E2205">
            <v>0</v>
          </cell>
          <cell r="F2205">
            <v>3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YZ-MC5129-G0-XL</v>
          </cell>
          <cell r="B2206">
            <v>0</v>
          </cell>
          <cell r="C2206">
            <v>0</v>
          </cell>
          <cell r="D2206">
            <v>3</v>
          </cell>
          <cell r="E2206">
            <v>0</v>
          </cell>
          <cell r="F2206">
            <v>3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YZ-MC5129-G0YH-2XL</v>
          </cell>
          <cell r="B2207">
            <v>0</v>
          </cell>
          <cell r="C2207">
            <v>0</v>
          </cell>
          <cell r="D2207">
            <v>5</v>
          </cell>
          <cell r="E2207">
            <v>0</v>
          </cell>
          <cell r="F2207">
            <v>5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YZ-MC5129-G0YH-3XL</v>
          </cell>
          <cell r="B2208">
            <v>0</v>
          </cell>
          <cell r="C2208">
            <v>0</v>
          </cell>
          <cell r="D2208">
            <v>5</v>
          </cell>
          <cell r="E2208">
            <v>0</v>
          </cell>
          <cell r="F2208">
            <v>5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YZ-MC5129-K0-2XL</v>
          </cell>
          <cell r="B2209">
            <v>0</v>
          </cell>
          <cell r="C2209">
            <v>0</v>
          </cell>
          <cell r="D2209">
            <v>6</v>
          </cell>
          <cell r="E2209">
            <v>0</v>
          </cell>
          <cell r="F2209">
            <v>6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YZ-MC5129-ZLYH-3XL</v>
          </cell>
          <cell r="B2210">
            <v>0</v>
          </cell>
          <cell r="C2210">
            <v>0</v>
          </cell>
          <cell r="D2210">
            <v>2</v>
          </cell>
          <cell r="E2210">
            <v>0</v>
          </cell>
          <cell r="F2210">
            <v>2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YZ-MC5129-ZLYH-L</v>
          </cell>
          <cell r="B2211">
            <v>0</v>
          </cell>
          <cell r="C2211">
            <v>0</v>
          </cell>
          <cell r="D2211">
            <v>2</v>
          </cell>
          <cell r="E2211">
            <v>0</v>
          </cell>
          <cell r="F2211">
            <v>2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YZ-MC666-B0-XS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YZ-MC666-P0-M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YZ-MC666-P0-S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YZ-MC666-Y0-M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YZ-MCBK187-B0-2XL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YZ-MCBK187-B0-L</v>
          </cell>
          <cell r="B2217">
            <v>0</v>
          </cell>
          <cell r="C2217">
            <v>0</v>
          </cell>
          <cell r="D2217">
            <v>2</v>
          </cell>
          <cell r="E2217">
            <v>0</v>
          </cell>
          <cell r="F2217">
            <v>2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YZ-MCBK187-B0-M</v>
          </cell>
          <cell r="B2218">
            <v>0</v>
          </cell>
          <cell r="C2218">
            <v>0</v>
          </cell>
          <cell r="D2218">
            <v>2</v>
          </cell>
          <cell r="E2218">
            <v>0</v>
          </cell>
          <cell r="F2218">
            <v>2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YZ-MCBK187-B0-S</v>
          </cell>
          <cell r="B2219">
            <v>0</v>
          </cell>
          <cell r="C2219">
            <v>0</v>
          </cell>
          <cell r="D2219">
            <v>2</v>
          </cell>
          <cell r="E2219">
            <v>0</v>
          </cell>
          <cell r="F2219">
            <v>2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YZ-MCBK187-B0-XL</v>
          </cell>
          <cell r="B2220">
            <v>0</v>
          </cell>
          <cell r="C2220">
            <v>0</v>
          </cell>
          <cell r="D2220">
            <v>2</v>
          </cell>
          <cell r="E2220">
            <v>0</v>
          </cell>
          <cell r="F2220">
            <v>2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YZ-MCBK187-BD-2XL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YZ-MCBK187-BD-L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YZ-MCBK187-BD-M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YZ-MCBK187-BD-S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YZ-MCBK187-BD-XL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YZ-MCBK187-G7-2XL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YZ-MCBK187-G7-L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YZ-MCBK187-G7-M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YZ-MCBK187-G7-S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YZ-MCBK187-G7-XL</v>
          </cell>
          <cell r="B2230">
            <v>0</v>
          </cell>
          <cell r="C2230">
            <v>0</v>
          </cell>
          <cell r="D2230">
            <v>2</v>
          </cell>
          <cell r="E2230">
            <v>0</v>
          </cell>
          <cell r="F2230">
            <v>2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YZ-MCBK187-K0-M</v>
          </cell>
          <cell r="B2231">
            <v>0</v>
          </cell>
          <cell r="C2231">
            <v>0</v>
          </cell>
          <cell r="D2231">
            <v>3</v>
          </cell>
          <cell r="E2231">
            <v>0</v>
          </cell>
          <cell r="F2231">
            <v>3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YZ-MCBK187-K0-S</v>
          </cell>
          <cell r="B2232">
            <v>0</v>
          </cell>
          <cell r="C2232">
            <v>0</v>
          </cell>
          <cell r="D2232">
            <v>3</v>
          </cell>
          <cell r="E2232">
            <v>0</v>
          </cell>
          <cell r="F2232">
            <v>3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YZ-MCBK187-OR-2XL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YZ-MCBK187-OR-L</v>
          </cell>
          <cell r="B2234">
            <v>0</v>
          </cell>
          <cell r="C2234">
            <v>0</v>
          </cell>
          <cell r="D2234">
            <v>1</v>
          </cell>
          <cell r="E2234">
            <v>0</v>
          </cell>
          <cell r="F2234">
            <v>1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YZ-MCBK187-OR-M</v>
          </cell>
          <cell r="B2235">
            <v>0</v>
          </cell>
          <cell r="C2235">
            <v>0</v>
          </cell>
          <cell r="D2235">
            <v>1</v>
          </cell>
          <cell r="E2235">
            <v>0</v>
          </cell>
          <cell r="F2235">
            <v>1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YZ-MCBK187-OR-S</v>
          </cell>
          <cell r="B2236">
            <v>0</v>
          </cell>
          <cell r="C2236">
            <v>0</v>
          </cell>
          <cell r="D2236">
            <v>1</v>
          </cell>
          <cell r="E2236">
            <v>0</v>
          </cell>
          <cell r="F2236">
            <v>1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YZ-MCBK187-OR-XL</v>
          </cell>
          <cell r="B2237">
            <v>0</v>
          </cell>
          <cell r="C2237">
            <v>0</v>
          </cell>
          <cell r="D2237">
            <v>2</v>
          </cell>
          <cell r="E2237">
            <v>0</v>
          </cell>
          <cell r="F2237">
            <v>2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YZ-MCBK187-P0-2XL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YZ-MCBK187-P0-L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YZ-MCBK187-P0-M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YZ-MCBK187-P0-S</v>
          </cell>
          <cell r="B2241">
            <v>0</v>
          </cell>
          <cell r="C2241">
            <v>0</v>
          </cell>
          <cell r="D2241">
            <v>1</v>
          </cell>
          <cell r="E2241">
            <v>0</v>
          </cell>
          <cell r="F2241">
            <v>1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YZ-MCBK187-P0-XL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YZ-MCBK187-R2-M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YZ-MCBK187-Y0-2XL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YZ-MCBK187-Y0-L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YZ-MCBK187-Y0-M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YZ-MCBK187-Y0-S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YZ-MCBK187-Y0-XL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YZ-MCCL173-P0-XXL</v>
          </cell>
          <cell r="B2249">
            <v>0</v>
          </cell>
          <cell r="C2249">
            <v>1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YZ-MCCL252-R0-2XL</v>
          </cell>
          <cell r="B2250">
            <v>0</v>
          </cell>
          <cell r="C2250">
            <v>2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YZ-MCCS186-G0-2XL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YZ-MCCS186-G0-L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YZ-MCCS186-G0-M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YZ-MCCS186-G0-S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YZ-MCCS186-G0-XL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YZ-MCCS186-OR-2XL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YZ-MCCS186-OR-L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YZ-MCCS186-OR-M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YZ-MCCS186-OR-S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YZ-MCCS186-OR-XL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YZ-MCHM111-K0-L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YZ-MCHM170-B0-M</v>
          </cell>
          <cell r="B2262">
            <v>0</v>
          </cell>
          <cell r="C2262">
            <v>1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YZ-MCHM170-B0-S</v>
          </cell>
          <cell r="B2263">
            <v>1</v>
          </cell>
          <cell r="C2263">
            <v>1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YZ-MCHM170-K0-L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YZ-MCHM170-K0-M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YZ-MCHM170-OR-M</v>
          </cell>
          <cell r="B2266">
            <v>0</v>
          </cell>
          <cell r="C2266">
            <v>1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YZ-MCHM170-OR-S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YZ-MCHM170-WI-L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YZ-MCHM170-WI-M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YZ-MCHM170-WI-S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YZ-MCHM17077-B0-L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YZ-MCHM17077-B0-S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YZ-MCHM17077-B0-XL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YZ-MCHM17077-K0-M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YZ-MCHM17077-K0-S</v>
          </cell>
          <cell r="B2275">
            <v>0</v>
          </cell>
          <cell r="C2275">
            <v>0</v>
          </cell>
          <cell r="D2275">
            <v>8</v>
          </cell>
          <cell r="E2275">
            <v>0</v>
          </cell>
          <cell r="F2275">
            <v>8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YZ-MCHM17077-Pi-L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YZ-MCHM175-Pi-L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YZ-MCHM175-Pi-XL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YZ-MCHM178-YH-S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YZ-MCHM178-YH-XL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YZ-MCHM241-DS-2XL</v>
          </cell>
          <cell r="B2281">
            <v>0</v>
          </cell>
          <cell r="C2281">
            <v>3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YZ-MCHM241-DS-L</v>
          </cell>
          <cell r="B2282">
            <v>0</v>
          </cell>
          <cell r="C2282">
            <v>1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YZ-MCHM241-DS-S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YZ-MCHM241-G0-L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YZ-MCHM241-K0-2XL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YZ-MCHM241-K0-S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YZ-MCHM241-K0-XL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YZ-MCHY025-B0-2XL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YZ-MCHY025-B0-L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YZ-MCHY025-B0-M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YZ-MCHY025-B0-S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YZ-MCHY025-B0-XL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YZ-MCHY025-R0-2XL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YZ-MCHY025-R0-L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YZ-MCHY025-R0-M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YZ-MCHY025-R0-S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YZ-MCHY025-R0-XL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YZ-MCLK185-R0-2XL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YZ-MCLK185-R0-L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YZ-MCLK185-R0-M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YZ-MCLK185-R0-S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YZ-MCLK185-R0-XL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YZ-MCLK185-ZL-2XL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YZ-MCLK185-ZL-L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YZ-MCLK185-ZL-M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YZ-MCLK185-ZL-S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YZ-MCLK185-ZL-XL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YZ-MCPLUS24-G0-2XL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YZ-MCPLUS24-G0-3XL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YZ-MCPLUS24-G0-L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YZ-MCPLUS24-G0-M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YZ-MCPLUS24-G0-XL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YZ-MCPLUS24-K0-2XL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YZ-MCPLUS24-K0-3XL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YZ-MCPLUS24-K0-L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YZ-MCPLUS24-K0-M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YZ-MCPLUS24-K0-XL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YZ-MCPLUS24-PI-2XL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YZ-MCPLUS24-PI-3XL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YZ-MCPLUS24-PI-L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YZ-MCPLUS24-PI-M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YZ-MCPLUS24-PI-XL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YZ-MCPP1705-K0-XS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YZ-MCSM807-K0-L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YZ-MCWS32-BD-L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YZ-MCWS32-K0-L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YZ-MCWS32-ZL-L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YZ-MCYF181-PI-L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YZ-MCYF181-PI-S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YZ-MCYF181-PI-XL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YZ-MCYF184-B0-2XL</v>
          </cell>
          <cell r="B2331">
            <v>5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YZ-MCYF184-B0-L</v>
          </cell>
          <cell r="B2332">
            <v>5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YZ-MCYF184-B0-M</v>
          </cell>
          <cell r="B2333">
            <v>10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YZ-MCYF184-K0-2XL</v>
          </cell>
          <cell r="B2334">
            <v>2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YZ-MCYF184-K0-M</v>
          </cell>
          <cell r="B2335">
            <v>2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YZ-MCYF184-K0-XL</v>
          </cell>
          <cell r="B2336">
            <v>2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YZ-MCYF184-ZLBD-2XL</v>
          </cell>
          <cell r="B2337">
            <v>4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YZ-MCYF184-ZLBD-L</v>
          </cell>
          <cell r="B2338">
            <v>5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YZ-MCYF184-ZLBD-M</v>
          </cell>
          <cell r="B2339">
            <v>5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YZ-MCYF184-ZLBD-S</v>
          </cell>
          <cell r="B2340">
            <v>5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YZ-MCYF184-ZLBD-XL</v>
          </cell>
          <cell r="B2341">
            <v>5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YZ-MCZQ112B0S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YZ-MCZQ112B0XL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YZ-MCZQ161-BH-2XL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YZ-MCZQ161-BH-3XL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YZ-MCZQ161-BH-XL</v>
          </cell>
          <cell r="B2346">
            <v>0</v>
          </cell>
          <cell r="C2346">
            <v>1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YZ-MCZQ161-K0-3XL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YZ-MCZQ161-KH-2XL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YZ-MCZQ161-KH-XL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YZ-MCZQ161-R0-2XL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YZ-MCZQ161-R0-XL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YZ-MCZQ161-ZL-2XL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YZ-MCZQ187-K0-2X</v>
          </cell>
          <cell r="B2353">
            <v>0</v>
          </cell>
          <cell r="C2353">
            <v>2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YZ-MCZQ187-K0-5X</v>
          </cell>
          <cell r="B2354">
            <v>0</v>
          </cell>
          <cell r="C2354">
            <v>2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YZ-MCZQ187-K0-L</v>
          </cell>
          <cell r="B2355">
            <v>0</v>
          </cell>
          <cell r="C2355">
            <v>1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YZ-MCZQ187-K0-M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YZ-MCZQ187-K0-S</v>
          </cell>
          <cell r="B2357">
            <v>0</v>
          </cell>
          <cell r="C2357">
            <v>1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YZ-MCZQ187-K0-XL</v>
          </cell>
          <cell r="B2358">
            <v>0</v>
          </cell>
          <cell r="C2358">
            <v>1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YZ-MCZQ298BR2XL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YZ-MCZQ298BR3XL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YZ-MCZQ789K03XL</v>
          </cell>
          <cell r="B2361">
            <v>0</v>
          </cell>
          <cell r="C2361">
            <v>1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YZ-MCZQL02-G0-M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YZ-MCZQL02-G0-S</v>
          </cell>
          <cell r="B2363">
            <v>1</v>
          </cell>
          <cell r="C2363">
            <v>0</v>
          </cell>
          <cell r="D2363">
            <v>3</v>
          </cell>
          <cell r="E2363">
            <v>0</v>
          </cell>
          <cell r="F2363">
            <v>3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YZ-MCZQL02-G0-XL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YZ-MU1702-G0-L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YZ-MU1702-G0-M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YZ-MU1708-K0-M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YZ-MU1708-K0-S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YZ-MU1708-K0-XS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YZ-MU1708-R0-2XL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YZ-MU1708-R0-M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YZ-MU1708-R0-S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YZ-MU1708-R0-XS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YZ-MU180-B0-2XL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YZ-MU180-B0-L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YZ-MU180-B0-M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YZ-MU180-B0-S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YZ-MU180-B0-XL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YZ-MU180-E0-2XL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YZ-MU180-E0-L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YZ-MU180-E0-M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YZ-MU180-E0-S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YZ-MU180-E0-XL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YZ-MU180-K0-2XL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YZ-MU180-K0-L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YZ-MU180-K0-M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YZ-MU180-K0-S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YZ-MU180-K0-XL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YZ-MU180-OR-2XL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YZ-MU180-OR-L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YZ-MU180-OR-M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YZ-MU180-OR-S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YZ-MU180-OR-XL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YZ-MU180-WI-2XL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YZ-MU180-WI-L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YZ-MU180-WI-M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YZ-MU180-WI-S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YZ-MU180-WI-XL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YZ-MU181-B0-2XL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YZ-MU181-B0-L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YZ-MU181-B0-M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YZ-MU181-B0-S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YZ-MU181-B0-XL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YZ-MU181-G0-2XL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YZ-MU181-G0-L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YZ-MU181-G0-M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YZ-MU181-G0-S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YZ-MU181-G0-XL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YZ-MU181-Gr-2XL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YZ-MU181-Gr-L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YZ-MU181-Gr-M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YZ-MU181-Gr-S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YZ-MU181-Gr-XL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YZ-MU181-K0-2XL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YZ-MU181-K0-L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YZ-MU181-K0-M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YZ-MU181-K0-S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YZ-MU181-K0-XL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YZ-MU181-OR-2XL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YZ-MU181-OR-L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YZ-MU181-OR-M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YZ-MU181-OR-S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YZ-MU181-OR-XL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YZ-MU181-R0-2XL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YZ-MU181-R0-L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YZ-MU181-R0-M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YZ-MU181-R0-S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YZ-MU181-R0-XL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YZ-MU181-W0-2XL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YZ-MU181-W0-L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YZ-MU181-W0-M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YZ-MU181-W0-S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YZ-MU181-W0-XL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YZ-MU181-Wi-2XL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YZ-MU181-Wi-L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YZ-MU181-Wi-M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YZ-MU181-Wi-S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YZ-MU181-Wi-XL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YZ-MU2500-K0-L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YZ-MU2500-K0-M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YZ-MU2500-K0-S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YZ-MU2500-K0-XL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YZ-MU2500-R0-L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YZ-MU2500-R0-M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YZ-MU2500-R0-S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YZ-MU2500-R0-XL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YZ-MU2500-W0-L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YZ-MU2500-W0-M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YZ-MU2500-W0-S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YZ-MU2500-W0-XL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YZ-MU2631-K0-2XL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YZ-MU2631-K0-3XL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YZ-MU2631-OR-2XL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YZ-MU2631-OR-3XL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YZ-MU2631-ZL-2XL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YZ-MU2631-ZL-3XL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YZ-MU30CH-K0-L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YZ-MU30CH-K0-M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YZ-MU30CH-K0-S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YZ-MU30CH-K0-XL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YZ-MU30CH-K0-XS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YZ-MU511-K0BD-2XL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YZ-MU511-K0BD-3XL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YZ-MU511-K0BD-4XL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YZ-MU511-K0BD-L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YZ-MU511-K0BD-M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YZ-MU511-K0BD-XL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YZ-MU511-ZLBD-2XL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YZ-MU511-ZLBD-3XL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YZ-MU511-ZLBD-L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YZ-MU511-ZLBD-M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YZ-MU511-ZLBD-XL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YZ-MU511-ZLSY-2XL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YZ-MU511-ZLSY-3XL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YZ-MU511-ZLSY-M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YZ-MU511-ZLSY-XL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YZ-MU511-ZLYH-2XL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YZ-MU511-ZLYH-3XL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YZ-MU511-ZLYH-M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YZ-MU511-ZLYH-XL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YZ-MU5119-B0-2XL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YZ-MU5119-B0-3XL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YZ-MU5119-B0-L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YZ-MU5119-B0-M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YZ-MU5119-B0-XL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YZ-MU5119-R0-2XL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YZ-MU5119-R0-3XL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YZ-MU5119-R0-L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YZ-MU5119-R0-M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YZ-MU5119-R0-XL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YZ-MU5129-G0-2XL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YZ-MU5129-G0-3XL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YZ-MU5129-G0-L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YZ-MU5129-G0-M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YZ-MU5129-G0-XL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YZ-MU5129-G0YH-2XL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YZ-MU5129-G0YH-3XL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YZ-MU5129-G0YH-L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YZ-MU5129-G0YH-M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YZ-MU5129-G0YH-XL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YZ-MU5129-K0-2XL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YZ-MU5129-K0-3XL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YZ-MU5129-K0-L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YZ-MU5129-K0-M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YZ-MU5129-K0-XL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YZ-MU5129-K0YH-2XL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YZ-MU5129-K0YH-3XL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YZ-MU5129-K0YH-L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YZ-MU5129-K0YH-M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YZ-MU5129-K0YH-XL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YZ-MU5129-ZLYH-2XL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YZ-MU5129-ZLYH-3XL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YZ-MU5129-ZLYH-L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YZ-MU5129-ZLYH-M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YZ-MU5129-ZLYH-XL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YZ-MU5506-HS-2XL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YZ-MU5506-HS-L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YZ-MU5506-HS-M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YZ-MU5506-HS-S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YZ-MU5506-HS-XL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YZ-MU5506-HS-XS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YZ-MU5506-K0-2XL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YZ-MU5506-K0-L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YZ-MU5506-K0-M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YZ-MU5506-K0-S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YZ-MU5506-K0-XL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YZ-MU5506-K0-XS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YZ-MU5506-ZL-2XL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YZ-MU5506-ZL-L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YZ-MU5506-ZL-M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YZ-MU5506-ZL-S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YZ-MU5506-ZL-XL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YZ-MU5506-ZL-XS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YZ-MU5507-HS-S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YZ-MU5507-K0-S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YZ-MU5507-ZL-S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YZ-MU5508-HS-M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YZ-MU5508-K0-M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YZ-MU5508-ZL-M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YZ-MU5509-HS-L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YZ-MU5509-K0-L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YZ-MU5509-ZL-L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YZ-MU5510-HS-XL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YZ-MU5510-K0-XL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YZ-MU5510-ZL-XL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YZ-MU5511-HS-2XL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YZ-MU5511-K0-2XL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YZ-MU5511-ZL-2XL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YZ-MU556-K0-XL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YZ-MU727-Pi-2XL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YZ-MU727-Pi-3XL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YZ-MU727-Pi-4XL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YZ-MU727-Pi-5XL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YZ-MU727-Pi-L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YZ-MU727-Pi-M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YZ-MU727-Pi-S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YZ-MU727-Pi-XL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YZ-MUBD001-R0-L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YZ-MUBD001-R0-M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YZ-MUBD001-R0-S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YZ-MUBD001-R0-XL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YZ-MUBD001-R0-XS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YZ-MUBK187-B0-2XL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YZ-MUBK187-B0-L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YZ-MUBK187-B0-M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YZ-MUBK187-B0-S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YZ-MUBK187-B0-XL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YZ-MUBK187-BD-2XL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YZ-MUBK187-BD-L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YZ-MUBK187-BD-M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YZ-MUBK187-BD-S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YZ-MUBK187-BD-XL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YZ-MUBK187-G7-2XL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YZ-MUBK187-G7-L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YZ-MUBK187-G7-M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YZ-MUBK187-G7-S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YZ-MUBK187-G7-XL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YZ-MUBK187-K0-2XL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YZ-MUBK187-K0-L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YZ-MUBK187-K0-M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YZ-MUBK187-K0-S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YZ-MUBK187-K0-XL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YZ-MUBK187-OR-2XL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YZ-MUBK187-OR-L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YZ-MUBK187-OR-M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YZ-MUBK187-OR-S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YZ-MUBK187-OR-XL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YZ-MUBK187-P0-2XL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YZ-MUBK187-P0-L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YZ-MUBK187-P0-M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YZ-MUBK187-P0-S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YZ-MUBK187-P0-XL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YZ-MUBK187-R2-2XL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YZ-MUBK187-R2-L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YZ-MUBK187-R2-M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YZ-MUBK187-R2-S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YZ-MUBK187-R2-XL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YZ-MUBK187-Y0-2XL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YZ-MUBK187-Y0-L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YZ-MUBK187-Y0-M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YZ-MUBK187-Y0-S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YZ-MUBK187-Y0-XL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YZ-MUC19P-K0-2XL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YZ-MUC19P-K0-L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YZ-MUC19P-K0-M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YZ-MUC19P-K0-S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YZ-MUC19P-K0-XL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YZ-MUC19P-OR-2XL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YZ-MUC19P-OR-L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YZ-MUC19P-OR-M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YZ-MUC19P-OR-S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YZ-MUC19P-OR-XL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YZ-MUC19P-R0-2XL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YZ-MUC19P-R0-L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YZ-MUC19P-R0-M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YZ-MUC19P-R0-S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YZ-MUC19P-R0-XL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YZ-MUC19P-W0-2XL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YZ-MUC19P-W0-L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YZ-MUC19P-W0-M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YZ-MUC19P-W0-S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YZ-MUC19P-W0-XL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YZ-MUCL17015-B0-2XL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YZ-MUCL17015-B0-3XL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YZ-MUCL17015-B0-L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YZ-MUCL17015-B0-XL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YZ-MUCL17015-K0-2XL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YZ-MUCL17015-K0-3XL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YZ-MUCL17015-K0-L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YZ-MUCL17015-K0-XL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YZ-MUCL17015-P0-2XL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YZ-MUCL17015-P0-L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YZ-MUCL17015-P0-M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YZ-MUCL17015-P0-XL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YZ-MUCLC19-K0-2XL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YZ-MUCLC19-K0-L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YZ-MUCLC19-K0-M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YZ-MUCLC19-K0-S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YZ-MUCLC19-K0-XL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YZ-MUCLC19-OR-2XL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YZ-MUCLC19-OR-L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YZ-MUCLC19-OR-M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YZ-MUCLC19-OR-S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YZ-MUCLC19-OR-XL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YZ-MUCLC19-R0-2XL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YZ-MUCLC19-R0-L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YZ-MUCLC19-R0-M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YZ-MUCLC19-R0-S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YZ-MUCLC19-R0-XL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YZ-MUCLC19-W0-2XL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YZ-MUCLC19-W0-L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YZ-MUCLC19-W0-M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YZ-MUCLC19-W0-S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YZ-MUCLC19-W0-XL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YZ-MUCS186-G0-2XL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YZ-MUCS186-G0-L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YZ-MUCS186-G0-M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YZ-MUCS186-G0-S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YZ-MUCS186-G0-XL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YZ-MUCS186-OR-2XL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YZ-MUCS186-OR-L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YZ-MUCS186-OR-M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YZ-MUCS186-OR-S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YZ-MUCS186-OR-XL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YZ-MUHM511-ZL-4XL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YZ-MUHM511-ZL-S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YZ-MUHY025-B0-2XL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YZ-MUHY025-B0-L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YZ-MUHY025-B0-M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YZ-MUHY025-B0-S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YZ-MUHY025-B0-XL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YZ-MUHY025-K0-2XL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YZ-MUHY025-K0-L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YZ-MUHY025-K0-M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YZ-MUHY025-K0-S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YZ-MUHY025-K0-XL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YZ-MUHY025-OR-2XL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YZ-MUHY025-OR-L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YZ-MUHY025-OR-M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YZ-MUHY025-OR-S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YZ-MUHY025-OR-XL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YZ-MUHY025-R0-2XL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YZ-MUHY025-R0-L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YZ-MUHY025-R0-M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YZ-MUHY025-R0-S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YZ-MUHY025-R0-XL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YZ-MULE001-W0-L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YZ-MULE001-W0-M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YZ-MULE001-W0-S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YZ-MULE001-W0-XL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YZ-MULE001-W0-XS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YZ-MULK185-B0-2XL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YZ-MULK185-B0-L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YZ-MULK185-B0-M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YZ-MULK185-B0-S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YZ-MULK185-B0-XL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YZ-MULK185-K0-2XL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YZ-MULK185-K0-L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YZ-MULK185-K0-M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YZ-MULK185-K0-S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YZ-MULK185-K0-XL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YZ-MULK185-Y9-2XL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YZ-MULK185-Y9-L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YZ-MULK185-Y9-M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YZ-MULK185-Y9-S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YZ-MULK185-Y9-XL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YZ-MUPLUS24-G0-2XL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YZ-MUPLUS24-G0-3XL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YZ-MUPLUS24-G0-L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YZ-MUPLUS24-G0-M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YZ-MUPLUS24-G0-XL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YZ-MUPLUS24-K0-2XL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YZ-MUPLUS24-K0-3XL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YZ-MUPLUS24-K0-L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YZ-MUPLUS24-K0-M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YZ-MUPLUS24-K0-XL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YZ-MUPLUS24-PI-2XL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YZ-MUPLUS24-PI-3XL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YZ-MUPLUS24-PI-L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YZ-MUPLUS24-PI-M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YZ-MUPLUS24-PI-XL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YZ-MUSM807-K0-2XL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YZ-MUSM807-K0-L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YZ-MUSM807-K0-M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YZ-MUSM807-K0-S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YZ-MUSM807-K0-XL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YZ-MUTW001-K0-L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YZ-MUTW001-K0-M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YZ-MUTW001-K0-S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YZ-MUTW001-K0-XL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YZ-MUTW001-K0-XS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YZ-MUTW001-K0-XXL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YZ-MUTW001-O0-L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YZ-MUTW001-O0-M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YZ-MUTW001-O0-S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YZ-MUTW001-O0-XL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YZ-MUTW001-O0-XS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YZ-MUTW001-O0-XXL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YZ-MUTW001-P0-L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YZ-MUTW001-P0-M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YZ-MUTW001-P0-S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YZ-MUTW001-P0-XL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YZ-MUTW001-P0-XS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YZ-MUTW001-P0-XXL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YZ-MUTW32-BTW-2XL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YZ-MUTW32-BTW-L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YZ-MUTW32-BTW-M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YZ-MUTW32-BTW-S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YZ-MUTW32-BTW-XL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YZ-MUTW32-KTW-2XL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YZ-MUTW32-KTW-L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YZ-MUTW32-KTW-M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YZ-MUTW32-KTW-S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YZ-MUTW32-KTW-XL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YZ-MUTW32-PI-2XL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YZ-MUTW32-PI-L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YZ-MUTW32-PI-M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YZ-MUTW32-PI-S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YZ-MUTW32-PI-XL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YZ-MUWS32-BD-2XL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YZ-MUWS32-BD-L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YZ-MUWS32-BD-M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YZ-MUWS32-BD-S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YZ-MUWS32-BD-XL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YZ-MUWS32-K0-2XL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YZ-MUWS32-K0-L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YZ-MUWS32-K0-M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YZ-MUWS32-K0-S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YZ-MUWS32-K0-XL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YZ-MUWS32-ZL-2XL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YZ-MUWS32-ZL-L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YZ-MUWS32-ZL-M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YZ-MUWS32-ZL-S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YZ-MUWS32-ZL-XL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YZ-MUYF181-B0-2XL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YZ-MUYF181-B0-L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YZ-MUYF181-B0-M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YZ-MUYF181-B0-S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YZ-MUYF181-B0-XL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YZ-MUYF181-G0-2XL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YZ-MUYF181-G0-L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YZ-MUYF181-G0-M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YZ-MUYF181-G0-S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YZ-MUYF181-G0-XL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YZ-MUYF181-K0-2XL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YZ-MUYF181-K0-L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YZ-MUYF181-K0-M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YZ-MUYF181-K0-S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YZ-MUYF181-K0-XL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YZ-MUYF181-OR-2XL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YZ-MUYF181-OR-L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YZ-MUYF181-OR-M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YZ-MUYF181-OR-S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YZ-MUYF181-OR-XL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YZ-MUYF181-PI-2XL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YZ-MUYF181-PI-L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YZ-MUYF181-PI-M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YZ-MUYF181-PI-S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YZ-MUYF181-PI-XL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YZ-MUYF181-WI-2XL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YZ-MUYF181-WI-L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YZ-MUYF181-WI-M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YZ-MUYF181-WI-S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YZ-MUYF181-WI-XL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YZ-MUYF181-YH-2XL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YZ-MUYF181-YH-L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YZ-MUYF181-YH-M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YZ-MUYF181-YH-S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YZ-MUYF181-YH-XL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YZ-MUYF182-R0-2XL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YZ-MUYF182-R0-L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YZ-MUYF182-R0-M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YZ-MUYF182-R0-S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YZ-MUYF182-R0-XL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YZ-MUYF183-TW-2XL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YZ-MUYF183-TW-L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YZ-MUYF183-TW-M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YZ-MUYF183-TW-S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YZ-MUYF183-TW-XL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YZ-MUYF184-B0-2XL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YZ-MUYF184-B0-L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YZ-MUYF184-B0-M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YZ-MUYF184-B0-S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YZ-MUYF184-B0-XL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YZ-MUYF184-K0-2XL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YZ-MUYF184-K0-L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YZ-MUYF184-K0-M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YZ-MUYF184-K0-S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YZ-MUYF184-K0-XL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YZ-MUYF184-ZLBD-2XL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YZ-MUYF184-ZLBD-L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YZ-MUYF184-ZLBD-M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YZ-MUYF184-ZLBD-S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YZ-MUYF184-ZLBD-XL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YZ-MUYF185-K0-L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YZ-MUYF185-K0-M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YZ-MUYF185-K0-S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YZ-MUYF185-K0-XL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YZ-MUYF185-K0-XXL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YZ-MY-JY3233-K0-L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YZ-MY-JY3233-K0-M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YZ-MY-JY3233-K0-XL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YZ-MY-JY3233-K0-XS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YZ-MY1701-KO-L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YZ-MY1701-KO-M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YZ-MY1701-KO-S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YZ-MY1701-KO-XL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YZ-MY1701-KO-XS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YZ-MY1702-G0-L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YZ-MY1702-G0-M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YZ-MY1727-3XL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YZ-MY1727-4XL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YZ-MY1727-S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YZ-MYBKN1703-R0-L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YZ-MYBKN1703-R0-M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YZ-MYBKN1703-R0-S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YZ-MYBKN1703-R0-XL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YZ-MYBKN1703-R0-XS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YZ-MYQQ1706-K0-2XL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YZ-MYQQ1706-K0-M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YZ-MYQQ1706-K0-S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YZ-MYQQ1706-K0-XL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YZ-MYQQ1706-K0-XS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YZ-MYQZ1709-K0-2XL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YZ-MYQZ1709-K0-3XL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YZ-MYQZ1709-K0-L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YZ-MYQZ1709-K0-M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YZ-MYQZ1709-K0-S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YZ-MYQZ1709-K0-XL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YZ-MYQZ1709-K0-XS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YZ-MYQZ1709-R0-2XL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YZ-MYQZ1709-R0-3XL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YZ-MYQZ1709-R0-L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YZ-MYQZ1709-R0-M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YZ-MYQZ1709-R0-S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YZ-MYQZ1709-R0-XL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YZ-MYQZ1709-R0-XS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YZ-MYSJ1708-K0-M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YZ-MYSJ1708-K0-XL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YZ-MYSJ1708-R0-2XL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YZ-MYSJ1708-R0-L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YZ-MYSJ1708-R0-S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YZ-MYSJ1708-R0-XL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YZ-MYSJ1708-R0-XS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YZ-NA13037EZ5L</v>
          </cell>
          <cell r="B2885">
            <v>0</v>
          </cell>
          <cell r="C2885">
            <v>1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YZ-NA13037EZ6L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YZ-NA13037Or2L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YZ-NA13037Or4L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YZ-NA13037Or5L</v>
          </cell>
          <cell r="B2889">
            <v>0</v>
          </cell>
          <cell r="C2889">
            <v>0</v>
          </cell>
          <cell r="D2889">
            <v>2</v>
          </cell>
          <cell r="E2889">
            <v>0</v>
          </cell>
          <cell r="F2889">
            <v>2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YZ-NA13037Pu2L</v>
          </cell>
          <cell r="B2890">
            <v>0</v>
          </cell>
          <cell r="C2890">
            <v>1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YZ-NA13037Pu4L</v>
          </cell>
          <cell r="B2891">
            <v>0</v>
          </cell>
          <cell r="C2891">
            <v>1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YZ-NA13037Pu5L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YZ-NA13037Pu8L</v>
          </cell>
          <cell r="B2893">
            <v>0</v>
          </cell>
          <cell r="C2893">
            <v>1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YZ-NA13037Pu9L</v>
          </cell>
          <cell r="B2894">
            <v>0</v>
          </cell>
          <cell r="C2894">
            <v>2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YZ-NA13037Wi1L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YZ-NA13037Wi4L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YZ-NA13037Wi5L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YZ-NA13037Wi8L</v>
          </cell>
          <cell r="B2898">
            <v>0</v>
          </cell>
          <cell r="C2898">
            <v>1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YZ-NA1304G05L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YZ-NA1304Y05L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YZ-NA1521-BF-4XL</v>
          </cell>
          <cell r="B2901">
            <v>0</v>
          </cell>
          <cell r="C2901">
            <v>1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YZ-NA1521-BL-4XL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YZ-NA1521-BL-5XL</v>
          </cell>
          <cell r="B2903">
            <v>0</v>
          </cell>
          <cell r="C2903">
            <v>1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YZ-NA1521-GF-4XL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YZ-NA1521-GF-5XL</v>
          </cell>
          <cell r="B2905">
            <v>0</v>
          </cell>
          <cell r="C2905">
            <v>5</v>
          </cell>
          <cell r="D2905">
            <v>2</v>
          </cell>
          <cell r="E2905">
            <v>0</v>
          </cell>
          <cell r="F2905">
            <v>2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YZ-NA1521-GW-4XL</v>
          </cell>
          <cell r="B2906">
            <v>0</v>
          </cell>
          <cell r="C2906">
            <v>0</v>
          </cell>
          <cell r="D2906">
            <v>2</v>
          </cell>
          <cell r="E2906">
            <v>0</v>
          </cell>
          <cell r="F2906">
            <v>2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YZ-NA1521-GW-5XL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YZ-NA1521-KF-5XL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YZ-NA1521-RF-2XL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YZ-NA1521-RF-4XL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YZ-NA1521-RF-5XL</v>
          </cell>
          <cell r="B2911">
            <v>0</v>
          </cell>
          <cell r="C2911">
            <v>0</v>
          </cell>
          <cell r="D2911">
            <v>5</v>
          </cell>
          <cell r="E2911">
            <v>0</v>
          </cell>
          <cell r="F2911">
            <v>5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YZ-NA1521-RL-4XL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YZ-NA1521-RL-5XL</v>
          </cell>
          <cell r="B2913">
            <v>0</v>
          </cell>
          <cell r="C2913">
            <v>0</v>
          </cell>
          <cell r="D2913">
            <v>4</v>
          </cell>
          <cell r="E2913">
            <v>0</v>
          </cell>
          <cell r="F2913">
            <v>4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YZ-NA1521-RM-4XL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YZ-NA1521-RM-XL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YZ-NA1521-WP-2XL</v>
          </cell>
          <cell r="B2916">
            <v>0</v>
          </cell>
          <cell r="C2916">
            <v>0</v>
          </cell>
          <cell r="D2916">
            <v>3</v>
          </cell>
          <cell r="E2916">
            <v>0</v>
          </cell>
          <cell r="F2916">
            <v>3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YZ-NA1521-WP-3XL</v>
          </cell>
          <cell r="B2917">
            <v>1</v>
          </cell>
          <cell r="C2917">
            <v>1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YZ-NA1521-WP-5XL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YZ-NA1521-WP-XL</v>
          </cell>
          <cell r="B2919">
            <v>0</v>
          </cell>
          <cell r="C2919">
            <v>0</v>
          </cell>
          <cell r="D2919">
            <v>4</v>
          </cell>
          <cell r="E2919">
            <v>0</v>
          </cell>
          <cell r="F2919">
            <v>4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YZ-NA15827-K0-5X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YZ-NA15827-SB-3X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YZ-NA15827-SB-L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YZ-NA263100L</v>
          </cell>
          <cell r="B2923">
            <v>1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YZ-NA2631HSS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YZ-NA2631K02L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YZ-NA2631K03L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YZ-NA2631R01L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YZ-NA2631ZL1L</v>
          </cell>
          <cell r="B2928">
            <v>0</v>
          </cell>
          <cell r="C2928">
            <v>0</v>
          </cell>
          <cell r="D2928">
            <v>3</v>
          </cell>
          <cell r="E2928">
            <v>0</v>
          </cell>
          <cell r="F2928">
            <v>3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YZ-NA2631ZL2L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YZ-NA5060B2L</v>
          </cell>
          <cell r="B2930">
            <v>0</v>
          </cell>
          <cell r="C2930">
            <v>0</v>
          </cell>
          <cell r="D2930">
            <v>2</v>
          </cell>
          <cell r="E2930">
            <v>0</v>
          </cell>
          <cell r="F2930">
            <v>2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YZ-NA5060B2M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YZ-NA5060R2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YZ-NA5060R21L</v>
          </cell>
          <cell r="B2933">
            <v>0</v>
          </cell>
          <cell r="C2933">
            <v>0</v>
          </cell>
          <cell r="D2933">
            <v>4</v>
          </cell>
          <cell r="E2933">
            <v>0</v>
          </cell>
          <cell r="F2933">
            <v>4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YZ-NA5060R2L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YZ-NA5060R2M</v>
          </cell>
          <cell r="B2935">
            <v>0</v>
          </cell>
          <cell r="C2935">
            <v>0</v>
          </cell>
          <cell r="D2935">
            <v>2</v>
          </cell>
          <cell r="E2935">
            <v>0</v>
          </cell>
          <cell r="F2935">
            <v>2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YZ-NA5060R2S</v>
          </cell>
          <cell r="B2936">
            <v>0</v>
          </cell>
          <cell r="C2936">
            <v>1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YZ-NA5060Y0M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YZ-NA5119-YH-2XL</v>
          </cell>
          <cell r="B2938">
            <v>0</v>
          </cell>
          <cell r="C2938">
            <v>1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YZ-NA5119-YH-3XL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YZ-NA5119-YH-4XL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YZ-NA5119-YH-XL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YZ-NA5505-K0-XL</v>
          </cell>
          <cell r="B2942">
            <v>7</v>
          </cell>
          <cell r="C2942">
            <v>0</v>
          </cell>
          <cell r="D2942">
            <v>5</v>
          </cell>
          <cell r="E2942">
            <v>0</v>
          </cell>
          <cell r="F2942">
            <v>5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YZ-NA5505DaS</v>
          </cell>
          <cell r="B2943">
            <v>3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YZ-NA5505JRS</v>
          </cell>
          <cell r="B2944">
            <v>0</v>
          </cell>
          <cell r="C2944">
            <v>0</v>
          </cell>
          <cell r="D2944">
            <v>3</v>
          </cell>
          <cell r="E2944">
            <v>0</v>
          </cell>
          <cell r="F2944">
            <v>3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YZ-NA5505JRXL</v>
          </cell>
          <cell r="B2945">
            <v>0</v>
          </cell>
          <cell r="C2945">
            <v>0</v>
          </cell>
          <cell r="D2945">
            <v>5</v>
          </cell>
          <cell r="E2945">
            <v>0</v>
          </cell>
          <cell r="F2945">
            <v>5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YZ-NA5505LbL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YZ-NA5505LbM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YZ-NA5505LbS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YZ-NA9007Sa2L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YZ-NA9007Sa4L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YZ-NA9007Sa7L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YZ-NA9007Se1L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YZ-NA9007Se2L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YZ-NA9007Se3L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YZ-NA9007Se4L</v>
          </cell>
          <cell r="B2955">
            <v>0</v>
          </cell>
          <cell r="C2955">
            <v>1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YZ-NA9007Se5L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YZ-NA9007Se8L</v>
          </cell>
          <cell r="B2957">
            <v>2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YZ-NA9007Se9L</v>
          </cell>
          <cell r="B2958">
            <v>2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YZ-NA9008Sa3L</v>
          </cell>
          <cell r="B2959">
            <v>0</v>
          </cell>
          <cell r="C2959">
            <v>1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YZ-NA9008Sa4L</v>
          </cell>
          <cell r="B2960">
            <v>2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YZ-NA9008Sa9L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YZ-NA9008Se4L</v>
          </cell>
          <cell r="B2962">
            <v>2</v>
          </cell>
          <cell r="C2962">
            <v>1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YZ-NA9008Se5L</v>
          </cell>
          <cell r="B2963">
            <v>2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YZ-NA9008Se7L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YZ-NA9008Se8L</v>
          </cell>
          <cell r="B2965">
            <v>1</v>
          </cell>
          <cell r="C2965">
            <v>0</v>
          </cell>
          <cell r="D2965">
            <v>0</v>
          </cell>
          <cell r="E2965">
            <v>1</v>
          </cell>
          <cell r="F2965">
            <v>1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YZ-NALLHT2XL</v>
          </cell>
          <cell r="B2966">
            <v>0</v>
          </cell>
          <cell r="C2966">
            <v>1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YZ-NALLHT4XL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YZ-NALLHTXL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YZ-NALLIT2XL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YZ-NALLITM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YZ-NALLK02XL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YZ-PP1705-K0-2XL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YZ-PP1705-K0-L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YZ-PP1705-K0-M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YZ-PP1705-K0-S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YZ-PP1705-K0-XL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YZ-RF1123-B0-2X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YZ-RF1123-B0-XL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YZ-RF1123-K0-2X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YZ-RF1123-K0-4X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YZ-RF1123-K0-M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YZ-RF1123-K0-XL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YZ-RF1123-R0-5X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YZ-RF1123-R0-XL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YZ-RF1123-SB-3X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YZ-RF1123-SB-4X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YZ-RF1123-SB-M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YZ-TJ1245-K0-L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YZ-TJ1245-K0-M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YZ-TJ1245-K0-S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YZ-TJ1245-K0-XL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YZ-TJ1245-K0-XS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YZ-TJ1245001L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YZ-TJ1245002L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YZ-TJ1245003L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YZ-TJ124500L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YZ-TJ124500M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YZ-TJ1245G01L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YZ-TJ1245G02L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YZ-TJ1245G03L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YZ-TJ1245G0L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YZ-TJ1245G0M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YZ-TJ1245W01L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YZ-TJ1245W02L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YZ-TJ1245W03L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YZ-TJ1245W0L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YZ-TJ1245W0M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YZ-TW1634Pi1L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YZ-TW1919Z2-L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YZ-XQ1443K02XL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YZ-XQ1443K03XL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YZ-XQ1443K0L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YZ-XQ1443K0M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YZ-XQ1443K0XL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YZ-XSW3071Feather5L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YZ-YGD2000-2XL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YZ-YGD2000-L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YZ-YGD2000-M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YZ-YGD2000-XL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YZ-YO1521-BF-2XL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YZ-YO1521-GF-2XL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YZ-YO1521-GF-3XL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YZ-YO1521-GW-XL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YZ-YO1521-KF-2XL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YZ-YO1521-RF-5XL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YZ-YO1521-RL-4XL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YZ-ZQ269MK0-3XL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YZ-ZQN9200-K0-4X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YZ-ZQNA16121R02XL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YZ-ZQNA16121R03XL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YZ1458FB3XL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YZ1458FB4XL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YZ1458FB5XL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YZ1458FB6XL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YZ1458K03XL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YZ1458K04XL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YZ1458K05XL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YZ1458K06XL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YZ1458R23XL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YZ1458R24XL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YZ1458R25XL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YZ1458R26XL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YZ2216K0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YZ2216K01L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YZ2216K0L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YZ2216K0M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YZ2216K0S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YZ2526L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YZ5060B2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YZ5060B2-MX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YZ5060B21L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YZ5060B2L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YZ5060B2M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YZ5060B2S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YZ5060R2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YZ5060R2-MX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YZ5060R21L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YZ5060R2L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YZ5060R2M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YZ5060R2S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YZ5060Y0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YZ5060Y0-MX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YZ5060Y01L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YZ5060Y0L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YZ5060Y0M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YZ5060Y0S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YZ5060Y0S-MX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YZ5117R6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YZ5118Da0L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YZ5118Da1L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YZ5118DaM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YZ5118DaS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YZ5118DaXS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YZ5505Da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YZ5505Da2L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YZ5505DaL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YZ5505DaM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YZ5505DaS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YZ5505DaXL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YZ5505DaXS-FBM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YZ5505JR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YZ5505JR0L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YZ5505JR2L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YZ5505JRL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YZ5505JRM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YZ5505JRS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YZ5505JRXL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YZ5505K0-2XL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YZ5505K0-L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YZ5505K0-M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YZ5505K0-S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YZ5505K0-XL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YZ5505K0-XS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YZ5505Lb0XS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YZ5505Lb0XS-MX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YZ5505LbL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YZ5505LbM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YZ5505LbS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YZ5505LbS-MX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YZ5505LbXL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YZ5505LbXL-MX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YZ5505LbXXL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YZ5505R0-2X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YZ5505R0-2X-MX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YZ5505R0-L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YZ5505R0-L-MX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YZ5505R0-M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YZ5505R0-S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YZ5505R0-XL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YZ5505R0-XL-MX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YZ5505R0-XS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YZ7438B04XL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YZ7438B0L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YZ7438B0M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YZ7438B0XL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YZ7438B0XXL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YZ7438B0XXXL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YZ7438K0-L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YZ7438K0M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YZ7438K0XXL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YZ7438K0XXXL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YZNA11B04XL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YZNA11K0M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138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43255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7659</v>
      </c>
      <c r="E5" s="5">
        <f>SUM(E6:E19862)</f>
        <v>4317</v>
      </c>
      <c r="F5" s="5">
        <f>SUM(F6:F19862)</f>
        <v>4079</v>
      </c>
      <c r="G5" s="5">
        <f>SUM(G6:G19862)</f>
        <v>3878</v>
      </c>
      <c r="I5" s="5">
        <f t="shared" ref="I5:O5" si="3">SUM(I6:I29862)</f>
        <v>1867</v>
      </c>
      <c r="J5" s="5">
        <f t="shared" si="3"/>
        <v>603</v>
      </c>
      <c r="K5" s="5">
        <f t="shared" si="3"/>
        <v>6</v>
      </c>
      <c r="L5" s="5">
        <f t="shared" si="3"/>
        <v>5</v>
      </c>
      <c r="M5" s="5">
        <f t="shared" si="3"/>
        <v>2481</v>
      </c>
      <c r="N5" s="5">
        <f t="shared" si="3"/>
        <v>128</v>
      </c>
      <c r="O5" s="5">
        <f t="shared" si="3"/>
        <v>615</v>
      </c>
      <c r="AB5" s="5">
        <f>SUM(AB6:AB64862)</f>
        <v>759.160000000001</v>
      </c>
      <c r="AC5" s="5">
        <f>SUM(AC6:AC64862)</f>
        <v>603.37</v>
      </c>
      <c r="AD5" s="5">
        <f>SUM(AD6:AD64862)</f>
        <v>483.62</v>
      </c>
      <c r="AE5" s="5">
        <f>SUM(AE6:AE64862)</f>
        <v>368.15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3</v>
      </c>
      <c r="AM6">
        <v>0</v>
      </c>
      <c r="AN6" s="23" t="e">
        <v>#DIV/0!</v>
      </c>
      <c r="AO6" s="23" t="e">
        <v>#DIV/0!</v>
      </c>
      <c r="AP6" s="23">
        <v>0</v>
      </c>
      <c r="AQ6" s="23" t="e">
        <v>#DIV/0!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1</v>
      </c>
      <c r="AL8">
        <v>2</v>
      </c>
      <c r="AM8">
        <v>1</v>
      </c>
      <c r="AN8" s="23" t="e">
        <v>#DIV/0!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63</v>
      </c>
      <c r="D11" s="31">
        <v>0</v>
      </c>
      <c r="E11" s="31">
        <v>0</v>
      </c>
      <c r="F11" s="31">
        <v>0</v>
      </c>
      <c r="G11" s="31">
        <v>1</v>
      </c>
      <c r="H11" s="32">
        <v>11.99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68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69</v>
      </c>
      <c r="B13" t="s">
        <v>70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71</v>
      </c>
      <c r="B14" t="s">
        <v>72</v>
      </c>
      <c r="C14" t="s">
        <v>68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75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76</v>
      </c>
      <c r="B16" t="s">
        <v>77</v>
      </c>
      <c r="C16" t="s">
        <v>75</v>
      </c>
      <c r="D16" s="31">
        <v>0</v>
      </c>
      <c r="E16" s="31">
        <v>0</v>
      </c>
      <c r="F16" s="31">
        <v>1</v>
      </c>
      <c r="G16" s="31">
        <v>1</v>
      </c>
      <c r="H16" s="32">
        <v>11.99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78</v>
      </c>
      <c r="B17" t="s">
        <v>79</v>
      </c>
      <c r="C17" t="s">
        <v>80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81</v>
      </c>
      <c r="B18" t="s">
        <v>82</v>
      </c>
      <c r="C18" t="s">
        <v>80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83</v>
      </c>
      <c r="B19" t="s">
        <v>84</v>
      </c>
      <c r="C19" t="s">
        <v>80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85</v>
      </c>
      <c r="B20" t="s">
        <v>86</v>
      </c>
      <c r="C20" t="s">
        <v>80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87</v>
      </c>
      <c r="B21" t="s">
        <v>88</v>
      </c>
      <c r="C21" t="s">
        <v>80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89</v>
      </c>
      <c r="B22" t="s">
        <v>90</v>
      </c>
      <c r="C22" t="s">
        <v>80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e">
        <v>#DIV/0!</v>
      </c>
      <c r="AO22" s="23" t="e">
        <v>#DIV/0!</v>
      </c>
      <c r="AP22" s="23" t="e">
        <v>#DIV/0!</v>
      </c>
      <c r="AQ22" s="23" t="e">
        <v>#DIV/0!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91</v>
      </c>
      <c r="B23" t="s">
        <v>92</v>
      </c>
      <c r="C23" t="s">
        <v>80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93</v>
      </c>
      <c r="B24" t="s">
        <v>94</v>
      </c>
      <c r="C24" t="s">
        <v>80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95</v>
      </c>
      <c r="B25" t="s">
        <v>96</v>
      </c>
      <c r="C25" t="s">
        <v>97</v>
      </c>
      <c r="D25" s="31">
        <v>0</v>
      </c>
      <c r="E25" s="31">
        <v>0</v>
      </c>
      <c r="F25" s="31">
        <v>1</v>
      </c>
      <c r="G25" s="31">
        <v>0</v>
      </c>
      <c r="H25" s="32">
        <v>16.99</v>
      </c>
      <c r="I25">
        <v>3</v>
      </c>
      <c r="J25" s="33">
        <v>0</v>
      </c>
      <c r="K25" s="33">
        <v>0</v>
      </c>
      <c r="L25" s="33">
        <v>0</v>
      </c>
      <c r="M25">
        <v>3</v>
      </c>
      <c r="N25">
        <v>0</v>
      </c>
      <c r="O25">
        <v>3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2</v>
      </c>
      <c r="AK25">
        <v>0</v>
      </c>
      <c r="AL25">
        <v>1</v>
      </c>
      <c r="AM25">
        <v>3</v>
      </c>
      <c r="AN25" s="23">
        <v>0</v>
      </c>
      <c r="AO25" s="23" t="e">
        <v>#DIV/0!</v>
      </c>
      <c r="AP25" s="23">
        <v>1</v>
      </c>
      <c r="AQ25" s="23">
        <v>0</v>
      </c>
      <c r="AR25" s="35">
        <v>0</v>
      </c>
      <c r="AS25" s="35">
        <v>0</v>
      </c>
      <c r="AT25" s="35">
        <v>3</v>
      </c>
      <c r="AU25" s="31" t="str">
        <f t="shared" si="2"/>
        <v>库存为3</v>
      </c>
      <c r="AV25" s="36" t="str">
        <f>IFERROR(时间!$B$4+AU25,"上周无销量")</f>
        <v>上周无销量</v>
      </c>
    </row>
    <row r="26" spans="1:48">
      <c r="A26" s="21" t="s">
        <v>98</v>
      </c>
      <c r="B26" t="s">
        <v>99</v>
      </c>
      <c r="C26" t="s">
        <v>97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1</v>
      </c>
      <c r="J26" s="33">
        <v>0</v>
      </c>
      <c r="K26" s="33">
        <v>0</v>
      </c>
      <c r="L26" s="33">
        <v>0</v>
      </c>
      <c r="M26">
        <v>1</v>
      </c>
      <c r="N26">
        <v>1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4</v>
      </c>
      <c r="AM26">
        <v>8</v>
      </c>
      <c r="AN26" s="23" t="e">
        <v>#DIV/0!</v>
      </c>
      <c r="AO26" s="23" t="e">
        <v>#DIV/0!</v>
      </c>
      <c r="AP26" s="23">
        <v>0</v>
      </c>
      <c r="AQ26" s="23">
        <v>0</v>
      </c>
      <c r="AR26" s="35">
        <v>0</v>
      </c>
      <c r="AS26" s="35">
        <v>0</v>
      </c>
      <c r="AT26" s="35">
        <v>1</v>
      </c>
      <c r="AU26" s="31" t="str">
        <f t="shared" si="2"/>
        <v>库存为1</v>
      </c>
      <c r="AV26" s="36" t="str">
        <f>IFERROR(时间!$B$4+AU26,"上周无销量")</f>
        <v>上周无销量</v>
      </c>
    </row>
    <row r="27" spans="1:48">
      <c r="A27" s="21" t="s">
        <v>100</v>
      </c>
      <c r="B27" t="s">
        <v>101</v>
      </c>
      <c r="C27" t="s">
        <v>97</v>
      </c>
      <c r="D27" s="31">
        <v>0</v>
      </c>
      <c r="E27" s="31">
        <v>1</v>
      </c>
      <c r="F27" s="31">
        <v>0</v>
      </c>
      <c r="G27" s="31">
        <v>1</v>
      </c>
      <c r="H27" s="32">
        <v>16.99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e">
        <v>#DIV/0!</v>
      </c>
      <c r="AO27" s="23" t="e">
        <v>#DIV/0!</v>
      </c>
      <c r="AP27" s="23" t="e">
        <v>#DIV/0!</v>
      </c>
      <c r="AQ27" s="23" t="e">
        <v>#DIV/0!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IFERROR(时间!$B$4+AU27,"上周无销量")</f>
        <v>上周无销量</v>
      </c>
    </row>
    <row r="28" spans="1:48">
      <c r="A28" s="21" t="s">
        <v>102</v>
      </c>
      <c r="B28" t="s">
        <v>103</v>
      </c>
      <c r="C28" t="s">
        <v>104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</v>
      </c>
      <c r="J28" s="33">
        <v>0</v>
      </c>
      <c r="K28" s="33">
        <v>0</v>
      </c>
      <c r="L28" s="33">
        <v>0</v>
      </c>
      <c r="M28">
        <v>1</v>
      </c>
      <c r="N28">
        <v>1</v>
      </c>
      <c r="O28">
        <v>1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e">
        <v>#DIV/0!</v>
      </c>
      <c r="AO28" s="23" t="e">
        <v>#DIV/0!</v>
      </c>
      <c r="AP28" s="23" t="e">
        <v>#DIV/0!</v>
      </c>
      <c r="AQ28" s="23" t="e">
        <v>#DIV/0!</v>
      </c>
      <c r="AR28" s="35">
        <v>0</v>
      </c>
      <c r="AS28" s="35">
        <v>0</v>
      </c>
      <c r="AT28" s="35">
        <v>1</v>
      </c>
      <c r="AU28" s="31" t="str">
        <f t="shared" si="2"/>
        <v>库存为1</v>
      </c>
      <c r="AV28" s="36" t="str">
        <f>IFERROR(时间!$B$4+AU28,"上周无销量")</f>
        <v>上周无销量</v>
      </c>
    </row>
    <row r="29" spans="1:48">
      <c r="A29" s="21" t="s">
        <v>105</v>
      </c>
      <c r="B29" t="s">
        <v>106</v>
      </c>
      <c r="C29" t="s">
        <v>104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6</v>
      </c>
      <c r="J29" s="33">
        <v>0</v>
      </c>
      <c r="K29" s="33">
        <v>0</v>
      </c>
      <c r="L29" s="33">
        <v>0</v>
      </c>
      <c r="M29">
        <v>6</v>
      </c>
      <c r="N29">
        <v>0</v>
      </c>
      <c r="O29">
        <v>6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0</v>
      </c>
      <c r="AL29">
        <v>0</v>
      </c>
      <c r="AM29">
        <v>0</v>
      </c>
      <c r="AN29" s="23" t="e">
        <v>#DIV/0!</v>
      </c>
      <c r="AO29" s="23" t="e">
        <v>#DIV/0!</v>
      </c>
      <c r="AP29" s="23" t="e">
        <v>#DIV/0!</v>
      </c>
      <c r="AQ29" s="23" t="e">
        <v>#DIV/0!</v>
      </c>
      <c r="AR29" s="35">
        <v>0</v>
      </c>
      <c r="AS29" s="35">
        <v>0</v>
      </c>
      <c r="AT29" s="35">
        <v>6</v>
      </c>
      <c r="AU29" s="31" t="str">
        <f t="shared" si="2"/>
        <v>库存为6</v>
      </c>
      <c r="AV29" s="36" t="str">
        <f>IFERROR(时间!$B$4+AU29,"上周无销量")</f>
        <v>上周无销量</v>
      </c>
    </row>
    <row r="30" spans="1:48">
      <c r="A30" s="21" t="s">
        <v>107</v>
      </c>
      <c r="B30" t="s">
        <v>108</v>
      </c>
      <c r="C30" t="s">
        <v>104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</v>
      </c>
      <c r="J30" s="33">
        <v>0</v>
      </c>
      <c r="K30" s="33">
        <v>0</v>
      </c>
      <c r="L30" s="33">
        <v>0</v>
      </c>
      <c r="M30">
        <v>1</v>
      </c>
      <c r="N30">
        <v>0</v>
      </c>
      <c r="O30">
        <v>1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0</v>
      </c>
      <c r="AN30" s="23" t="e">
        <v>#DIV/0!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1</v>
      </c>
      <c r="AU30" s="31" t="str">
        <f t="shared" si="2"/>
        <v>库存为1</v>
      </c>
      <c r="AV30" s="36" t="str">
        <f>IFERROR(时间!$B$4+AU30,"上周无销量")</f>
        <v>上周无销量</v>
      </c>
    </row>
    <row r="31" spans="1:48">
      <c r="A31" s="21" t="s">
        <v>109</v>
      </c>
      <c r="B31" t="s">
        <v>110</v>
      </c>
      <c r="C31" t="s">
        <v>104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1</v>
      </c>
      <c r="J31" s="33">
        <v>0</v>
      </c>
      <c r="K31" s="33">
        <v>0</v>
      </c>
      <c r="L31" s="33">
        <v>0</v>
      </c>
      <c r="M31">
        <v>1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1</v>
      </c>
      <c r="AU31" s="31" t="str">
        <f t="shared" si="2"/>
        <v>库存为1</v>
      </c>
      <c r="AV31" s="36" t="str">
        <f>IFERROR(时间!$B$4+AU31,"上周无销量")</f>
        <v>上周无销量</v>
      </c>
    </row>
    <row r="32" spans="1:48">
      <c r="A32" s="21" t="s">
        <v>111</v>
      </c>
      <c r="B32" t="s">
        <v>112</v>
      </c>
      <c r="C32" t="s">
        <v>104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2</v>
      </c>
      <c r="J32" s="33">
        <v>0</v>
      </c>
      <c r="K32" s="33">
        <v>0</v>
      </c>
      <c r="L32" s="33">
        <v>0</v>
      </c>
      <c r="M32">
        <v>2</v>
      </c>
      <c r="N32">
        <v>1</v>
      </c>
      <c r="O32">
        <v>2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2</v>
      </c>
      <c r="AU32" s="31" t="str">
        <f t="shared" si="2"/>
        <v>库存为2</v>
      </c>
      <c r="AV32" s="36" t="str">
        <f>IFERROR(时间!$B$4+AU32,"上周无销量")</f>
        <v>上周无销量</v>
      </c>
    </row>
    <row r="33" spans="1:48">
      <c r="A33" s="21" t="s">
        <v>113</v>
      </c>
      <c r="B33" t="s">
        <v>114</v>
      </c>
      <c r="C33" t="s">
        <v>104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3</v>
      </c>
      <c r="J33" s="33">
        <v>0</v>
      </c>
      <c r="K33" s="33">
        <v>0</v>
      </c>
      <c r="L33" s="33">
        <v>0</v>
      </c>
      <c r="M33">
        <v>3</v>
      </c>
      <c r="N33">
        <v>0</v>
      </c>
      <c r="O33">
        <v>3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3</v>
      </c>
      <c r="AU33" s="31" t="str">
        <f t="shared" si="2"/>
        <v>库存为3</v>
      </c>
      <c r="AV33" s="36" t="str">
        <f>IFERROR(时间!$B$4+AU33,"上周无销量")</f>
        <v>上周无销量</v>
      </c>
    </row>
    <row r="34" spans="1:48">
      <c r="A34" s="21" t="s">
        <v>115</v>
      </c>
      <c r="B34" t="s">
        <v>116</v>
      </c>
      <c r="C34" t="s">
        <v>104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1</v>
      </c>
      <c r="J34" s="33">
        <v>0</v>
      </c>
      <c r="K34" s="33">
        <v>0</v>
      </c>
      <c r="L34" s="33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1</v>
      </c>
      <c r="AM34">
        <v>0</v>
      </c>
      <c r="AN34" s="23" t="e">
        <v>#DIV/0!</v>
      </c>
      <c r="AO34" s="23" t="e">
        <v>#DIV/0!</v>
      </c>
      <c r="AP34" s="23">
        <v>0</v>
      </c>
      <c r="AQ34" s="23" t="e">
        <v>#DIV/0!</v>
      </c>
      <c r="AR34" s="35">
        <v>0</v>
      </c>
      <c r="AS34" s="35">
        <v>0</v>
      </c>
      <c r="AT34" s="35">
        <v>1</v>
      </c>
      <c r="AU34" s="31" t="str">
        <f t="shared" si="2"/>
        <v>库存为1</v>
      </c>
      <c r="AV34" s="36" t="str">
        <f>IFERROR(时间!$B$4+AU34,"上周无销量")</f>
        <v>上周无销量</v>
      </c>
    </row>
    <row r="35" spans="1:48">
      <c r="A35" s="21" t="s">
        <v>117</v>
      </c>
      <c r="B35" t="s">
        <v>118</v>
      </c>
      <c r="C35" t="s">
        <v>104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2</v>
      </c>
      <c r="J35" s="33">
        <v>0</v>
      </c>
      <c r="K35" s="33">
        <v>0</v>
      </c>
      <c r="L35" s="33">
        <v>0</v>
      </c>
      <c r="M35">
        <v>2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e">
        <v>#DIV/0!</v>
      </c>
      <c r="AO35" s="23" t="e">
        <v>#DIV/0!</v>
      </c>
      <c r="AP35" s="23" t="e">
        <v>#DIV/0!</v>
      </c>
      <c r="AQ35" s="23" t="e">
        <v>#DIV/0!</v>
      </c>
      <c r="AR35" s="35">
        <v>0</v>
      </c>
      <c r="AS35" s="35">
        <v>0</v>
      </c>
      <c r="AT35" s="35">
        <v>2</v>
      </c>
      <c r="AU35" s="31" t="str">
        <f t="shared" si="2"/>
        <v>库存为2</v>
      </c>
      <c r="AV35" s="36" t="str">
        <f>IFERROR(时间!$B$4+AU35,"上周无销量")</f>
        <v>上周无销量</v>
      </c>
    </row>
    <row r="36" spans="1:48">
      <c r="A36" s="21" t="s">
        <v>119</v>
      </c>
      <c r="B36" t="s">
        <v>120</v>
      </c>
      <c r="C36" t="s">
        <v>121</v>
      </c>
      <c r="D36" s="31">
        <v>0</v>
      </c>
      <c r="E36" s="31">
        <v>1</v>
      </c>
      <c r="F36" s="31">
        <v>0</v>
      </c>
      <c r="G36" s="31">
        <v>0</v>
      </c>
      <c r="H36" s="32">
        <v>14.99</v>
      </c>
      <c r="I36">
        <v>1</v>
      </c>
      <c r="J36" s="33">
        <v>0</v>
      </c>
      <c r="K36" s="33">
        <v>0</v>
      </c>
      <c r="L36" s="33">
        <v>0</v>
      </c>
      <c r="M36">
        <v>1</v>
      </c>
      <c r="N36">
        <v>0</v>
      </c>
      <c r="O36">
        <v>1</v>
      </c>
      <c r="P36">
        <v>240</v>
      </c>
      <c r="Q36">
        <v>384</v>
      </c>
      <c r="R36">
        <v>1175</v>
      </c>
      <c r="S36">
        <v>765</v>
      </c>
      <c r="T36">
        <v>0</v>
      </c>
      <c r="U36">
        <v>0</v>
      </c>
      <c r="V36">
        <v>1</v>
      </c>
      <c r="W36">
        <v>1</v>
      </c>
      <c r="X36" s="23">
        <v>0</v>
      </c>
      <c r="Y36" s="23">
        <v>0</v>
      </c>
      <c r="Z36" s="23">
        <v>0.000851063829787234</v>
      </c>
      <c r="AA36" s="23">
        <v>0.00130718954248366</v>
      </c>
      <c r="AB36">
        <v>0</v>
      </c>
      <c r="AC36">
        <v>0</v>
      </c>
      <c r="AD36">
        <v>0.55</v>
      </c>
      <c r="AE36">
        <v>0.5</v>
      </c>
      <c r="AF36" s="23" t="s">
        <v>54</v>
      </c>
      <c r="AG36" s="23" t="s">
        <v>54</v>
      </c>
      <c r="AH36" s="23" t="s">
        <v>122</v>
      </c>
      <c r="AI36" s="23" t="s">
        <v>122</v>
      </c>
      <c r="AJ36">
        <v>6</v>
      </c>
      <c r="AK36">
        <v>7</v>
      </c>
      <c r="AL36">
        <v>5</v>
      </c>
      <c r="AM36">
        <v>1</v>
      </c>
      <c r="AN36" s="23">
        <v>0</v>
      </c>
      <c r="AO36" s="23">
        <v>0.142857142857143</v>
      </c>
      <c r="AP36" s="23">
        <v>0</v>
      </c>
      <c r="AQ36" s="23">
        <v>0</v>
      </c>
      <c r="AR36" s="35">
        <v>0</v>
      </c>
      <c r="AS36" s="35">
        <v>0</v>
      </c>
      <c r="AT36" s="35">
        <v>1</v>
      </c>
      <c r="AU36" s="31" t="str">
        <f t="shared" si="2"/>
        <v>库存为1</v>
      </c>
      <c r="AV36" s="36" t="str">
        <f>IFERROR(时间!$B$4+AU36,"上周无销量")</f>
        <v>上周无销量</v>
      </c>
    </row>
    <row r="37" spans="1:48">
      <c r="A37" s="21" t="s">
        <v>123</v>
      </c>
      <c r="B37" t="s">
        <v>124</v>
      </c>
      <c r="C37" t="s">
        <v>121</v>
      </c>
      <c r="D37" s="31">
        <v>0</v>
      </c>
      <c r="E37" s="31">
        <v>0</v>
      </c>
      <c r="F37" s="31">
        <v>0</v>
      </c>
      <c r="G37" s="31">
        <v>1</v>
      </c>
      <c r="H37" s="32">
        <v>14.99</v>
      </c>
      <c r="I37">
        <v>1</v>
      </c>
      <c r="J37" s="33">
        <v>0</v>
      </c>
      <c r="K37" s="33">
        <v>0</v>
      </c>
      <c r="L37" s="33">
        <v>0</v>
      </c>
      <c r="M37">
        <v>1</v>
      </c>
      <c r="N37">
        <v>0</v>
      </c>
      <c r="O37">
        <v>0</v>
      </c>
      <c r="P37">
        <v>1362</v>
      </c>
      <c r="Q37">
        <v>7710</v>
      </c>
      <c r="R37">
        <v>8879</v>
      </c>
      <c r="S37">
        <v>5975</v>
      </c>
      <c r="T37">
        <v>0</v>
      </c>
      <c r="U37">
        <v>14</v>
      </c>
      <c r="V37">
        <v>12</v>
      </c>
      <c r="W37">
        <v>9</v>
      </c>
      <c r="X37" s="23">
        <v>0</v>
      </c>
      <c r="Y37" s="23">
        <v>0.00181582360570687</v>
      </c>
      <c r="Z37" s="23">
        <v>0.00135150354769681</v>
      </c>
      <c r="AA37" s="23">
        <v>0.00150627615062762</v>
      </c>
      <c r="AB37">
        <v>0</v>
      </c>
      <c r="AC37">
        <v>5.96</v>
      </c>
      <c r="AD37">
        <v>4.75</v>
      </c>
      <c r="AE37">
        <v>3.73</v>
      </c>
      <c r="AF37" s="23" t="s">
        <v>54</v>
      </c>
      <c r="AG37" s="23" t="s">
        <v>122</v>
      </c>
      <c r="AH37" s="23" t="s">
        <v>122</v>
      </c>
      <c r="AI37" s="23">
        <v>0.248832555036691</v>
      </c>
      <c r="AJ37">
        <v>14</v>
      </c>
      <c r="AK37">
        <v>20</v>
      </c>
      <c r="AL37">
        <v>6</v>
      </c>
      <c r="AM37">
        <v>15</v>
      </c>
      <c r="AN37" s="23">
        <v>0</v>
      </c>
      <c r="AO37" s="23">
        <v>0</v>
      </c>
      <c r="AP37" s="23">
        <v>0</v>
      </c>
      <c r="AQ37" s="23">
        <v>0.0666666666666667</v>
      </c>
      <c r="AR37" s="35">
        <v>0</v>
      </c>
      <c r="AS37" s="35">
        <v>0</v>
      </c>
      <c r="AT37" s="35">
        <v>1</v>
      </c>
      <c r="AU37" s="31" t="str">
        <f t="shared" si="2"/>
        <v>库存为1</v>
      </c>
      <c r="AV37" s="36" t="str">
        <f>IFERROR(时间!$B$4+AU37,"上周无销量")</f>
        <v>上周无销量</v>
      </c>
    </row>
    <row r="38" spans="1:48">
      <c r="A38" s="21" t="s">
        <v>125</v>
      </c>
      <c r="B38" t="s">
        <v>126</v>
      </c>
      <c r="C38" t="s">
        <v>121</v>
      </c>
      <c r="D38" s="31">
        <v>2</v>
      </c>
      <c r="E38" s="31">
        <v>0</v>
      </c>
      <c r="F38" s="31">
        <v>2</v>
      </c>
      <c r="G38" s="31">
        <v>0</v>
      </c>
      <c r="H38" s="32">
        <v>14.99</v>
      </c>
      <c r="I38">
        <v>0</v>
      </c>
      <c r="J38" s="33">
        <v>0</v>
      </c>
      <c r="K38" s="33">
        <v>1</v>
      </c>
      <c r="L38" s="33">
        <v>0</v>
      </c>
      <c r="M38">
        <v>1</v>
      </c>
      <c r="N38">
        <v>0</v>
      </c>
      <c r="O38">
        <v>0</v>
      </c>
      <c r="P38">
        <v>133</v>
      </c>
      <c r="Q38">
        <v>82</v>
      </c>
      <c r="R38">
        <v>407</v>
      </c>
      <c r="S38">
        <v>144</v>
      </c>
      <c r="T38">
        <v>0</v>
      </c>
      <c r="U38">
        <v>0</v>
      </c>
      <c r="V38">
        <v>2</v>
      </c>
      <c r="W38">
        <v>0</v>
      </c>
      <c r="X38" s="23">
        <v>0</v>
      </c>
      <c r="Y38" s="23">
        <v>0</v>
      </c>
      <c r="Z38" s="23">
        <v>0.00491400491400491</v>
      </c>
      <c r="AA38" s="23">
        <v>0</v>
      </c>
      <c r="AB38">
        <v>0</v>
      </c>
      <c r="AC38">
        <v>0</v>
      </c>
      <c r="AD38">
        <v>0.8</v>
      </c>
      <c r="AE38">
        <v>0</v>
      </c>
      <c r="AF38" s="23" t="s">
        <v>54</v>
      </c>
      <c r="AG38" s="23" t="s">
        <v>54</v>
      </c>
      <c r="AH38" s="23">
        <v>0.0266844563042028</v>
      </c>
      <c r="AI38" s="23" t="s">
        <v>54</v>
      </c>
      <c r="AJ38">
        <v>8</v>
      </c>
      <c r="AK38">
        <v>4</v>
      </c>
      <c r="AL38">
        <v>3</v>
      </c>
      <c r="AM38">
        <v>3</v>
      </c>
      <c r="AN38" s="23">
        <v>0.25</v>
      </c>
      <c r="AO38" s="23">
        <v>0</v>
      </c>
      <c r="AP38" s="23">
        <v>0.666666666666667</v>
      </c>
      <c r="AQ38" s="23">
        <v>0</v>
      </c>
      <c r="AR38" s="35">
        <v>0.285714285714286</v>
      </c>
      <c r="AS38" s="35">
        <v>17.1428571428571</v>
      </c>
      <c r="AT38" s="35">
        <v>-16.1428571428571</v>
      </c>
      <c r="AU38" s="31">
        <f t="shared" si="2"/>
        <v>3</v>
      </c>
      <c r="AV38" s="36">
        <f>IFERROR(时间!$B$4+AU38,"上周无销量")</f>
        <v>43286</v>
      </c>
    </row>
    <row r="39" spans="1:48">
      <c r="A39" s="21" t="s">
        <v>127</v>
      </c>
      <c r="B39" t="s">
        <v>128</v>
      </c>
      <c r="C39" t="s">
        <v>121</v>
      </c>
      <c r="D39" s="31">
        <v>3</v>
      </c>
      <c r="E39" s="31">
        <v>0</v>
      </c>
      <c r="F39" s="31">
        <v>1</v>
      </c>
      <c r="G39" s="31">
        <v>0</v>
      </c>
      <c r="H39" s="32">
        <v>14.99</v>
      </c>
      <c r="I39">
        <v>1</v>
      </c>
      <c r="J39" s="33">
        <v>0</v>
      </c>
      <c r="K39" s="33">
        <v>0</v>
      </c>
      <c r="L39" s="33">
        <v>0</v>
      </c>
      <c r="M39">
        <v>1</v>
      </c>
      <c r="N39">
        <v>0</v>
      </c>
      <c r="O39">
        <v>0</v>
      </c>
      <c r="P39">
        <v>324</v>
      </c>
      <c r="Q39">
        <v>1475</v>
      </c>
      <c r="R39">
        <v>2081</v>
      </c>
      <c r="S39">
        <v>1636</v>
      </c>
      <c r="T39">
        <v>0</v>
      </c>
      <c r="U39">
        <v>3</v>
      </c>
      <c r="V39">
        <v>6</v>
      </c>
      <c r="W39">
        <v>2</v>
      </c>
      <c r="X39" s="23">
        <v>0</v>
      </c>
      <c r="Y39" s="23">
        <v>0.00203389830508475</v>
      </c>
      <c r="Z39" s="23">
        <v>0.00288322921672273</v>
      </c>
      <c r="AA39" s="23">
        <v>0.00122249388753056</v>
      </c>
      <c r="AB39">
        <v>0</v>
      </c>
      <c r="AC39">
        <v>0.84</v>
      </c>
      <c r="AD39">
        <v>2.34</v>
      </c>
      <c r="AE39">
        <v>1.15</v>
      </c>
      <c r="AF39" s="23" t="s">
        <v>54</v>
      </c>
      <c r="AG39" s="23" t="s">
        <v>122</v>
      </c>
      <c r="AH39" s="23">
        <v>0.156104069379586</v>
      </c>
      <c r="AI39" s="23" t="s">
        <v>122</v>
      </c>
      <c r="AJ39">
        <v>28</v>
      </c>
      <c r="AK39">
        <v>16</v>
      </c>
      <c r="AL39">
        <v>5</v>
      </c>
      <c r="AM39">
        <v>7</v>
      </c>
      <c r="AN39" s="23">
        <v>0.107142857142857</v>
      </c>
      <c r="AO39" s="23">
        <v>0</v>
      </c>
      <c r="AP39" s="23">
        <v>0.2</v>
      </c>
      <c r="AQ39" s="23">
        <v>0</v>
      </c>
      <c r="AR39" s="35">
        <v>0.428571428571429</v>
      </c>
      <c r="AS39" s="35">
        <v>25.7142857142857</v>
      </c>
      <c r="AT39" s="35">
        <v>-24.7142857142857</v>
      </c>
      <c r="AU39" s="31">
        <f t="shared" si="2"/>
        <v>2</v>
      </c>
      <c r="AV39" s="36">
        <f>IFERROR(时间!$B$4+AU39,"上周无销量")</f>
        <v>43285</v>
      </c>
    </row>
    <row r="40" spans="1:48">
      <c r="A40" s="21" t="s">
        <v>129</v>
      </c>
      <c r="B40" t="s">
        <v>130</v>
      </c>
      <c r="C40" t="s">
        <v>121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e">
        <v>#DIV/0!</v>
      </c>
      <c r="AO40" s="23" t="e">
        <v>#DIV/0!</v>
      </c>
      <c r="AP40" s="23" t="e">
        <v>#DIV/0!</v>
      </c>
      <c r="AQ40" s="23" t="e">
        <v>#DIV/0!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131</v>
      </c>
      <c r="B41" t="s">
        <v>132</v>
      </c>
      <c r="C41" t="s">
        <v>121</v>
      </c>
      <c r="D41" s="31">
        <v>1</v>
      </c>
      <c r="E41" s="31">
        <v>1</v>
      </c>
      <c r="F41" s="31">
        <v>2</v>
      </c>
      <c r="G41" s="31">
        <v>0</v>
      </c>
      <c r="H41" s="32">
        <v>14.99</v>
      </c>
      <c r="I41">
        <v>10</v>
      </c>
      <c r="J41" s="33">
        <v>0</v>
      </c>
      <c r="K41" s="33">
        <v>0</v>
      </c>
      <c r="L41" s="33">
        <v>0</v>
      </c>
      <c r="M41">
        <v>10</v>
      </c>
      <c r="N41">
        <v>0</v>
      </c>
      <c r="O41">
        <v>9</v>
      </c>
      <c r="P41">
        <v>595</v>
      </c>
      <c r="Q41">
        <v>78</v>
      </c>
      <c r="R41">
        <v>126</v>
      </c>
      <c r="S41">
        <v>123</v>
      </c>
      <c r="T41">
        <v>5</v>
      </c>
      <c r="U41">
        <v>0</v>
      </c>
      <c r="V41">
        <v>0</v>
      </c>
      <c r="W41">
        <v>2</v>
      </c>
      <c r="X41" s="23">
        <v>0.00840336134453781</v>
      </c>
      <c r="Y41" s="23">
        <v>0</v>
      </c>
      <c r="Z41" s="23">
        <v>0</v>
      </c>
      <c r="AA41" s="23">
        <v>0.016260162601626</v>
      </c>
      <c r="AB41">
        <v>1.91</v>
      </c>
      <c r="AC41">
        <v>0</v>
      </c>
      <c r="AD41">
        <v>0</v>
      </c>
      <c r="AE41">
        <v>0.97</v>
      </c>
      <c r="AF41" s="23">
        <v>0.127418278852568</v>
      </c>
      <c r="AG41" s="23" t="s">
        <v>54</v>
      </c>
      <c r="AH41" s="23" t="s">
        <v>54</v>
      </c>
      <c r="AI41" s="23" t="s">
        <v>122</v>
      </c>
      <c r="AJ41">
        <v>13</v>
      </c>
      <c r="AK41">
        <v>9</v>
      </c>
      <c r="AL41">
        <v>5</v>
      </c>
      <c r="AM41">
        <v>1</v>
      </c>
      <c r="AN41" s="23">
        <v>0.0769230769230769</v>
      </c>
      <c r="AO41" s="23">
        <v>0.111111111111111</v>
      </c>
      <c r="AP41" s="23">
        <v>0.4</v>
      </c>
      <c r="AQ41" s="23">
        <v>0</v>
      </c>
      <c r="AR41" s="35">
        <v>0.142857142857143</v>
      </c>
      <c r="AS41" s="35">
        <v>8.57142857142857</v>
      </c>
      <c r="AT41" s="35">
        <v>1.42857142857143</v>
      </c>
      <c r="AU41" s="31">
        <f t="shared" si="2"/>
        <v>70</v>
      </c>
      <c r="AV41" s="36">
        <f>IFERROR(时间!$B$4+AU41,"上周无销量")</f>
        <v>43353</v>
      </c>
    </row>
    <row r="42" spans="1:48">
      <c r="A42" s="21" t="s">
        <v>133</v>
      </c>
      <c r="B42" t="s">
        <v>134</v>
      </c>
      <c r="C42" t="s">
        <v>121</v>
      </c>
      <c r="D42" s="31">
        <v>3</v>
      </c>
      <c r="E42" s="31">
        <v>0</v>
      </c>
      <c r="F42" s="31">
        <v>0</v>
      </c>
      <c r="G42" s="31">
        <v>1</v>
      </c>
      <c r="H42" s="32">
        <v>14.99</v>
      </c>
      <c r="I42">
        <v>5</v>
      </c>
      <c r="J42" s="33">
        <v>0</v>
      </c>
      <c r="K42" s="33">
        <v>0</v>
      </c>
      <c r="L42" s="33">
        <v>0</v>
      </c>
      <c r="M42">
        <v>5</v>
      </c>
      <c r="N42">
        <v>0</v>
      </c>
      <c r="O42">
        <v>0</v>
      </c>
      <c r="P42">
        <v>422</v>
      </c>
      <c r="Q42">
        <v>986</v>
      </c>
      <c r="R42">
        <v>0</v>
      </c>
      <c r="S42">
        <v>811</v>
      </c>
      <c r="T42">
        <v>0</v>
      </c>
      <c r="U42">
        <v>2</v>
      </c>
      <c r="V42">
        <v>0</v>
      </c>
      <c r="W42">
        <v>4</v>
      </c>
      <c r="X42" s="23">
        <v>0</v>
      </c>
      <c r="Y42" s="23">
        <v>0.00202839756592292</v>
      </c>
      <c r="Z42" s="23" t="e">
        <v>#DIV/0!</v>
      </c>
      <c r="AA42" s="23">
        <v>0.00493218249075216</v>
      </c>
      <c r="AB42">
        <v>0</v>
      </c>
      <c r="AC42">
        <v>0.72</v>
      </c>
      <c r="AD42">
        <v>0</v>
      </c>
      <c r="AE42">
        <v>1.65</v>
      </c>
      <c r="AF42" s="23" t="s">
        <v>54</v>
      </c>
      <c r="AG42" s="23" t="s">
        <v>122</v>
      </c>
      <c r="AH42" s="23" t="s">
        <v>54</v>
      </c>
      <c r="AI42" s="23">
        <v>0.110073382254837</v>
      </c>
      <c r="AJ42">
        <v>13</v>
      </c>
      <c r="AK42">
        <v>15</v>
      </c>
      <c r="AL42">
        <v>0</v>
      </c>
      <c r="AM42">
        <v>9</v>
      </c>
      <c r="AN42" s="23">
        <v>0.230769230769231</v>
      </c>
      <c r="AO42" s="23">
        <v>0</v>
      </c>
      <c r="AP42" s="23" t="e">
        <v>#DIV/0!</v>
      </c>
      <c r="AQ42" s="23">
        <v>0.111111111111111</v>
      </c>
      <c r="AR42" s="35">
        <v>0.428571428571429</v>
      </c>
      <c r="AS42" s="35">
        <v>25.7142857142857</v>
      </c>
      <c r="AT42" s="35">
        <v>-20.7142857142857</v>
      </c>
      <c r="AU42" s="31">
        <f t="shared" si="2"/>
        <v>11</v>
      </c>
      <c r="AV42" s="36">
        <f>IFERROR(时间!$B$4+AU42,"上周无销量")</f>
        <v>43294</v>
      </c>
    </row>
    <row r="43" spans="1:48">
      <c r="A43" s="21" t="s">
        <v>135</v>
      </c>
      <c r="B43" t="s">
        <v>136</v>
      </c>
      <c r="C43" t="s">
        <v>121</v>
      </c>
      <c r="D43" s="31">
        <v>1</v>
      </c>
      <c r="E43" s="31">
        <v>1</v>
      </c>
      <c r="F43" s="31">
        <v>0</v>
      </c>
      <c r="G43" s="31">
        <v>1</v>
      </c>
      <c r="H43" s="32">
        <v>14.99</v>
      </c>
      <c r="I43">
        <v>5</v>
      </c>
      <c r="J43" s="33">
        <v>0</v>
      </c>
      <c r="K43" s="33">
        <v>0</v>
      </c>
      <c r="L43" s="33">
        <v>0</v>
      </c>
      <c r="M43">
        <v>5</v>
      </c>
      <c r="N43">
        <v>0</v>
      </c>
      <c r="O43">
        <v>0</v>
      </c>
      <c r="P43">
        <v>1161</v>
      </c>
      <c r="Q43">
        <v>599</v>
      </c>
      <c r="R43">
        <v>0</v>
      </c>
      <c r="S43">
        <v>86</v>
      </c>
      <c r="T43">
        <v>4</v>
      </c>
      <c r="U43">
        <v>0</v>
      </c>
      <c r="V43">
        <v>0</v>
      </c>
      <c r="W43">
        <v>1</v>
      </c>
      <c r="X43" s="23">
        <v>0.00344530577088717</v>
      </c>
      <c r="Y43" s="23">
        <v>0</v>
      </c>
      <c r="Z43" s="23" t="e">
        <v>#DIV/0!</v>
      </c>
      <c r="AA43" s="23">
        <v>0.0116279069767442</v>
      </c>
      <c r="AB43">
        <v>1.51</v>
      </c>
      <c r="AC43">
        <v>0</v>
      </c>
      <c r="AD43">
        <v>0</v>
      </c>
      <c r="AE43">
        <v>0.65</v>
      </c>
      <c r="AF43" s="23">
        <v>0.100733822548366</v>
      </c>
      <c r="AG43" s="23" t="s">
        <v>54</v>
      </c>
      <c r="AH43" s="23" t="s">
        <v>54</v>
      </c>
      <c r="AI43" s="23">
        <v>0.0433622414943296</v>
      </c>
      <c r="AJ43">
        <v>28</v>
      </c>
      <c r="AK43">
        <v>11</v>
      </c>
      <c r="AL43">
        <v>0</v>
      </c>
      <c r="AM43">
        <v>0</v>
      </c>
      <c r="AN43" s="23">
        <v>0.0357142857142857</v>
      </c>
      <c r="AO43" s="23">
        <v>0.0909090909090909</v>
      </c>
      <c r="AP43" s="23" t="e">
        <v>#DIV/0!</v>
      </c>
      <c r="AQ43" s="23" t="e">
        <v>#DIV/0!</v>
      </c>
      <c r="AR43" s="35">
        <v>0.142857142857143</v>
      </c>
      <c r="AS43" s="35">
        <v>8.57142857142857</v>
      </c>
      <c r="AT43" s="35">
        <v>-3.57142857142857</v>
      </c>
      <c r="AU43" s="31">
        <f t="shared" si="2"/>
        <v>35</v>
      </c>
      <c r="AV43" s="36">
        <f>IFERROR(时间!$B$4+AU43,"上周无销量")</f>
        <v>43318</v>
      </c>
    </row>
    <row r="44" spans="1:48">
      <c r="A44" s="21" t="s">
        <v>137</v>
      </c>
      <c r="B44" t="s">
        <v>138</v>
      </c>
      <c r="C44" t="s">
        <v>121</v>
      </c>
      <c r="D44" s="31">
        <v>5</v>
      </c>
      <c r="E44" s="31">
        <v>2</v>
      </c>
      <c r="F44" s="31">
        <v>0</v>
      </c>
      <c r="G44" s="31">
        <v>1</v>
      </c>
      <c r="H44" s="32">
        <v>14.99</v>
      </c>
      <c r="I44">
        <v>0</v>
      </c>
      <c r="J44" s="33">
        <v>5</v>
      </c>
      <c r="K44" s="33">
        <v>0</v>
      </c>
      <c r="L44" s="33">
        <v>0</v>
      </c>
      <c r="M44">
        <v>5</v>
      </c>
      <c r="N44">
        <v>1</v>
      </c>
      <c r="O44">
        <v>0</v>
      </c>
      <c r="P44">
        <v>1601</v>
      </c>
      <c r="Q44">
        <v>557</v>
      </c>
      <c r="R44">
        <v>995</v>
      </c>
      <c r="S44">
        <v>848</v>
      </c>
      <c r="T44">
        <v>4</v>
      </c>
      <c r="U44">
        <v>1</v>
      </c>
      <c r="V44">
        <v>5</v>
      </c>
      <c r="W44">
        <v>1</v>
      </c>
      <c r="X44" s="23">
        <v>0.00249843847595253</v>
      </c>
      <c r="Y44" s="23">
        <v>0.00179533213644524</v>
      </c>
      <c r="Z44" s="23">
        <v>0.0050251256281407</v>
      </c>
      <c r="AA44" s="23">
        <v>0.00117924528301887</v>
      </c>
      <c r="AB44">
        <v>1.85</v>
      </c>
      <c r="AC44">
        <v>0.65</v>
      </c>
      <c r="AD44">
        <v>1.98</v>
      </c>
      <c r="AE44">
        <v>0.31</v>
      </c>
      <c r="AF44" s="23">
        <v>0.0246831220813876</v>
      </c>
      <c r="AG44" s="23">
        <v>0.0216811207471648</v>
      </c>
      <c r="AH44" s="23" t="s">
        <v>122</v>
      </c>
      <c r="AI44" s="23">
        <v>0.0206804536357572</v>
      </c>
      <c r="AJ44">
        <v>22</v>
      </c>
      <c r="AK44">
        <v>11</v>
      </c>
      <c r="AL44">
        <v>8</v>
      </c>
      <c r="AM44">
        <v>11</v>
      </c>
      <c r="AN44" s="23">
        <v>0.227272727272727</v>
      </c>
      <c r="AO44" s="23">
        <v>0.181818181818182</v>
      </c>
      <c r="AP44" s="23">
        <v>0</v>
      </c>
      <c r="AQ44" s="23">
        <v>0.0909090909090909</v>
      </c>
      <c r="AR44" s="35">
        <v>0.714285714285714</v>
      </c>
      <c r="AS44" s="35">
        <v>42.8571428571429</v>
      </c>
      <c r="AT44" s="35">
        <v>-37.8571428571429</v>
      </c>
      <c r="AU44" s="31">
        <f t="shared" si="2"/>
        <v>7</v>
      </c>
      <c r="AV44" s="36">
        <f>IFERROR(时间!$B$4+AU44,"上周无销量")</f>
        <v>43290</v>
      </c>
    </row>
    <row r="45" spans="1:48">
      <c r="A45" s="21" t="s">
        <v>139</v>
      </c>
      <c r="B45" t="s">
        <v>140</v>
      </c>
      <c r="C45" t="s">
        <v>121</v>
      </c>
      <c r="D45" s="31">
        <v>1</v>
      </c>
      <c r="E45" s="31">
        <v>3</v>
      </c>
      <c r="F45" s="31">
        <v>0</v>
      </c>
      <c r="G45" s="31">
        <v>0</v>
      </c>
      <c r="H45" s="32">
        <v>14.99</v>
      </c>
      <c r="I45">
        <v>10</v>
      </c>
      <c r="J45" s="33">
        <v>7</v>
      </c>
      <c r="K45" s="33">
        <v>0</v>
      </c>
      <c r="L45" s="33">
        <v>0</v>
      </c>
      <c r="M45">
        <v>17</v>
      </c>
      <c r="N45">
        <v>0</v>
      </c>
      <c r="O45">
        <v>0</v>
      </c>
      <c r="P45">
        <v>1539</v>
      </c>
      <c r="Q45">
        <v>72</v>
      </c>
      <c r="R45">
        <v>0</v>
      </c>
      <c r="S45">
        <v>0</v>
      </c>
      <c r="T45">
        <v>7</v>
      </c>
      <c r="U45">
        <v>0</v>
      </c>
      <c r="V45">
        <v>0</v>
      </c>
      <c r="W45">
        <v>0</v>
      </c>
      <c r="X45" s="23">
        <v>0.00454840805717999</v>
      </c>
      <c r="Y45" s="23">
        <v>0</v>
      </c>
      <c r="Z45" s="23" t="e">
        <v>#DIV/0!</v>
      </c>
      <c r="AA45" s="23" t="e">
        <v>#DIV/0!</v>
      </c>
      <c r="AB45">
        <v>2.37</v>
      </c>
      <c r="AC45">
        <v>0</v>
      </c>
      <c r="AD45">
        <v>0</v>
      </c>
      <c r="AE45">
        <v>0</v>
      </c>
      <c r="AF45" s="23">
        <v>0.158105403602402</v>
      </c>
      <c r="AG45" s="23" t="s">
        <v>54</v>
      </c>
      <c r="AH45" s="23" t="s">
        <v>54</v>
      </c>
      <c r="AI45" s="23" t="s">
        <v>54</v>
      </c>
      <c r="AJ45">
        <v>19</v>
      </c>
      <c r="AK45">
        <v>6</v>
      </c>
      <c r="AL45">
        <v>0</v>
      </c>
      <c r="AM45">
        <v>0</v>
      </c>
      <c r="AN45" s="23">
        <v>0.0526315789473684</v>
      </c>
      <c r="AO45" s="23">
        <v>0.5</v>
      </c>
      <c r="AP45" s="23" t="e">
        <v>#DIV/0!</v>
      </c>
      <c r="AQ45" s="23" t="e">
        <v>#DIV/0!</v>
      </c>
      <c r="AR45" s="35">
        <v>0.142857142857143</v>
      </c>
      <c r="AS45" s="35">
        <v>8.57142857142857</v>
      </c>
      <c r="AT45" s="35">
        <v>8.42857142857143</v>
      </c>
      <c r="AU45" s="31">
        <f t="shared" si="2"/>
        <v>119</v>
      </c>
      <c r="AV45" s="36">
        <f>IFERROR(时间!$B$4+AU45,"上周无销量")</f>
        <v>43402</v>
      </c>
    </row>
    <row r="46" spans="1:48">
      <c r="A46" s="21" t="s">
        <v>141</v>
      </c>
      <c r="B46" t="s">
        <v>142</v>
      </c>
      <c r="C46" t="s">
        <v>121</v>
      </c>
      <c r="D46" s="31">
        <v>2</v>
      </c>
      <c r="E46" s="31">
        <v>0</v>
      </c>
      <c r="F46" s="31">
        <v>0</v>
      </c>
      <c r="G46" s="31">
        <v>0</v>
      </c>
      <c r="H46" s="32">
        <v>15.99</v>
      </c>
      <c r="I46">
        <v>13</v>
      </c>
      <c r="J46" s="33">
        <v>0</v>
      </c>
      <c r="K46" s="33">
        <v>0</v>
      </c>
      <c r="L46" s="33">
        <v>0</v>
      </c>
      <c r="M46">
        <v>13</v>
      </c>
      <c r="N46">
        <v>0</v>
      </c>
      <c r="O46">
        <v>0</v>
      </c>
      <c r="P46">
        <v>9729</v>
      </c>
      <c r="Q46">
        <v>1615</v>
      </c>
      <c r="R46">
        <v>0</v>
      </c>
      <c r="S46">
        <v>0</v>
      </c>
      <c r="T46">
        <v>24</v>
      </c>
      <c r="U46">
        <v>5</v>
      </c>
      <c r="V46">
        <v>0</v>
      </c>
      <c r="W46">
        <v>0</v>
      </c>
      <c r="X46" s="23">
        <v>0.00246685168054271</v>
      </c>
      <c r="Y46" s="23">
        <v>0.00309597523219814</v>
      </c>
      <c r="Z46" s="23" t="e">
        <v>#DIV/0!</v>
      </c>
      <c r="AA46" s="23" t="e">
        <v>#DIV/0!</v>
      </c>
      <c r="AB46">
        <v>8.74</v>
      </c>
      <c r="AC46">
        <v>2.16</v>
      </c>
      <c r="AD46">
        <v>0</v>
      </c>
      <c r="AE46">
        <v>0</v>
      </c>
      <c r="AF46" s="23">
        <v>0.273295809881176</v>
      </c>
      <c r="AG46" s="23" t="s">
        <v>122</v>
      </c>
      <c r="AH46" s="23" t="s">
        <v>54</v>
      </c>
      <c r="AI46" s="23" t="s">
        <v>54</v>
      </c>
      <c r="AJ46">
        <v>24</v>
      </c>
      <c r="AK46">
        <v>16</v>
      </c>
      <c r="AL46">
        <v>0</v>
      </c>
      <c r="AM46">
        <v>0</v>
      </c>
      <c r="AN46" s="23">
        <v>0.0833333333333333</v>
      </c>
      <c r="AO46" s="23">
        <v>0</v>
      </c>
      <c r="AP46" s="23" t="e">
        <v>#DIV/0!</v>
      </c>
      <c r="AQ46" s="23" t="e">
        <v>#DIV/0!</v>
      </c>
      <c r="AR46" s="35">
        <v>0.285714285714286</v>
      </c>
      <c r="AS46" s="35">
        <v>17.1428571428571</v>
      </c>
      <c r="AT46" s="35">
        <v>-4.14285714285714</v>
      </c>
      <c r="AU46" s="31">
        <f t="shared" si="2"/>
        <v>45</v>
      </c>
      <c r="AV46" s="36">
        <f>IFERROR(时间!$B$4+AU46,"上周无销量")</f>
        <v>43328</v>
      </c>
    </row>
    <row r="47" spans="1:48">
      <c r="A47" s="21" t="s">
        <v>143</v>
      </c>
      <c r="B47" t="s">
        <v>144</v>
      </c>
      <c r="C47" t="s">
        <v>121</v>
      </c>
      <c r="D47" s="31">
        <v>3</v>
      </c>
      <c r="E47" s="31">
        <v>4</v>
      </c>
      <c r="F47" s="31">
        <v>0</v>
      </c>
      <c r="G47" s="31">
        <v>0</v>
      </c>
      <c r="H47" s="32">
        <v>15.99</v>
      </c>
      <c r="I47">
        <v>6</v>
      </c>
      <c r="J47" s="33">
        <v>4</v>
      </c>
      <c r="K47" s="33">
        <v>0</v>
      </c>
      <c r="L47" s="33">
        <v>0</v>
      </c>
      <c r="M47">
        <v>10</v>
      </c>
      <c r="N47">
        <v>0</v>
      </c>
      <c r="O47">
        <v>0</v>
      </c>
      <c r="P47">
        <v>1494</v>
      </c>
      <c r="Q47">
        <v>1146</v>
      </c>
      <c r="R47">
        <v>0</v>
      </c>
      <c r="S47">
        <v>0</v>
      </c>
      <c r="T47">
        <v>4</v>
      </c>
      <c r="U47">
        <v>4</v>
      </c>
      <c r="V47">
        <v>0</v>
      </c>
      <c r="W47">
        <v>0</v>
      </c>
      <c r="X47" s="23">
        <v>0.00267737617135207</v>
      </c>
      <c r="Y47" s="23">
        <v>0.00349040139616056</v>
      </c>
      <c r="Z47" s="23" t="e">
        <v>#DIV/0!</v>
      </c>
      <c r="AA47" s="23" t="e">
        <v>#DIV/0!</v>
      </c>
      <c r="AB47">
        <v>1.89</v>
      </c>
      <c r="AC47">
        <v>1.75</v>
      </c>
      <c r="AD47">
        <v>0</v>
      </c>
      <c r="AE47">
        <v>0</v>
      </c>
      <c r="AF47" s="23">
        <v>0.0393996247654784</v>
      </c>
      <c r="AG47" s="23">
        <v>0.0273608505315822</v>
      </c>
      <c r="AH47" s="23" t="s">
        <v>54</v>
      </c>
      <c r="AI47" s="23" t="s">
        <v>54</v>
      </c>
      <c r="AJ47">
        <v>26</v>
      </c>
      <c r="AK47">
        <v>20</v>
      </c>
      <c r="AL47">
        <v>0</v>
      </c>
      <c r="AM47">
        <v>0</v>
      </c>
      <c r="AN47" s="23">
        <v>0.115384615384615</v>
      </c>
      <c r="AO47" s="23">
        <v>0.2</v>
      </c>
      <c r="AP47" s="23" t="e">
        <v>#DIV/0!</v>
      </c>
      <c r="AQ47" s="23" t="e">
        <v>#DIV/0!</v>
      </c>
      <c r="AR47" s="35">
        <v>0.428571428571429</v>
      </c>
      <c r="AS47" s="35">
        <v>25.7142857142857</v>
      </c>
      <c r="AT47" s="35">
        <v>-15.7142857142857</v>
      </c>
      <c r="AU47" s="31">
        <f t="shared" si="2"/>
        <v>23</v>
      </c>
      <c r="AV47" s="36">
        <f>IFERROR(时间!$B$4+AU47,"上周无销量")</f>
        <v>43306</v>
      </c>
    </row>
    <row r="48" spans="1:48">
      <c r="A48" s="21" t="s">
        <v>145</v>
      </c>
      <c r="B48" t="s">
        <v>146</v>
      </c>
      <c r="C48" t="s">
        <v>121</v>
      </c>
      <c r="D48" s="31">
        <v>3</v>
      </c>
      <c r="E48" s="31">
        <v>6</v>
      </c>
      <c r="F48" s="31">
        <v>0</v>
      </c>
      <c r="G48" s="31">
        <v>0</v>
      </c>
      <c r="H48" s="32">
        <v>15.99</v>
      </c>
      <c r="I48">
        <v>8</v>
      </c>
      <c r="J48" s="33">
        <v>4</v>
      </c>
      <c r="K48" s="33">
        <v>0</v>
      </c>
      <c r="L48" s="33">
        <v>0</v>
      </c>
      <c r="M48">
        <v>12</v>
      </c>
      <c r="N48">
        <v>0</v>
      </c>
      <c r="O48">
        <v>0</v>
      </c>
      <c r="P48">
        <v>1080</v>
      </c>
      <c r="Q48">
        <v>1058</v>
      </c>
      <c r="R48">
        <v>0</v>
      </c>
      <c r="S48">
        <v>0</v>
      </c>
      <c r="T48">
        <v>7</v>
      </c>
      <c r="U48">
        <v>8</v>
      </c>
      <c r="V48">
        <v>0</v>
      </c>
      <c r="W48">
        <v>0</v>
      </c>
      <c r="X48" s="23">
        <v>0.00648148148148148</v>
      </c>
      <c r="Y48" s="23">
        <v>0.00756143667296786</v>
      </c>
      <c r="Z48" s="23" t="e">
        <v>#DIV/0!</v>
      </c>
      <c r="AA48" s="23" t="e">
        <v>#DIV/0!</v>
      </c>
      <c r="AB48">
        <v>2.79</v>
      </c>
      <c r="AC48">
        <v>3.16</v>
      </c>
      <c r="AD48">
        <v>0</v>
      </c>
      <c r="AE48">
        <v>0</v>
      </c>
      <c r="AF48" s="23">
        <v>0.0581613508442777</v>
      </c>
      <c r="AG48" s="23">
        <v>0.0329372524494476</v>
      </c>
      <c r="AH48" s="23" t="s">
        <v>54</v>
      </c>
      <c r="AI48" s="23" t="s">
        <v>54</v>
      </c>
      <c r="AJ48">
        <v>64</v>
      </c>
      <c r="AK48">
        <v>20</v>
      </c>
      <c r="AL48">
        <v>0</v>
      </c>
      <c r="AM48">
        <v>0</v>
      </c>
      <c r="AN48" s="23">
        <v>0.046875</v>
      </c>
      <c r="AO48" s="23">
        <v>0.3</v>
      </c>
      <c r="AP48" s="23" t="e">
        <v>#DIV/0!</v>
      </c>
      <c r="AQ48" s="23" t="e">
        <v>#DIV/0!</v>
      </c>
      <c r="AR48" s="35">
        <v>0.428571428571429</v>
      </c>
      <c r="AS48" s="35">
        <v>25.7142857142857</v>
      </c>
      <c r="AT48" s="35">
        <v>-13.7142857142857</v>
      </c>
      <c r="AU48" s="31">
        <f t="shared" si="2"/>
        <v>28</v>
      </c>
      <c r="AV48" s="36">
        <f>IFERROR(时间!$B$4+AU48,"上周无销量")</f>
        <v>43311</v>
      </c>
    </row>
    <row r="49" spans="1:48">
      <c r="A49" s="21" t="s">
        <v>147</v>
      </c>
      <c r="B49" t="s">
        <v>148</v>
      </c>
      <c r="C49" t="s">
        <v>121</v>
      </c>
      <c r="D49" s="31">
        <v>2</v>
      </c>
      <c r="E49" s="31">
        <v>1</v>
      </c>
      <c r="F49" s="31">
        <v>0</v>
      </c>
      <c r="G49" s="31">
        <v>0</v>
      </c>
      <c r="H49" s="32">
        <v>15.99</v>
      </c>
      <c r="I49">
        <v>11</v>
      </c>
      <c r="J49" s="33">
        <v>0</v>
      </c>
      <c r="K49" s="33">
        <v>0</v>
      </c>
      <c r="L49" s="33">
        <v>0</v>
      </c>
      <c r="M49">
        <v>11</v>
      </c>
      <c r="N49">
        <v>0</v>
      </c>
      <c r="O49">
        <v>0</v>
      </c>
      <c r="P49">
        <v>1883</v>
      </c>
      <c r="Q49">
        <v>1225</v>
      </c>
      <c r="R49">
        <v>0</v>
      </c>
      <c r="S49">
        <v>0</v>
      </c>
      <c r="T49">
        <v>5</v>
      </c>
      <c r="U49">
        <v>6</v>
      </c>
      <c r="V49">
        <v>0</v>
      </c>
      <c r="W49">
        <v>0</v>
      </c>
      <c r="X49" s="23">
        <v>0.00265533722782793</v>
      </c>
      <c r="Y49" s="23">
        <v>0.00489795918367347</v>
      </c>
      <c r="Z49" s="23" t="e">
        <v>#DIV/0!</v>
      </c>
      <c r="AA49" s="23" t="e">
        <v>#DIV/0!</v>
      </c>
      <c r="AB49">
        <v>1.76</v>
      </c>
      <c r="AC49">
        <v>2.91</v>
      </c>
      <c r="AD49">
        <v>0</v>
      </c>
      <c r="AE49">
        <v>0</v>
      </c>
      <c r="AF49" s="23">
        <v>0.0550343964978111</v>
      </c>
      <c r="AG49" s="23">
        <v>0.181988742964353</v>
      </c>
      <c r="AH49" s="23" t="s">
        <v>54</v>
      </c>
      <c r="AI49" s="23" t="s">
        <v>54</v>
      </c>
      <c r="AJ49">
        <v>43</v>
      </c>
      <c r="AK49">
        <v>19</v>
      </c>
      <c r="AL49">
        <v>0</v>
      </c>
      <c r="AM49">
        <v>0</v>
      </c>
      <c r="AN49" s="23">
        <v>0.0465116279069767</v>
      </c>
      <c r="AO49" s="23">
        <v>0.0526315789473684</v>
      </c>
      <c r="AP49" s="23" t="e">
        <v>#DIV/0!</v>
      </c>
      <c r="AQ49" s="23" t="e">
        <v>#DIV/0!</v>
      </c>
      <c r="AR49" s="35">
        <v>0.285714285714286</v>
      </c>
      <c r="AS49" s="35">
        <v>17.1428571428571</v>
      </c>
      <c r="AT49" s="35">
        <v>-6.14285714285714</v>
      </c>
      <c r="AU49" s="31">
        <f t="shared" si="2"/>
        <v>38</v>
      </c>
      <c r="AV49" s="36">
        <f>IFERROR(时间!$B$4+AU49,"上周无销量")</f>
        <v>43321</v>
      </c>
    </row>
    <row r="50" spans="1:48">
      <c r="A50" s="21" t="s">
        <v>149</v>
      </c>
      <c r="B50" t="s">
        <v>150</v>
      </c>
      <c r="C50" t="s">
        <v>121</v>
      </c>
      <c r="D50" s="31">
        <v>1</v>
      </c>
      <c r="E50" s="31">
        <v>3</v>
      </c>
      <c r="F50" s="31">
        <v>0</v>
      </c>
      <c r="G50" s="31">
        <v>0</v>
      </c>
      <c r="H50" s="32">
        <v>15.99</v>
      </c>
      <c r="I50">
        <v>11</v>
      </c>
      <c r="J50" s="33">
        <v>9</v>
      </c>
      <c r="K50" s="33">
        <v>0</v>
      </c>
      <c r="L50" s="33">
        <v>0</v>
      </c>
      <c r="M50">
        <v>20</v>
      </c>
      <c r="N50">
        <v>0</v>
      </c>
      <c r="O50">
        <v>0</v>
      </c>
      <c r="P50">
        <v>859</v>
      </c>
      <c r="Q50">
        <v>1217</v>
      </c>
      <c r="R50">
        <v>0</v>
      </c>
      <c r="S50">
        <v>0</v>
      </c>
      <c r="T50">
        <v>3</v>
      </c>
      <c r="U50">
        <v>3</v>
      </c>
      <c r="V50">
        <v>0</v>
      </c>
      <c r="W50">
        <v>0</v>
      </c>
      <c r="X50" s="23">
        <v>0.00349243306169965</v>
      </c>
      <c r="Y50" s="23">
        <v>0.00246507806080526</v>
      </c>
      <c r="Z50" s="23" t="e">
        <v>#DIV/0!</v>
      </c>
      <c r="AA50" s="23" t="e">
        <v>#DIV/0!</v>
      </c>
      <c r="AB50">
        <v>1.28</v>
      </c>
      <c r="AC50">
        <v>1.31</v>
      </c>
      <c r="AD50">
        <v>0</v>
      </c>
      <c r="AE50">
        <v>0</v>
      </c>
      <c r="AF50" s="23">
        <v>0.0800500312695435</v>
      </c>
      <c r="AG50" s="23">
        <v>0.0273087346258078</v>
      </c>
      <c r="AH50" s="23" t="s">
        <v>54</v>
      </c>
      <c r="AI50" s="23" t="s">
        <v>54</v>
      </c>
      <c r="AJ50">
        <v>23</v>
      </c>
      <c r="AK50">
        <v>21</v>
      </c>
      <c r="AL50">
        <v>0</v>
      </c>
      <c r="AM50">
        <v>0</v>
      </c>
      <c r="AN50" s="23">
        <v>0.0434782608695652</v>
      </c>
      <c r="AO50" s="23">
        <v>0.142857142857143</v>
      </c>
      <c r="AP50" s="23" t="e">
        <v>#DIV/0!</v>
      </c>
      <c r="AQ50" s="23" t="e">
        <v>#DIV/0!</v>
      </c>
      <c r="AR50" s="35">
        <v>0.142857142857143</v>
      </c>
      <c r="AS50" s="35">
        <v>8.57142857142857</v>
      </c>
      <c r="AT50" s="35">
        <v>11.4285714285714</v>
      </c>
      <c r="AU50" s="31">
        <f t="shared" si="2"/>
        <v>140</v>
      </c>
      <c r="AV50" s="36">
        <f>IFERROR(时间!$B$4+AU50,"上周无销量")</f>
        <v>43423</v>
      </c>
    </row>
    <row r="51" spans="1:48">
      <c r="A51" s="21" t="s">
        <v>151</v>
      </c>
      <c r="B51" t="s">
        <v>152</v>
      </c>
      <c r="C51" t="s">
        <v>121</v>
      </c>
      <c r="D51" s="31">
        <v>0</v>
      </c>
      <c r="E51" s="31">
        <v>0</v>
      </c>
      <c r="F51" s="31">
        <v>0</v>
      </c>
      <c r="G51" s="31">
        <v>2</v>
      </c>
      <c r="H51" s="32">
        <v>14.99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4</v>
      </c>
      <c r="T51">
        <v>0</v>
      </c>
      <c r="U51">
        <v>0</v>
      </c>
      <c r="V51">
        <v>0</v>
      </c>
      <c r="W51">
        <v>0</v>
      </c>
      <c r="X51" s="23" t="e">
        <v>#DIV/0!</v>
      </c>
      <c r="Y51" s="23" t="e">
        <v>#DIV/0!</v>
      </c>
      <c r="Z51" s="23" t="e">
        <v>#DIV/0!</v>
      </c>
      <c r="AA51" s="23">
        <v>0</v>
      </c>
      <c r="AB51">
        <v>0</v>
      </c>
      <c r="AC51">
        <v>0</v>
      </c>
      <c r="AD51">
        <v>0</v>
      </c>
      <c r="AE51">
        <v>0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7</v>
      </c>
      <c r="AN51" s="23" t="e">
        <v>#DIV/0!</v>
      </c>
      <c r="AO51" s="23" t="e">
        <v>#DIV/0!</v>
      </c>
      <c r="AP51" s="23" t="e">
        <v>#DIV/0!</v>
      </c>
      <c r="AQ51" s="23">
        <v>0.285714285714286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IFERROR(时间!$B$4+AU51,"上周无销量")</f>
        <v>上周无销量</v>
      </c>
    </row>
    <row r="52" spans="1:48">
      <c r="A52" s="21" t="s">
        <v>153</v>
      </c>
      <c r="B52" t="s">
        <v>154</v>
      </c>
      <c r="C52" t="s">
        <v>121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e">
        <v>#DIV/0!</v>
      </c>
      <c r="AO52" s="23" t="e">
        <v>#DIV/0!</v>
      </c>
      <c r="AP52" s="23" t="e">
        <v>#DIV/0!</v>
      </c>
      <c r="AQ52" s="23" t="e">
        <v>#DIV/0!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IFERROR(时间!$B$4+AU52,"上周无销量")</f>
        <v>上周无销量</v>
      </c>
    </row>
    <row r="53" spans="1:48">
      <c r="A53" s="21" t="s">
        <v>155</v>
      </c>
      <c r="B53" t="s">
        <v>156</v>
      </c>
      <c r="C53" t="s">
        <v>121</v>
      </c>
      <c r="D53" s="31">
        <v>1</v>
      </c>
      <c r="E53" s="31">
        <v>1</v>
      </c>
      <c r="F53" s="31">
        <v>0</v>
      </c>
      <c r="G53" s="31">
        <v>0</v>
      </c>
      <c r="H53" s="32">
        <v>14.99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>
        <v>95</v>
      </c>
      <c r="Q53">
        <v>419</v>
      </c>
      <c r="R53">
        <v>471</v>
      </c>
      <c r="S53">
        <v>317</v>
      </c>
      <c r="T53">
        <v>1</v>
      </c>
      <c r="U53">
        <v>1</v>
      </c>
      <c r="V53">
        <v>1</v>
      </c>
      <c r="W53">
        <v>2</v>
      </c>
      <c r="X53" s="23">
        <v>0.0105263157894737</v>
      </c>
      <c r="Y53" s="23">
        <v>0.00238663484486874</v>
      </c>
      <c r="Z53" s="23">
        <v>0.00212314225053079</v>
      </c>
      <c r="AA53" s="23">
        <v>0.00630914826498423</v>
      </c>
      <c r="AB53">
        <v>0.39</v>
      </c>
      <c r="AC53">
        <v>0.64</v>
      </c>
      <c r="AD53">
        <v>0.57</v>
      </c>
      <c r="AE53">
        <v>0.85</v>
      </c>
      <c r="AF53" s="23">
        <v>0.0260173448965977</v>
      </c>
      <c r="AG53" s="23">
        <v>0.0426951300867245</v>
      </c>
      <c r="AH53" s="23" t="s">
        <v>122</v>
      </c>
      <c r="AI53" s="23" t="s">
        <v>122</v>
      </c>
      <c r="AJ53">
        <v>0</v>
      </c>
      <c r="AK53">
        <v>6</v>
      </c>
      <c r="AL53">
        <v>3</v>
      </c>
      <c r="AM53">
        <v>6</v>
      </c>
      <c r="AN53" s="23" t="e">
        <v>#DIV/0!</v>
      </c>
      <c r="AO53" s="23">
        <v>0.166666666666667</v>
      </c>
      <c r="AP53" s="23">
        <v>0</v>
      </c>
      <c r="AQ53" s="23">
        <v>0</v>
      </c>
      <c r="AR53" s="35">
        <v>0.142857142857143</v>
      </c>
      <c r="AS53" s="35">
        <v>8.57142857142857</v>
      </c>
      <c r="AT53" s="35">
        <v>-8.57142857142857</v>
      </c>
      <c r="AU53" s="31">
        <f t="shared" si="2"/>
        <v>0</v>
      </c>
      <c r="AV53" s="36">
        <f>IFERROR(时间!$B$4+AU53,"上周无销量")</f>
        <v>43283</v>
      </c>
    </row>
    <row r="54" spans="1:48">
      <c r="A54" s="21" t="s">
        <v>157</v>
      </c>
      <c r="B54" t="s">
        <v>158</v>
      </c>
      <c r="C54" t="s">
        <v>121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1</v>
      </c>
      <c r="J54" s="33">
        <v>0</v>
      </c>
      <c r="K54" s="33">
        <v>0</v>
      </c>
      <c r="L54" s="33">
        <v>0</v>
      </c>
      <c r="M54">
        <v>1</v>
      </c>
      <c r="N54">
        <v>0</v>
      </c>
      <c r="O54">
        <v>1</v>
      </c>
      <c r="P54">
        <v>542</v>
      </c>
      <c r="Q54">
        <v>265</v>
      </c>
      <c r="R54">
        <v>382</v>
      </c>
      <c r="S54">
        <v>354</v>
      </c>
      <c r="T54">
        <v>1</v>
      </c>
      <c r="U54">
        <v>0</v>
      </c>
      <c r="V54">
        <v>2</v>
      </c>
      <c r="W54">
        <v>0</v>
      </c>
      <c r="X54" s="23">
        <v>0.0018450184501845</v>
      </c>
      <c r="Y54" s="23">
        <v>0</v>
      </c>
      <c r="Z54" s="23">
        <v>0.00523560209424084</v>
      </c>
      <c r="AA54" s="23">
        <v>0</v>
      </c>
      <c r="AB54">
        <v>0.29</v>
      </c>
      <c r="AC54">
        <v>0</v>
      </c>
      <c r="AD54">
        <v>0.81</v>
      </c>
      <c r="AE54">
        <v>0</v>
      </c>
      <c r="AF54" s="23" t="s">
        <v>122</v>
      </c>
      <c r="AG54" s="23" t="s">
        <v>54</v>
      </c>
      <c r="AH54" s="23" t="s">
        <v>122</v>
      </c>
      <c r="AI54" s="23" t="s">
        <v>54</v>
      </c>
      <c r="AJ54">
        <v>5</v>
      </c>
      <c r="AK54">
        <v>4</v>
      </c>
      <c r="AL54">
        <v>2</v>
      </c>
      <c r="AM54">
        <v>0</v>
      </c>
      <c r="AN54" s="23">
        <v>0</v>
      </c>
      <c r="AO54" s="23">
        <v>0</v>
      </c>
      <c r="AP54" s="23">
        <v>0</v>
      </c>
      <c r="AQ54" s="23" t="e">
        <v>#DIV/0!</v>
      </c>
      <c r="AR54" s="35">
        <v>0</v>
      </c>
      <c r="AS54" s="35">
        <v>0</v>
      </c>
      <c r="AT54" s="35">
        <v>1</v>
      </c>
      <c r="AU54" s="31" t="str">
        <f t="shared" si="2"/>
        <v>库存为1</v>
      </c>
      <c r="AV54" s="36" t="str">
        <f>IFERROR(时间!$B$4+AU54,"上周无销量")</f>
        <v>上周无销量</v>
      </c>
    </row>
    <row r="55" spans="1:48">
      <c r="A55" s="21" t="s">
        <v>159</v>
      </c>
      <c r="B55" t="s">
        <v>160</v>
      </c>
      <c r="C55" t="s">
        <v>121</v>
      </c>
      <c r="D55" s="31">
        <v>0</v>
      </c>
      <c r="E55" s="31">
        <v>1</v>
      </c>
      <c r="F55" s="31">
        <v>0</v>
      </c>
      <c r="G55" s="31">
        <v>0</v>
      </c>
      <c r="H55" s="32">
        <v>14.99</v>
      </c>
      <c r="I55">
        <v>1</v>
      </c>
      <c r="J55" s="33">
        <v>0</v>
      </c>
      <c r="K55" s="33">
        <v>0</v>
      </c>
      <c r="L55" s="33">
        <v>0</v>
      </c>
      <c r="M55">
        <v>1</v>
      </c>
      <c r="N55">
        <v>1</v>
      </c>
      <c r="O55">
        <v>0</v>
      </c>
      <c r="P55">
        <v>339</v>
      </c>
      <c r="Q55">
        <v>98</v>
      </c>
      <c r="R55">
        <v>75</v>
      </c>
      <c r="S55">
        <v>54</v>
      </c>
      <c r="T55">
        <v>2</v>
      </c>
      <c r="U55">
        <v>1</v>
      </c>
      <c r="V55">
        <v>1</v>
      </c>
      <c r="W55">
        <v>0</v>
      </c>
      <c r="X55" s="23">
        <v>0.00589970501474926</v>
      </c>
      <c r="Y55" s="23">
        <v>0.0102040816326531</v>
      </c>
      <c r="Z55" s="23">
        <v>0.0133333333333333</v>
      </c>
      <c r="AA55" s="23">
        <v>0</v>
      </c>
      <c r="AB55">
        <v>0.74</v>
      </c>
      <c r="AC55">
        <v>0.24</v>
      </c>
      <c r="AD55">
        <v>0.62</v>
      </c>
      <c r="AE55">
        <v>0</v>
      </c>
      <c r="AF55" s="23" t="s">
        <v>122</v>
      </c>
      <c r="AG55" s="23">
        <v>0.0160106737825217</v>
      </c>
      <c r="AH55" s="23" t="s">
        <v>122</v>
      </c>
      <c r="AI55" s="23" t="s">
        <v>54</v>
      </c>
      <c r="AJ55">
        <v>34</v>
      </c>
      <c r="AK55">
        <v>9</v>
      </c>
      <c r="AL55">
        <v>6</v>
      </c>
      <c r="AM55">
        <v>4</v>
      </c>
      <c r="AN55" s="23">
        <v>0</v>
      </c>
      <c r="AO55" s="23">
        <v>0.111111111111111</v>
      </c>
      <c r="AP55" s="23">
        <v>0</v>
      </c>
      <c r="AQ55" s="23">
        <v>0</v>
      </c>
      <c r="AR55" s="35">
        <v>0</v>
      </c>
      <c r="AS55" s="35">
        <v>0</v>
      </c>
      <c r="AT55" s="35">
        <v>1</v>
      </c>
      <c r="AU55" s="31" t="str">
        <f t="shared" si="2"/>
        <v>库存为1</v>
      </c>
      <c r="AV55" s="36" t="str">
        <f>IFERROR(时间!$B$4+AU55,"上周无销量")</f>
        <v>上周无销量</v>
      </c>
    </row>
    <row r="56" spans="1:48">
      <c r="A56" s="21" t="s">
        <v>161</v>
      </c>
      <c r="B56" t="s">
        <v>162</v>
      </c>
      <c r="C56" t="s">
        <v>121</v>
      </c>
      <c r="D56" s="31">
        <v>1</v>
      </c>
      <c r="E56" s="31">
        <v>2</v>
      </c>
      <c r="F56" s="31">
        <v>0</v>
      </c>
      <c r="G56" s="31">
        <v>0</v>
      </c>
      <c r="H56" s="32">
        <v>14.99</v>
      </c>
      <c r="I56">
        <v>0</v>
      </c>
      <c r="J56" s="33">
        <v>2</v>
      </c>
      <c r="K56" s="33">
        <v>0</v>
      </c>
      <c r="L56" s="33">
        <v>0</v>
      </c>
      <c r="M56">
        <v>2</v>
      </c>
      <c r="N56">
        <v>1</v>
      </c>
      <c r="O56">
        <v>0</v>
      </c>
      <c r="P56">
        <v>25</v>
      </c>
      <c r="Q56">
        <v>40</v>
      </c>
      <c r="R56">
        <v>93</v>
      </c>
      <c r="S56">
        <v>77</v>
      </c>
      <c r="T56">
        <v>0</v>
      </c>
      <c r="U56">
        <v>0</v>
      </c>
      <c r="V56">
        <v>0</v>
      </c>
      <c r="W56">
        <v>0</v>
      </c>
      <c r="X56" s="23">
        <v>0</v>
      </c>
      <c r="Y56" s="23">
        <v>0</v>
      </c>
      <c r="Z56" s="23">
        <v>0</v>
      </c>
      <c r="AA56" s="23">
        <v>0</v>
      </c>
      <c r="AB56">
        <v>0</v>
      </c>
      <c r="AC56">
        <v>0</v>
      </c>
      <c r="AD56">
        <v>0</v>
      </c>
      <c r="AE56">
        <v>0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2</v>
      </c>
      <c r="AK56">
        <v>4</v>
      </c>
      <c r="AL56">
        <v>7</v>
      </c>
      <c r="AM56">
        <v>3</v>
      </c>
      <c r="AN56" s="23">
        <v>0.5</v>
      </c>
      <c r="AO56" s="23">
        <v>0.5</v>
      </c>
      <c r="AP56" s="23">
        <v>0</v>
      </c>
      <c r="AQ56" s="23">
        <v>0</v>
      </c>
      <c r="AR56" s="35">
        <v>0.142857142857143</v>
      </c>
      <c r="AS56" s="35">
        <v>8.57142857142857</v>
      </c>
      <c r="AT56" s="35">
        <v>-6.57142857142857</v>
      </c>
      <c r="AU56" s="31">
        <f t="shared" si="2"/>
        <v>14</v>
      </c>
      <c r="AV56" s="36">
        <f>IFERROR(时间!$B$4+AU56,"上周无销量")</f>
        <v>43297</v>
      </c>
    </row>
    <row r="57" spans="1:48">
      <c r="A57" s="21" t="s">
        <v>163</v>
      </c>
      <c r="B57" t="s">
        <v>164</v>
      </c>
      <c r="C57" t="s">
        <v>121</v>
      </c>
      <c r="D57" s="31">
        <v>2</v>
      </c>
      <c r="E57" s="31">
        <v>0</v>
      </c>
      <c r="F57" s="31">
        <v>0</v>
      </c>
      <c r="G57" s="31">
        <v>0</v>
      </c>
      <c r="H57" s="32">
        <v>14.99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>
        <v>163</v>
      </c>
      <c r="Q57">
        <v>635</v>
      </c>
      <c r="R57">
        <v>653</v>
      </c>
      <c r="S57">
        <v>429</v>
      </c>
      <c r="T57">
        <v>0</v>
      </c>
      <c r="U57">
        <v>1</v>
      </c>
      <c r="V57">
        <v>1</v>
      </c>
      <c r="W57">
        <v>0</v>
      </c>
      <c r="X57" s="23">
        <v>0</v>
      </c>
      <c r="Y57" s="23">
        <v>0.0015748031496063</v>
      </c>
      <c r="Z57" s="23">
        <v>0.00153139356814701</v>
      </c>
      <c r="AA57" s="23">
        <v>0</v>
      </c>
      <c r="AB57">
        <v>0</v>
      </c>
      <c r="AC57">
        <v>0.29</v>
      </c>
      <c r="AD57">
        <v>0.34</v>
      </c>
      <c r="AE57">
        <v>0</v>
      </c>
      <c r="AF57" s="23" t="s">
        <v>54</v>
      </c>
      <c r="AG57" s="23" t="s">
        <v>122</v>
      </c>
      <c r="AH57" s="23" t="s">
        <v>122</v>
      </c>
      <c r="AI57" s="23" t="s">
        <v>54</v>
      </c>
      <c r="AJ57">
        <v>7</v>
      </c>
      <c r="AK57">
        <v>6</v>
      </c>
      <c r="AL57">
        <v>7</v>
      </c>
      <c r="AM57">
        <v>1</v>
      </c>
      <c r="AN57" s="23">
        <v>0.285714285714286</v>
      </c>
      <c r="AO57" s="23">
        <v>0</v>
      </c>
      <c r="AP57" s="23">
        <v>0</v>
      </c>
      <c r="AQ57" s="23">
        <v>0</v>
      </c>
      <c r="AR57" s="35">
        <v>0.285714285714286</v>
      </c>
      <c r="AS57" s="35">
        <v>17.1428571428571</v>
      </c>
      <c r="AT57" s="35">
        <v>-17.1428571428571</v>
      </c>
      <c r="AU57" s="31">
        <f t="shared" si="2"/>
        <v>0</v>
      </c>
      <c r="AV57" s="36">
        <f>IFERROR(时间!$B$4+AU57,"上周无销量")</f>
        <v>43283</v>
      </c>
    </row>
    <row r="58" spans="1:48">
      <c r="A58" s="21" t="s">
        <v>165</v>
      </c>
      <c r="B58" t="s">
        <v>166</v>
      </c>
      <c r="C58" t="s">
        <v>121</v>
      </c>
      <c r="D58" s="31">
        <v>0</v>
      </c>
      <c r="E58" s="31">
        <v>2</v>
      </c>
      <c r="F58" s="31">
        <v>0</v>
      </c>
      <c r="G58" s="31">
        <v>0</v>
      </c>
      <c r="H58" s="32">
        <v>14.99</v>
      </c>
      <c r="I58">
        <v>1</v>
      </c>
      <c r="J58" s="33">
        <v>2</v>
      </c>
      <c r="K58" s="33">
        <v>0</v>
      </c>
      <c r="L58" s="33">
        <v>0</v>
      </c>
      <c r="M58">
        <v>3</v>
      </c>
      <c r="N58">
        <v>0</v>
      </c>
      <c r="O58">
        <v>0</v>
      </c>
      <c r="P58">
        <v>570</v>
      </c>
      <c r="Q58">
        <v>2523</v>
      </c>
      <c r="R58">
        <v>2988</v>
      </c>
      <c r="S58">
        <v>2561</v>
      </c>
      <c r="T58">
        <v>3</v>
      </c>
      <c r="U58">
        <v>6</v>
      </c>
      <c r="V58">
        <v>7</v>
      </c>
      <c r="W58">
        <v>7</v>
      </c>
      <c r="X58" s="23">
        <v>0.00526315789473684</v>
      </c>
      <c r="Y58" s="23">
        <v>0.00237812128418549</v>
      </c>
      <c r="Z58" s="23">
        <v>0.00234270414993307</v>
      </c>
      <c r="AA58" s="23">
        <v>0.00273330730183522</v>
      </c>
      <c r="AB58">
        <v>1.18</v>
      </c>
      <c r="AC58">
        <v>2.14</v>
      </c>
      <c r="AD58">
        <v>2.59</v>
      </c>
      <c r="AE58">
        <v>2.3</v>
      </c>
      <c r="AF58" s="23" t="s">
        <v>122</v>
      </c>
      <c r="AG58" s="23">
        <v>0.0713809206137425</v>
      </c>
      <c r="AH58" s="23" t="s">
        <v>122</v>
      </c>
      <c r="AI58" s="23" t="s">
        <v>122</v>
      </c>
      <c r="AJ58">
        <v>8</v>
      </c>
      <c r="AK58">
        <v>10</v>
      </c>
      <c r="AL58">
        <v>3</v>
      </c>
      <c r="AM58">
        <v>8</v>
      </c>
      <c r="AN58" s="23">
        <v>0</v>
      </c>
      <c r="AO58" s="23">
        <v>0.2</v>
      </c>
      <c r="AP58" s="23">
        <v>0</v>
      </c>
      <c r="AQ58" s="23">
        <v>0</v>
      </c>
      <c r="AR58" s="35">
        <v>0</v>
      </c>
      <c r="AS58" s="35">
        <v>0</v>
      </c>
      <c r="AT58" s="35">
        <v>3</v>
      </c>
      <c r="AU58" s="31" t="str">
        <f t="shared" si="2"/>
        <v>库存为3</v>
      </c>
      <c r="AV58" s="36" t="str">
        <f>IFERROR(时间!$B$4+AU58,"上周无销量")</f>
        <v>上周无销量</v>
      </c>
    </row>
    <row r="59" spans="1:48">
      <c r="A59" s="21" t="s">
        <v>167</v>
      </c>
      <c r="B59" t="s">
        <v>168</v>
      </c>
      <c r="C59" t="s">
        <v>121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2</v>
      </c>
      <c r="J59" s="33">
        <v>0</v>
      </c>
      <c r="K59" s="33">
        <v>0</v>
      </c>
      <c r="L59" s="33">
        <v>0</v>
      </c>
      <c r="M59">
        <v>2</v>
      </c>
      <c r="N59">
        <v>0</v>
      </c>
      <c r="O59">
        <v>0</v>
      </c>
      <c r="P59">
        <v>427</v>
      </c>
      <c r="Q59">
        <v>565</v>
      </c>
      <c r="R59">
        <v>665</v>
      </c>
      <c r="S59">
        <v>367</v>
      </c>
      <c r="T59">
        <v>2</v>
      </c>
      <c r="U59">
        <v>0</v>
      </c>
      <c r="V59">
        <v>1</v>
      </c>
      <c r="W59">
        <v>1</v>
      </c>
      <c r="X59" s="23">
        <v>0.00468384074941452</v>
      </c>
      <c r="Y59" s="23">
        <v>0</v>
      </c>
      <c r="Z59" s="23">
        <v>0.00150375939849624</v>
      </c>
      <c r="AA59" s="23">
        <v>0.00272479564032698</v>
      </c>
      <c r="AB59">
        <v>1.06</v>
      </c>
      <c r="AC59">
        <v>0</v>
      </c>
      <c r="AD59">
        <v>0.29</v>
      </c>
      <c r="AE59">
        <v>0.24</v>
      </c>
      <c r="AF59" s="23" t="s">
        <v>122</v>
      </c>
      <c r="AG59" s="23" t="s">
        <v>54</v>
      </c>
      <c r="AH59" s="23" t="s">
        <v>122</v>
      </c>
      <c r="AI59" s="23" t="s">
        <v>122</v>
      </c>
      <c r="AJ59">
        <v>5</v>
      </c>
      <c r="AK59">
        <v>5</v>
      </c>
      <c r="AL59">
        <v>3</v>
      </c>
      <c r="AM59">
        <v>1</v>
      </c>
      <c r="AN59" s="23">
        <v>0</v>
      </c>
      <c r="AO59" s="23">
        <v>0</v>
      </c>
      <c r="AP59" s="23">
        <v>0</v>
      </c>
      <c r="AQ59" s="23">
        <v>0</v>
      </c>
      <c r="AR59" s="35">
        <v>0</v>
      </c>
      <c r="AS59" s="35">
        <v>0</v>
      </c>
      <c r="AT59" s="35">
        <v>2</v>
      </c>
      <c r="AU59" s="31" t="str">
        <f t="shared" si="2"/>
        <v>库存为2</v>
      </c>
      <c r="AV59" s="36" t="str">
        <f>IFERROR(时间!$B$4+AU59,"上周无销量")</f>
        <v>上周无销量</v>
      </c>
    </row>
    <row r="60" spans="1:48">
      <c r="A60" s="21" t="s">
        <v>169</v>
      </c>
      <c r="B60" t="s">
        <v>170</v>
      </c>
      <c r="C60" t="s">
        <v>121</v>
      </c>
      <c r="D60" s="31">
        <v>0</v>
      </c>
      <c r="E60" s="31">
        <v>0</v>
      </c>
      <c r="F60" s="31">
        <v>0</v>
      </c>
      <c r="G60" s="31">
        <v>2</v>
      </c>
      <c r="H60" s="32">
        <v>14.99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5</v>
      </c>
      <c r="AN60" s="23" t="e">
        <v>#DIV/0!</v>
      </c>
      <c r="AO60" s="23" t="e">
        <v>#DIV/0!</v>
      </c>
      <c r="AP60" s="23" t="e">
        <v>#DIV/0!</v>
      </c>
      <c r="AQ60" s="23">
        <v>0.4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IFERROR(时间!$B$4+AU60,"上周无销量")</f>
        <v>上周无销量</v>
      </c>
    </row>
    <row r="61" spans="1:48">
      <c r="A61" s="21" t="s">
        <v>171</v>
      </c>
      <c r="B61" t="s">
        <v>172</v>
      </c>
      <c r="C61" t="s">
        <v>121</v>
      </c>
      <c r="D61" s="31">
        <v>0</v>
      </c>
      <c r="E61" s="31">
        <v>0</v>
      </c>
      <c r="F61" s="31">
        <v>2</v>
      </c>
      <c r="G61" s="31">
        <v>0</v>
      </c>
      <c r="H61" s="32">
        <v>14.99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184</v>
      </c>
      <c r="S61">
        <v>134</v>
      </c>
      <c r="T61">
        <v>0</v>
      </c>
      <c r="U61">
        <v>0</v>
      </c>
      <c r="V61">
        <v>0</v>
      </c>
      <c r="W61">
        <v>0</v>
      </c>
      <c r="X61" s="23" t="e">
        <v>#DIV/0!</v>
      </c>
      <c r="Y61" s="23" t="e">
        <v>#DIV/0!</v>
      </c>
      <c r="Z61" s="23">
        <v>0</v>
      </c>
      <c r="AA61" s="23">
        <v>0</v>
      </c>
      <c r="AB61">
        <v>0</v>
      </c>
      <c r="AC61">
        <v>0</v>
      </c>
      <c r="AD61">
        <v>0</v>
      </c>
      <c r="AE61">
        <v>0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5</v>
      </c>
      <c r="AM61">
        <v>4</v>
      </c>
      <c r="AN61" s="23" t="e">
        <v>#DIV/0!</v>
      </c>
      <c r="AO61" s="23" t="e">
        <v>#DIV/0!</v>
      </c>
      <c r="AP61" s="23">
        <v>0.4</v>
      </c>
      <c r="AQ61" s="23">
        <v>0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IFERROR(时间!$B$4+AU61,"上周无销量")</f>
        <v>上周无销量</v>
      </c>
    </row>
    <row r="62" spans="1:48">
      <c r="A62" s="21" t="s">
        <v>173</v>
      </c>
      <c r="B62" t="s">
        <v>174</v>
      </c>
      <c r="C62" t="s">
        <v>121</v>
      </c>
      <c r="D62" s="31">
        <v>0</v>
      </c>
      <c r="E62" s="31">
        <v>2</v>
      </c>
      <c r="F62" s="31">
        <v>0</v>
      </c>
      <c r="G62" s="31">
        <v>0</v>
      </c>
      <c r="H62" s="32">
        <v>14.99</v>
      </c>
      <c r="I62">
        <v>0</v>
      </c>
      <c r="J62" s="33">
        <v>3</v>
      </c>
      <c r="K62" s="33">
        <v>0</v>
      </c>
      <c r="L62" s="33">
        <v>0</v>
      </c>
      <c r="M62">
        <v>3</v>
      </c>
      <c r="N62">
        <v>0</v>
      </c>
      <c r="O62">
        <v>0</v>
      </c>
      <c r="P62">
        <v>0</v>
      </c>
      <c r="Q62">
        <v>1904</v>
      </c>
      <c r="R62">
        <v>4056</v>
      </c>
      <c r="S62">
        <v>2854</v>
      </c>
      <c r="T62">
        <v>0</v>
      </c>
      <c r="U62">
        <v>5</v>
      </c>
      <c r="V62">
        <v>3</v>
      </c>
      <c r="W62">
        <v>3</v>
      </c>
      <c r="X62" s="23" t="e">
        <v>#DIV/0!</v>
      </c>
      <c r="Y62" s="23">
        <v>0.00262605042016807</v>
      </c>
      <c r="Z62" s="23">
        <v>0.000739644970414201</v>
      </c>
      <c r="AA62" s="23">
        <v>0.00105115627189909</v>
      </c>
      <c r="AB62">
        <v>0</v>
      </c>
      <c r="AC62">
        <v>2.3</v>
      </c>
      <c r="AD62">
        <v>0.6</v>
      </c>
      <c r="AE62">
        <v>1.61</v>
      </c>
      <c r="AF62" s="23" t="s">
        <v>54</v>
      </c>
      <c r="AG62" s="23">
        <v>0.076717811874583</v>
      </c>
      <c r="AH62" s="23" t="s">
        <v>122</v>
      </c>
      <c r="AI62" s="23" t="s">
        <v>122</v>
      </c>
      <c r="AJ62">
        <v>0</v>
      </c>
      <c r="AK62">
        <v>7</v>
      </c>
      <c r="AL62">
        <v>5</v>
      </c>
      <c r="AM62">
        <v>2</v>
      </c>
      <c r="AN62" s="23" t="e">
        <v>#DIV/0!</v>
      </c>
      <c r="AO62" s="23">
        <v>0.285714285714286</v>
      </c>
      <c r="AP62" s="23">
        <v>0</v>
      </c>
      <c r="AQ62" s="23">
        <v>0</v>
      </c>
      <c r="AR62" s="35">
        <v>0</v>
      </c>
      <c r="AS62" s="35">
        <v>0</v>
      </c>
      <c r="AT62" s="35">
        <v>3</v>
      </c>
      <c r="AU62" s="31" t="str">
        <f t="shared" si="2"/>
        <v>库存为3</v>
      </c>
      <c r="AV62" s="36" t="str">
        <f>IFERROR(时间!$B$4+AU62,"上周无销量")</f>
        <v>上周无销量</v>
      </c>
    </row>
    <row r="63" spans="1:48">
      <c r="A63" s="21" t="s">
        <v>175</v>
      </c>
      <c r="B63" t="s">
        <v>176</v>
      </c>
      <c r="C63" t="s">
        <v>121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2</v>
      </c>
      <c r="J63" s="33">
        <v>0</v>
      </c>
      <c r="K63" s="33">
        <v>0</v>
      </c>
      <c r="L63" s="33">
        <v>0</v>
      </c>
      <c r="M63">
        <v>2</v>
      </c>
      <c r="N63">
        <v>0</v>
      </c>
      <c r="O63">
        <v>1</v>
      </c>
      <c r="P63">
        <v>1091</v>
      </c>
      <c r="Q63">
        <v>102</v>
      </c>
      <c r="R63">
        <v>97</v>
      </c>
      <c r="S63">
        <v>112</v>
      </c>
      <c r="T63">
        <v>1</v>
      </c>
      <c r="U63">
        <v>0</v>
      </c>
      <c r="V63">
        <v>0</v>
      </c>
      <c r="W63">
        <v>0</v>
      </c>
      <c r="X63" s="23">
        <v>0.000916590284142988</v>
      </c>
      <c r="Y63" s="23">
        <v>0</v>
      </c>
      <c r="Z63" s="23">
        <v>0</v>
      </c>
      <c r="AA63" s="23">
        <v>0</v>
      </c>
      <c r="AB63">
        <v>0.41</v>
      </c>
      <c r="AC63">
        <v>0</v>
      </c>
      <c r="AD63">
        <v>0</v>
      </c>
      <c r="AE63">
        <v>0</v>
      </c>
      <c r="AF63" s="23" t="s">
        <v>122</v>
      </c>
      <c r="AG63" s="23" t="s">
        <v>54</v>
      </c>
      <c r="AH63" s="23" t="s">
        <v>54</v>
      </c>
      <c r="AI63" s="23" t="s">
        <v>54</v>
      </c>
      <c r="AJ63">
        <v>4</v>
      </c>
      <c r="AK63">
        <v>2</v>
      </c>
      <c r="AL63">
        <v>3</v>
      </c>
      <c r="AM63">
        <v>4</v>
      </c>
      <c r="AN63" s="23">
        <v>0</v>
      </c>
      <c r="AO63" s="23">
        <v>0</v>
      </c>
      <c r="AP63" s="23">
        <v>0</v>
      </c>
      <c r="AQ63" s="23">
        <v>0</v>
      </c>
      <c r="AR63" s="35">
        <v>0</v>
      </c>
      <c r="AS63" s="35">
        <v>0</v>
      </c>
      <c r="AT63" s="35">
        <v>2</v>
      </c>
      <c r="AU63" s="31" t="str">
        <f t="shared" si="2"/>
        <v>库存为2</v>
      </c>
      <c r="AV63" s="36" t="str">
        <f>IFERROR(时间!$B$4+AU63,"上周无销量")</f>
        <v>上周无销量</v>
      </c>
    </row>
    <row r="64" spans="1:48">
      <c r="A64" s="21" t="s">
        <v>177</v>
      </c>
      <c r="B64" t="s">
        <v>178</v>
      </c>
      <c r="C64" t="s">
        <v>121</v>
      </c>
      <c r="D64" s="31">
        <v>15</v>
      </c>
      <c r="E64" s="31">
        <v>14</v>
      </c>
      <c r="F64" s="31">
        <v>4</v>
      </c>
      <c r="G64" s="31">
        <v>7</v>
      </c>
      <c r="H64" s="32">
        <v>14.99</v>
      </c>
      <c r="I64">
        <v>10</v>
      </c>
      <c r="J64" s="33">
        <v>27</v>
      </c>
      <c r="K64" s="33">
        <v>0</v>
      </c>
      <c r="L64" s="33">
        <v>0</v>
      </c>
      <c r="M64">
        <v>37</v>
      </c>
      <c r="N64">
        <v>0</v>
      </c>
      <c r="O64">
        <v>0</v>
      </c>
      <c r="P64">
        <v>1794</v>
      </c>
      <c r="Q64">
        <v>123</v>
      </c>
      <c r="R64">
        <v>38</v>
      </c>
      <c r="S64">
        <v>77</v>
      </c>
      <c r="T64">
        <v>6</v>
      </c>
      <c r="U64">
        <v>0</v>
      </c>
      <c r="V64">
        <v>0</v>
      </c>
      <c r="W64">
        <v>0</v>
      </c>
      <c r="X64" s="23">
        <v>0.00334448160535117</v>
      </c>
      <c r="Y64" s="23">
        <v>0</v>
      </c>
      <c r="Z64" s="23">
        <v>0</v>
      </c>
      <c r="AA64" s="23">
        <v>0</v>
      </c>
      <c r="AB64">
        <v>2.81</v>
      </c>
      <c r="AC64">
        <v>0</v>
      </c>
      <c r="AD64">
        <v>0</v>
      </c>
      <c r="AE64">
        <v>0</v>
      </c>
      <c r="AF64" s="23">
        <v>0.012497220369135</v>
      </c>
      <c r="AG64" s="23" t="s">
        <v>54</v>
      </c>
      <c r="AH64" s="23" t="s">
        <v>54</v>
      </c>
      <c r="AI64" s="23" t="s">
        <v>54</v>
      </c>
      <c r="AJ64">
        <v>67</v>
      </c>
      <c r="AK64">
        <v>66</v>
      </c>
      <c r="AL64">
        <v>12</v>
      </c>
      <c r="AM64">
        <v>25</v>
      </c>
      <c r="AN64" s="23">
        <v>0.223880597014925</v>
      </c>
      <c r="AO64" s="23">
        <v>0.212121212121212</v>
      </c>
      <c r="AP64" s="23">
        <v>0.333333333333333</v>
      </c>
      <c r="AQ64" s="23">
        <v>0.28</v>
      </c>
      <c r="AR64" s="35">
        <v>2.14285714285714</v>
      </c>
      <c r="AS64" s="35">
        <v>128.571428571429</v>
      </c>
      <c r="AT64" s="35">
        <v>-91.5714285714286</v>
      </c>
      <c r="AU64" s="31">
        <f t="shared" si="2"/>
        <v>17</v>
      </c>
      <c r="AV64" s="36">
        <f>IFERROR(时间!$B$4+AU64,"上周无销量")</f>
        <v>43300</v>
      </c>
    </row>
    <row r="65" spans="1:48">
      <c r="A65" s="21" t="s">
        <v>179</v>
      </c>
      <c r="B65" t="s">
        <v>180</v>
      </c>
      <c r="C65" t="s">
        <v>121</v>
      </c>
      <c r="D65" s="31">
        <v>28</v>
      </c>
      <c r="E65" s="31">
        <v>27</v>
      </c>
      <c r="F65" s="31">
        <v>7</v>
      </c>
      <c r="G65" s="31">
        <v>6</v>
      </c>
      <c r="H65" s="32">
        <v>14.99</v>
      </c>
      <c r="I65">
        <v>3</v>
      </c>
      <c r="J65" s="33">
        <v>0</v>
      </c>
      <c r="K65" s="33">
        <v>0</v>
      </c>
      <c r="L65" s="33">
        <v>0</v>
      </c>
      <c r="M65">
        <v>3</v>
      </c>
      <c r="N65">
        <v>1</v>
      </c>
      <c r="O65">
        <v>0</v>
      </c>
      <c r="P65">
        <v>964</v>
      </c>
      <c r="Q65">
        <v>2778</v>
      </c>
      <c r="R65">
        <v>3045</v>
      </c>
      <c r="S65">
        <v>1824</v>
      </c>
      <c r="T65">
        <v>2</v>
      </c>
      <c r="U65">
        <v>15</v>
      </c>
      <c r="V65">
        <v>15</v>
      </c>
      <c r="W65">
        <v>7</v>
      </c>
      <c r="X65" s="23">
        <v>0.0020746887966805</v>
      </c>
      <c r="Y65" s="23">
        <v>0.00539956803455724</v>
      </c>
      <c r="Z65" s="23">
        <v>0.00492610837438424</v>
      </c>
      <c r="AA65" s="23">
        <v>0.00383771929824561</v>
      </c>
      <c r="AB65">
        <v>1.03</v>
      </c>
      <c r="AC65">
        <v>7.1</v>
      </c>
      <c r="AD65">
        <v>5.66</v>
      </c>
      <c r="AE65">
        <v>3.19</v>
      </c>
      <c r="AF65" s="23">
        <v>0.00245401696369008</v>
      </c>
      <c r="AG65" s="23">
        <v>0.0175425592370222</v>
      </c>
      <c r="AH65" s="23">
        <v>0.0539407223863528</v>
      </c>
      <c r="AI65" s="23">
        <v>0.0354680898376696</v>
      </c>
      <c r="AJ65">
        <v>121</v>
      </c>
      <c r="AK65">
        <v>110</v>
      </c>
      <c r="AL65">
        <v>75</v>
      </c>
      <c r="AM65">
        <v>61</v>
      </c>
      <c r="AN65" s="23">
        <v>0.231404958677686</v>
      </c>
      <c r="AO65" s="23">
        <v>0.245454545454545</v>
      </c>
      <c r="AP65" s="23">
        <v>0.0933333333333333</v>
      </c>
      <c r="AQ65" s="23">
        <v>0.0983606557377049</v>
      </c>
      <c r="AR65" s="35">
        <v>4</v>
      </c>
      <c r="AS65" s="35">
        <v>240</v>
      </c>
      <c r="AT65" s="35">
        <v>-237</v>
      </c>
      <c r="AU65" s="31">
        <f t="shared" si="2"/>
        <v>0</v>
      </c>
      <c r="AV65" s="36">
        <f>IFERROR(时间!$B$4+AU65,"上周无销量")</f>
        <v>43283</v>
      </c>
    </row>
    <row r="66" spans="1:48">
      <c r="A66" s="21" t="s">
        <v>181</v>
      </c>
      <c r="B66" t="s">
        <v>182</v>
      </c>
      <c r="C66" t="s">
        <v>121</v>
      </c>
      <c r="D66" s="31">
        <v>16</v>
      </c>
      <c r="E66" s="31">
        <v>17</v>
      </c>
      <c r="F66" s="31">
        <v>5</v>
      </c>
      <c r="G66" s="31">
        <v>4</v>
      </c>
      <c r="H66" s="32">
        <v>14.99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>
        <v>703</v>
      </c>
      <c r="Q66">
        <v>97</v>
      </c>
      <c r="R66">
        <v>108</v>
      </c>
      <c r="S66">
        <v>28</v>
      </c>
      <c r="T66">
        <v>1</v>
      </c>
      <c r="U66">
        <v>0</v>
      </c>
      <c r="V66">
        <v>0</v>
      </c>
      <c r="W66">
        <v>0</v>
      </c>
      <c r="X66" s="23">
        <v>0.00142247510668563</v>
      </c>
      <c r="Y66" s="23">
        <v>0</v>
      </c>
      <c r="Z66" s="23">
        <v>0</v>
      </c>
      <c r="AA66" s="23">
        <v>0</v>
      </c>
      <c r="AB66">
        <v>0.59</v>
      </c>
      <c r="AC66">
        <v>0</v>
      </c>
      <c r="AD66">
        <v>0</v>
      </c>
      <c r="AE66">
        <v>0</v>
      </c>
      <c r="AF66" s="23">
        <v>0.0024599733155437</v>
      </c>
      <c r="AG66" s="23" t="s">
        <v>54</v>
      </c>
      <c r="AH66" s="23" t="s">
        <v>54</v>
      </c>
      <c r="AI66" s="23" t="s">
        <v>54</v>
      </c>
      <c r="AJ66">
        <v>61</v>
      </c>
      <c r="AK66">
        <v>78</v>
      </c>
      <c r="AL66">
        <v>52</v>
      </c>
      <c r="AM66">
        <v>43</v>
      </c>
      <c r="AN66" s="23">
        <v>0.262295081967213</v>
      </c>
      <c r="AO66" s="23">
        <v>0.217948717948718</v>
      </c>
      <c r="AP66" s="23">
        <v>0.0961538461538462</v>
      </c>
      <c r="AQ66" s="23">
        <v>0.0930232558139535</v>
      </c>
      <c r="AR66" s="35">
        <v>2.28571428571429</v>
      </c>
      <c r="AS66" s="35">
        <v>137.142857142857</v>
      </c>
      <c r="AT66" s="35">
        <v>-137.142857142857</v>
      </c>
      <c r="AU66" s="31">
        <f t="shared" si="2"/>
        <v>0</v>
      </c>
      <c r="AV66" s="36">
        <f>IFERROR(时间!$B$4+AU66,"上周无销量")</f>
        <v>43283</v>
      </c>
    </row>
    <row r="67" spans="1:48">
      <c r="A67" s="21" t="s">
        <v>183</v>
      </c>
      <c r="B67" t="s">
        <v>184</v>
      </c>
      <c r="C67" t="s">
        <v>121</v>
      </c>
      <c r="D67" s="31">
        <v>32</v>
      </c>
      <c r="E67" s="31">
        <v>9</v>
      </c>
      <c r="F67" s="31">
        <v>10</v>
      </c>
      <c r="G67" s="31">
        <v>10</v>
      </c>
      <c r="H67" s="32">
        <v>14.99</v>
      </c>
      <c r="I67">
        <v>22</v>
      </c>
      <c r="J67" s="33">
        <v>0</v>
      </c>
      <c r="K67" s="33">
        <v>0</v>
      </c>
      <c r="L67" s="33">
        <v>0</v>
      </c>
      <c r="M67">
        <v>22</v>
      </c>
      <c r="N67">
        <v>1</v>
      </c>
      <c r="O67">
        <v>0</v>
      </c>
      <c r="P67">
        <v>1630</v>
      </c>
      <c r="Q67">
        <v>416</v>
      </c>
      <c r="R67">
        <v>312</v>
      </c>
      <c r="S67">
        <v>534</v>
      </c>
      <c r="T67">
        <v>6</v>
      </c>
      <c r="U67">
        <v>0</v>
      </c>
      <c r="V67">
        <v>1</v>
      </c>
      <c r="W67">
        <v>3</v>
      </c>
      <c r="X67" s="23">
        <v>0.00368098159509202</v>
      </c>
      <c r="Y67" s="23">
        <v>0</v>
      </c>
      <c r="Z67" s="23">
        <v>0.00320512820512821</v>
      </c>
      <c r="AA67" s="23">
        <v>0.00561797752808989</v>
      </c>
      <c r="AB67">
        <v>2.24</v>
      </c>
      <c r="AC67">
        <v>0</v>
      </c>
      <c r="AD67">
        <v>0.5</v>
      </c>
      <c r="AE67">
        <v>1.64</v>
      </c>
      <c r="AF67" s="23">
        <v>0.00466977985323549</v>
      </c>
      <c r="AG67" s="23" t="s">
        <v>54</v>
      </c>
      <c r="AH67" s="23">
        <v>0.00333555703802535</v>
      </c>
      <c r="AI67" s="23">
        <v>0.0109406270847231</v>
      </c>
      <c r="AJ67">
        <v>191</v>
      </c>
      <c r="AK67">
        <v>116</v>
      </c>
      <c r="AL67">
        <v>53</v>
      </c>
      <c r="AM67">
        <v>69</v>
      </c>
      <c r="AN67" s="23">
        <v>0.167539267015707</v>
      </c>
      <c r="AO67" s="23">
        <v>0.0775862068965517</v>
      </c>
      <c r="AP67" s="23">
        <v>0.188679245283019</v>
      </c>
      <c r="AQ67" s="23">
        <v>0.144927536231884</v>
      </c>
      <c r="AR67" s="35">
        <v>4.57142857142857</v>
      </c>
      <c r="AS67" s="35">
        <v>274.285714285714</v>
      </c>
      <c r="AT67" s="35">
        <v>-252.285714285714</v>
      </c>
      <c r="AU67" s="31">
        <f t="shared" si="2"/>
        <v>4</v>
      </c>
      <c r="AV67" s="36">
        <f>IFERROR(时间!$B$4+AU67,"上周无销量")</f>
        <v>43287</v>
      </c>
    </row>
    <row r="68" spans="1:48">
      <c r="A68" s="21" t="s">
        <v>185</v>
      </c>
      <c r="B68" t="s">
        <v>186</v>
      </c>
      <c r="C68" t="s">
        <v>121</v>
      </c>
      <c r="D68" s="31">
        <v>18</v>
      </c>
      <c r="E68" s="31">
        <v>25</v>
      </c>
      <c r="F68" s="31">
        <v>17</v>
      </c>
      <c r="G68" s="31">
        <v>5</v>
      </c>
      <c r="H68" s="32">
        <v>14.99</v>
      </c>
      <c r="I68">
        <v>15</v>
      </c>
      <c r="J68" s="33">
        <v>14</v>
      </c>
      <c r="K68" s="33">
        <v>0</v>
      </c>
      <c r="L68" s="33">
        <v>0</v>
      </c>
      <c r="M68">
        <v>29</v>
      </c>
      <c r="N68">
        <v>2</v>
      </c>
      <c r="O68">
        <v>0</v>
      </c>
      <c r="P68">
        <v>791</v>
      </c>
      <c r="Q68">
        <v>1095</v>
      </c>
      <c r="R68">
        <v>1281</v>
      </c>
      <c r="S68">
        <v>963</v>
      </c>
      <c r="T68">
        <v>4</v>
      </c>
      <c r="U68">
        <v>5</v>
      </c>
      <c r="V68">
        <v>4</v>
      </c>
      <c r="W68">
        <v>6</v>
      </c>
      <c r="X68" s="23">
        <v>0.00505689001264223</v>
      </c>
      <c r="Y68" s="23">
        <v>0.0045662100456621</v>
      </c>
      <c r="Z68" s="23">
        <v>0.00312256049960968</v>
      </c>
      <c r="AA68" s="23">
        <v>0.00623052959501558</v>
      </c>
      <c r="AB68">
        <v>1.8</v>
      </c>
      <c r="AC68">
        <v>1.39</v>
      </c>
      <c r="AD68">
        <v>1.31</v>
      </c>
      <c r="AE68">
        <v>2.39</v>
      </c>
      <c r="AF68" s="23">
        <v>0.0066711140760507</v>
      </c>
      <c r="AG68" s="23">
        <v>0.00370913942628419</v>
      </c>
      <c r="AH68" s="23">
        <v>0.00514068202330966</v>
      </c>
      <c r="AI68" s="23">
        <v>0.0318879252835223</v>
      </c>
      <c r="AJ68">
        <v>79</v>
      </c>
      <c r="AK68">
        <v>89</v>
      </c>
      <c r="AL68">
        <v>34</v>
      </c>
      <c r="AM68">
        <v>54</v>
      </c>
      <c r="AN68" s="23">
        <v>0.227848101265823</v>
      </c>
      <c r="AO68" s="23">
        <v>0.280898876404494</v>
      </c>
      <c r="AP68" s="23">
        <v>0.5</v>
      </c>
      <c r="AQ68" s="23">
        <v>0.0925925925925926</v>
      </c>
      <c r="AR68" s="35">
        <v>2.57142857142857</v>
      </c>
      <c r="AS68" s="35">
        <v>154.285714285714</v>
      </c>
      <c r="AT68" s="35">
        <v>-125.285714285714</v>
      </c>
      <c r="AU68" s="31">
        <f t="shared" si="2"/>
        <v>11</v>
      </c>
      <c r="AV68" s="36">
        <f>IFERROR(时间!$B$4+AU68,"上周无销量")</f>
        <v>43294</v>
      </c>
    </row>
    <row r="69" spans="1:48">
      <c r="A69" s="21" t="s">
        <v>187</v>
      </c>
      <c r="B69" t="s">
        <v>188</v>
      </c>
      <c r="C69" t="s">
        <v>121</v>
      </c>
      <c r="D69" s="31">
        <v>0</v>
      </c>
      <c r="E69" s="31">
        <v>0</v>
      </c>
      <c r="F69" s="31">
        <v>1</v>
      </c>
      <c r="G69" s="31">
        <v>0</v>
      </c>
      <c r="H69" s="32">
        <v>14.99</v>
      </c>
      <c r="I69">
        <v>10</v>
      </c>
      <c r="J69" s="33">
        <v>0</v>
      </c>
      <c r="K69" s="33">
        <v>0</v>
      </c>
      <c r="L69" s="33">
        <v>0</v>
      </c>
      <c r="M69">
        <v>10</v>
      </c>
      <c r="N69">
        <v>0</v>
      </c>
      <c r="O69">
        <v>9</v>
      </c>
      <c r="P69">
        <v>1720</v>
      </c>
      <c r="Q69">
        <v>9588</v>
      </c>
      <c r="R69">
        <v>10878</v>
      </c>
      <c r="S69">
        <v>6500</v>
      </c>
      <c r="T69">
        <v>4</v>
      </c>
      <c r="U69">
        <v>21</v>
      </c>
      <c r="V69">
        <v>28</v>
      </c>
      <c r="W69">
        <v>20</v>
      </c>
      <c r="X69" s="23">
        <v>0.00232558139534884</v>
      </c>
      <c r="Y69" s="23">
        <v>0.00219023779724656</v>
      </c>
      <c r="Z69" s="23">
        <v>0.00257400257400257</v>
      </c>
      <c r="AA69" s="23">
        <v>0.00307692307692308</v>
      </c>
      <c r="AB69">
        <v>1.92</v>
      </c>
      <c r="AC69">
        <v>9.97</v>
      </c>
      <c r="AD69">
        <v>12.57</v>
      </c>
      <c r="AE69">
        <v>9.65</v>
      </c>
      <c r="AF69" s="23" t="s">
        <v>122</v>
      </c>
      <c r="AG69" s="23" t="s">
        <v>122</v>
      </c>
      <c r="AH69" s="23">
        <v>0.838559039359573</v>
      </c>
      <c r="AI69" s="23" t="s">
        <v>122</v>
      </c>
      <c r="AJ69">
        <v>5</v>
      </c>
      <c r="AK69">
        <v>16</v>
      </c>
      <c r="AL69">
        <v>13</v>
      </c>
      <c r="AM69">
        <v>19</v>
      </c>
      <c r="AN69" s="23">
        <v>0</v>
      </c>
      <c r="AO69" s="23">
        <v>0</v>
      </c>
      <c r="AP69" s="23">
        <v>0.0769230769230769</v>
      </c>
      <c r="AQ69" s="23">
        <v>0</v>
      </c>
      <c r="AR69" s="35">
        <v>0</v>
      </c>
      <c r="AS69" s="35">
        <v>0</v>
      </c>
      <c r="AT69" s="35">
        <v>10</v>
      </c>
      <c r="AU69" s="31" t="str">
        <f t="shared" ref="AU69:AU132" si="4">IF(AR69="","库存为"&amp;M69,IF(AS69=0,"库存为"&amp;M69,INT(M69/AR69)))</f>
        <v>库存为10</v>
      </c>
      <c r="AV69" s="36" t="str">
        <f>IFERROR(时间!$B$4+AU69,"上周无销量")</f>
        <v>上周无销量</v>
      </c>
    </row>
    <row r="70" spans="1:48">
      <c r="A70" s="21" t="s">
        <v>189</v>
      </c>
      <c r="B70" t="s">
        <v>190</v>
      </c>
      <c r="C70" t="s">
        <v>121</v>
      </c>
      <c r="D70" s="31">
        <v>0</v>
      </c>
      <c r="E70" s="31">
        <v>1</v>
      </c>
      <c r="F70" s="31">
        <v>2</v>
      </c>
      <c r="G70" s="31">
        <v>2</v>
      </c>
      <c r="H70" s="32">
        <v>14.99</v>
      </c>
      <c r="I70">
        <v>11</v>
      </c>
      <c r="J70" s="33">
        <v>0</v>
      </c>
      <c r="K70" s="33">
        <v>0</v>
      </c>
      <c r="L70" s="33">
        <v>0</v>
      </c>
      <c r="M70">
        <v>11</v>
      </c>
      <c r="N70">
        <v>0</v>
      </c>
      <c r="O70">
        <v>1</v>
      </c>
      <c r="P70">
        <v>84</v>
      </c>
      <c r="Q70">
        <v>33</v>
      </c>
      <c r="R70">
        <v>43</v>
      </c>
      <c r="S70">
        <v>39</v>
      </c>
      <c r="T70">
        <v>0</v>
      </c>
      <c r="U70">
        <v>0</v>
      </c>
      <c r="V70">
        <v>0</v>
      </c>
      <c r="W70">
        <v>0</v>
      </c>
      <c r="X70" s="23">
        <v>0</v>
      </c>
      <c r="Y70" s="23">
        <v>0</v>
      </c>
      <c r="Z70" s="23">
        <v>0</v>
      </c>
      <c r="AA70" s="23">
        <v>0</v>
      </c>
      <c r="AB70">
        <v>0</v>
      </c>
      <c r="AC70">
        <v>0</v>
      </c>
      <c r="AD70">
        <v>0</v>
      </c>
      <c r="AE70">
        <v>0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17</v>
      </c>
      <c r="AK70">
        <v>4</v>
      </c>
      <c r="AL70">
        <v>12</v>
      </c>
      <c r="AM70">
        <v>10</v>
      </c>
      <c r="AN70" s="23">
        <v>0</v>
      </c>
      <c r="AO70" s="23">
        <v>0.25</v>
      </c>
      <c r="AP70" s="23">
        <v>0.166666666666667</v>
      </c>
      <c r="AQ70" s="23">
        <v>0.2</v>
      </c>
      <c r="AR70" s="35">
        <v>0</v>
      </c>
      <c r="AS70" s="35">
        <v>0</v>
      </c>
      <c r="AT70" s="35">
        <v>11</v>
      </c>
      <c r="AU70" s="31" t="str">
        <f t="shared" si="4"/>
        <v>库存为11</v>
      </c>
      <c r="AV70" s="36" t="str">
        <f>IFERROR(时间!$B$4+AU70,"上周无销量")</f>
        <v>上周无销量</v>
      </c>
    </row>
    <row r="71" spans="1:48">
      <c r="A71" s="21" t="s">
        <v>191</v>
      </c>
      <c r="B71" t="s">
        <v>192</v>
      </c>
      <c r="C71" t="s">
        <v>121</v>
      </c>
      <c r="D71" s="31">
        <v>1</v>
      </c>
      <c r="E71" s="31">
        <v>1</v>
      </c>
      <c r="F71" s="31">
        <v>0</v>
      </c>
      <c r="G71" s="31">
        <v>1</v>
      </c>
      <c r="H71" s="32">
        <v>14.99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>
        <v>221</v>
      </c>
      <c r="Q71">
        <v>147</v>
      </c>
      <c r="R71">
        <v>0</v>
      </c>
      <c r="S71">
        <v>238</v>
      </c>
      <c r="T71">
        <v>0</v>
      </c>
      <c r="U71">
        <v>1</v>
      </c>
      <c r="V71">
        <v>0</v>
      </c>
      <c r="W71">
        <v>1</v>
      </c>
      <c r="X71" s="23">
        <v>0</v>
      </c>
      <c r="Y71" s="23">
        <v>0.00680272108843537</v>
      </c>
      <c r="Z71" s="23" t="e">
        <v>#DIV/0!</v>
      </c>
      <c r="AA71" s="23">
        <v>0.00420168067226891</v>
      </c>
      <c r="AB71">
        <v>0</v>
      </c>
      <c r="AC71">
        <v>0.49</v>
      </c>
      <c r="AD71">
        <v>0</v>
      </c>
      <c r="AE71">
        <v>0.51</v>
      </c>
      <c r="AF71" s="23" t="s">
        <v>54</v>
      </c>
      <c r="AG71" s="23">
        <v>0.0326884589726484</v>
      </c>
      <c r="AH71" s="23" t="s">
        <v>54</v>
      </c>
      <c r="AI71" s="23">
        <v>0.0340226817878586</v>
      </c>
      <c r="AJ71">
        <v>5</v>
      </c>
      <c r="AK71">
        <v>0</v>
      </c>
      <c r="AL71">
        <v>0</v>
      </c>
      <c r="AM71">
        <v>5</v>
      </c>
      <c r="AN71" s="23">
        <v>0.2</v>
      </c>
      <c r="AO71" s="23" t="e">
        <v>#DIV/0!</v>
      </c>
      <c r="AP71" s="23" t="e">
        <v>#DIV/0!</v>
      </c>
      <c r="AQ71" s="23">
        <v>0.2</v>
      </c>
      <c r="AR71" s="35">
        <v>0.142857142857143</v>
      </c>
      <c r="AS71" s="35">
        <v>8.57142857142857</v>
      </c>
      <c r="AT71" s="35">
        <v>-8.57142857142857</v>
      </c>
      <c r="AU71" s="31">
        <f t="shared" si="4"/>
        <v>0</v>
      </c>
      <c r="AV71" s="36">
        <f>IFERROR(时间!$B$4+AU71,"上周无销量")</f>
        <v>43283</v>
      </c>
    </row>
    <row r="72" spans="1:48">
      <c r="A72" s="21" t="s">
        <v>193</v>
      </c>
      <c r="B72" t="s">
        <v>194</v>
      </c>
      <c r="C72" t="s">
        <v>121</v>
      </c>
      <c r="D72" s="31">
        <v>0</v>
      </c>
      <c r="E72" s="31">
        <v>0</v>
      </c>
      <c r="F72" s="31">
        <v>1</v>
      </c>
      <c r="G72" s="31">
        <v>0</v>
      </c>
      <c r="H72" s="32">
        <v>14.99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30</v>
      </c>
      <c r="S72">
        <v>172</v>
      </c>
      <c r="T72">
        <v>0</v>
      </c>
      <c r="U72">
        <v>0</v>
      </c>
      <c r="V72">
        <v>0</v>
      </c>
      <c r="W72">
        <v>3</v>
      </c>
      <c r="X72" s="23" t="e">
        <v>#DIV/0!</v>
      </c>
      <c r="Y72" s="23" t="e">
        <v>#DIV/0!</v>
      </c>
      <c r="Z72" s="23">
        <v>0</v>
      </c>
      <c r="AA72" s="23">
        <v>0.0174418604651163</v>
      </c>
      <c r="AB72">
        <v>0</v>
      </c>
      <c r="AC72">
        <v>0</v>
      </c>
      <c r="AD72">
        <v>0</v>
      </c>
      <c r="AE72">
        <v>1.77</v>
      </c>
      <c r="AF72" s="23" t="s">
        <v>54</v>
      </c>
      <c r="AG72" s="23" t="s">
        <v>54</v>
      </c>
      <c r="AH72" s="23" t="s">
        <v>54</v>
      </c>
      <c r="AI72" s="23" t="s">
        <v>122</v>
      </c>
      <c r="AJ72">
        <v>0</v>
      </c>
      <c r="AK72">
        <v>0</v>
      </c>
      <c r="AL72">
        <v>7</v>
      </c>
      <c r="AM72">
        <v>2</v>
      </c>
      <c r="AN72" s="23" t="e">
        <v>#DIV/0!</v>
      </c>
      <c r="AO72" s="23" t="e">
        <v>#DIV/0!</v>
      </c>
      <c r="AP72" s="23">
        <v>0.142857142857143</v>
      </c>
      <c r="AQ72" s="23">
        <v>0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IFERROR(时间!$B$4+AU72,"上周无销量")</f>
        <v>上周无销量</v>
      </c>
    </row>
    <row r="73" spans="1:48">
      <c r="A73" s="21" t="s">
        <v>195</v>
      </c>
      <c r="B73" t="s">
        <v>196</v>
      </c>
      <c r="C73" t="s">
        <v>121</v>
      </c>
      <c r="D73" s="31">
        <v>1</v>
      </c>
      <c r="E73" s="31">
        <v>0</v>
      </c>
      <c r="F73" s="31">
        <v>0</v>
      </c>
      <c r="G73" s="31">
        <v>0</v>
      </c>
      <c r="H73" s="32">
        <v>14.99</v>
      </c>
      <c r="I73">
        <v>4</v>
      </c>
      <c r="J73" s="33">
        <v>0</v>
      </c>
      <c r="K73" s="33">
        <v>0</v>
      </c>
      <c r="L73" s="33">
        <v>0</v>
      </c>
      <c r="M73">
        <v>4</v>
      </c>
      <c r="N73">
        <v>0</v>
      </c>
      <c r="O73">
        <v>5</v>
      </c>
      <c r="P73">
        <v>588</v>
      </c>
      <c r="Q73">
        <v>407</v>
      </c>
      <c r="R73">
        <v>635</v>
      </c>
      <c r="S73">
        <v>499</v>
      </c>
      <c r="T73">
        <v>2</v>
      </c>
      <c r="U73">
        <v>0</v>
      </c>
      <c r="V73">
        <v>2</v>
      </c>
      <c r="W73">
        <v>3</v>
      </c>
      <c r="X73" s="23">
        <v>0.00340136054421769</v>
      </c>
      <c r="Y73" s="23">
        <v>0</v>
      </c>
      <c r="Z73" s="23">
        <v>0.0031496062992126</v>
      </c>
      <c r="AA73" s="23">
        <v>0.00601202404809619</v>
      </c>
      <c r="AB73">
        <v>0.95</v>
      </c>
      <c r="AC73">
        <v>0</v>
      </c>
      <c r="AD73">
        <v>0.95</v>
      </c>
      <c r="AE73">
        <v>1.55</v>
      </c>
      <c r="AF73" s="23">
        <v>0.0633755837224817</v>
      </c>
      <c r="AG73" s="23" t="s">
        <v>54</v>
      </c>
      <c r="AH73" s="23" t="s">
        <v>122</v>
      </c>
      <c r="AI73" s="23" t="s">
        <v>122</v>
      </c>
      <c r="AJ73">
        <v>4</v>
      </c>
      <c r="AK73">
        <v>5</v>
      </c>
      <c r="AL73">
        <v>3</v>
      </c>
      <c r="AM73">
        <v>12</v>
      </c>
      <c r="AN73" s="23">
        <v>0.25</v>
      </c>
      <c r="AO73" s="23">
        <v>0</v>
      </c>
      <c r="AP73" s="23">
        <v>0</v>
      </c>
      <c r="AQ73" s="23">
        <v>0</v>
      </c>
      <c r="AR73" s="35">
        <v>0.142857142857143</v>
      </c>
      <c r="AS73" s="35">
        <v>8.57142857142857</v>
      </c>
      <c r="AT73" s="35">
        <v>-4.57142857142857</v>
      </c>
      <c r="AU73" s="31">
        <f t="shared" si="4"/>
        <v>28</v>
      </c>
      <c r="AV73" s="36">
        <f>IFERROR(时间!$B$4+AU73,"上周无销量")</f>
        <v>43311</v>
      </c>
    </row>
    <row r="74" spans="1:48">
      <c r="A74" s="21" t="s">
        <v>197</v>
      </c>
      <c r="B74" t="s">
        <v>198</v>
      </c>
      <c r="C74" t="s">
        <v>121</v>
      </c>
      <c r="D74" s="31">
        <v>1</v>
      </c>
      <c r="E74" s="31">
        <v>0</v>
      </c>
      <c r="F74" s="31">
        <v>0</v>
      </c>
      <c r="G74" s="31">
        <v>0</v>
      </c>
      <c r="H74" s="32">
        <v>14.99</v>
      </c>
      <c r="I74">
        <v>1</v>
      </c>
      <c r="J74" s="33">
        <v>0</v>
      </c>
      <c r="K74" s="33">
        <v>0</v>
      </c>
      <c r="L74" s="33">
        <v>0</v>
      </c>
      <c r="M74">
        <v>1</v>
      </c>
      <c r="N74">
        <v>0</v>
      </c>
      <c r="O74">
        <v>2</v>
      </c>
      <c r="P74">
        <v>159</v>
      </c>
      <c r="Q74">
        <v>67</v>
      </c>
      <c r="R74">
        <v>122</v>
      </c>
      <c r="S74">
        <v>85</v>
      </c>
      <c r="T74">
        <v>0</v>
      </c>
      <c r="U74">
        <v>0</v>
      </c>
      <c r="V74">
        <v>2</v>
      </c>
      <c r="W74">
        <v>0</v>
      </c>
      <c r="X74" s="23">
        <v>0</v>
      </c>
      <c r="Y74" s="23">
        <v>0</v>
      </c>
      <c r="Z74" s="23">
        <v>0.0163934426229508</v>
      </c>
      <c r="AA74" s="23">
        <v>0</v>
      </c>
      <c r="AB74">
        <v>0</v>
      </c>
      <c r="AC74">
        <v>0</v>
      </c>
      <c r="AD74">
        <v>0.72</v>
      </c>
      <c r="AE74">
        <v>0</v>
      </c>
      <c r="AF74" s="23" t="s">
        <v>54</v>
      </c>
      <c r="AG74" s="23" t="s">
        <v>54</v>
      </c>
      <c r="AH74" s="23" t="s">
        <v>122</v>
      </c>
      <c r="AI74" s="23" t="s">
        <v>54</v>
      </c>
      <c r="AJ74">
        <v>0</v>
      </c>
      <c r="AK74">
        <v>2</v>
      </c>
      <c r="AL74">
        <v>3</v>
      </c>
      <c r="AM74">
        <v>0</v>
      </c>
      <c r="AN74" s="23" t="e">
        <v>#DIV/0!</v>
      </c>
      <c r="AO74" s="23">
        <v>0</v>
      </c>
      <c r="AP74" s="23">
        <v>0</v>
      </c>
      <c r="AQ74" s="23" t="e">
        <v>#DIV/0!</v>
      </c>
      <c r="AR74" s="35">
        <v>0.142857142857143</v>
      </c>
      <c r="AS74" s="35">
        <v>8.57142857142857</v>
      </c>
      <c r="AT74" s="35">
        <v>-7.57142857142857</v>
      </c>
      <c r="AU74" s="31">
        <f t="shared" si="4"/>
        <v>7</v>
      </c>
      <c r="AV74" s="36">
        <f>IFERROR(时间!$B$4+AU74,"上周无销量")</f>
        <v>43290</v>
      </c>
    </row>
    <row r="75" spans="1:48">
      <c r="A75" s="21" t="s">
        <v>199</v>
      </c>
      <c r="B75" t="s">
        <v>200</v>
      </c>
      <c r="C75" t="s">
        <v>121</v>
      </c>
      <c r="D75" s="31">
        <v>0</v>
      </c>
      <c r="E75" s="31">
        <v>1</v>
      </c>
      <c r="F75" s="31">
        <v>0</v>
      </c>
      <c r="G75" s="31">
        <v>0</v>
      </c>
      <c r="H75" s="32">
        <v>14.99</v>
      </c>
      <c r="I75">
        <v>2</v>
      </c>
      <c r="J75" s="33">
        <v>0</v>
      </c>
      <c r="K75" s="33">
        <v>0</v>
      </c>
      <c r="L75" s="33">
        <v>0</v>
      </c>
      <c r="M75">
        <v>2</v>
      </c>
      <c r="N75">
        <v>0</v>
      </c>
      <c r="O75">
        <v>1</v>
      </c>
      <c r="P75">
        <v>183</v>
      </c>
      <c r="Q75">
        <v>43</v>
      </c>
      <c r="R75">
        <v>52</v>
      </c>
      <c r="S75">
        <v>46</v>
      </c>
      <c r="T75">
        <v>0</v>
      </c>
      <c r="U75">
        <v>0</v>
      </c>
      <c r="V75">
        <v>0</v>
      </c>
      <c r="W75">
        <v>0</v>
      </c>
      <c r="X75" s="23">
        <v>0</v>
      </c>
      <c r="Y75" s="23">
        <v>0</v>
      </c>
      <c r="Z75" s="23">
        <v>0</v>
      </c>
      <c r="AA75" s="23">
        <v>0</v>
      </c>
      <c r="AB75">
        <v>0</v>
      </c>
      <c r="AC75">
        <v>0</v>
      </c>
      <c r="AD75">
        <v>0</v>
      </c>
      <c r="AE75">
        <v>0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5</v>
      </c>
      <c r="AK75">
        <v>8</v>
      </c>
      <c r="AL75">
        <v>2</v>
      </c>
      <c r="AM75">
        <v>3</v>
      </c>
      <c r="AN75" s="23">
        <v>0</v>
      </c>
      <c r="AO75" s="23">
        <v>0.125</v>
      </c>
      <c r="AP75" s="23">
        <v>0</v>
      </c>
      <c r="AQ75" s="23">
        <v>0</v>
      </c>
      <c r="AR75" s="35">
        <v>0</v>
      </c>
      <c r="AS75" s="35">
        <v>0</v>
      </c>
      <c r="AT75" s="35">
        <v>2</v>
      </c>
      <c r="AU75" s="31" t="str">
        <f t="shared" si="4"/>
        <v>库存为2</v>
      </c>
      <c r="AV75" s="36" t="str">
        <f>IFERROR(时间!$B$4+AU75,"上周无销量")</f>
        <v>上周无销量</v>
      </c>
    </row>
    <row r="76" spans="1:48">
      <c r="A76" s="21" t="s">
        <v>201</v>
      </c>
      <c r="B76" t="s">
        <v>202</v>
      </c>
      <c r="C76" t="s">
        <v>121</v>
      </c>
      <c r="D76" s="31">
        <v>0</v>
      </c>
      <c r="E76" s="31">
        <v>1</v>
      </c>
      <c r="F76" s="31">
        <v>0</v>
      </c>
      <c r="G76" s="31">
        <v>0</v>
      </c>
      <c r="H76" s="32">
        <v>9.99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>
        <v>0</v>
      </c>
      <c r="Q76">
        <v>32</v>
      </c>
      <c r="R76">
        <v>199</v>
      </c>
      <c r="S76">
        <v>198</v>
      </c>
      <c r="T76">
        <v>0</v>
      </c>
      <c r="U76">
        <v>0</v>
      </c>
      <c r="V76">
        <v>0</v>
      </c>
      <c r="W76">
        <v>1</v>
      </c>
      <c r="X76" s="23" t="e">
        <v>#DIV/0!</v>
      </c>
      <c r="Y76" s="23">
        <v>0</v>
      </c>
      <c r="Z76" s="23">
        <v>0</v>
      </c>
      <c r="AA76" s="23">
        <v>0.00505050505050505</v>
      </c>
      <c r="AB76">
        <v>0</v>
      </c>
      <c r="AC76">
        <v>0</v>
      </c>
      <c r="AD76">
        <v>0</v>
      </c>
      <c r="AE76">
        <v>0.49</v>
      </c>
      <c r="AF76" s="23" t="s">
        <v>54</v>
      </c>
      <c r="AG76" s="23" t="s">
        <v>54</v>
      </c>
      <c r="AH76" s="23" t="s">
        <v>54</v>
      </c>
      <c r="AI76" s="23" t="s">
        <v>122</v>
      </c>
      <c r="AJ76">
        <v>0</v>
      </c>
      <c r="AK76">
        <v>0</v>
      </c>
      <c r="AL76">
        <v>2</v>
      </c>
      <c r="AM76">
        <v>1</v>
      </c>
      <c r="AN76" s="23" t="e">
        <v>#DIV/0!</v>
      </c>
      <c r="AO76" s="23" t="e">
        <v>#DIV/0!</v>
      </c>
      <c r="AP76" s="23">
        <v>0</v>
      </c>
      <c r="AQ76" s="23">
        <v>0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IFERROR(时间!$B$4+AU76,"上周无销量")</f>
        <v>上周无销量</v>
      </c>
    </row>
    <row r="77" spans="1:48">
      <c r="A77" s="21" t="s">
        <v>203</v>
      </c>
      <c r="B77" t="s">
        <v>204</v>
      </c>
      <c r="C77" t="s">
        <v>121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</v>
      </c>
      <c r="J77" s="33">
        <v>0</v>
      </c>
      <c r="K77" s="33">
        <v>0</v>
      </c>
      <c r="L77" s="33">
        <v>0</v>
      </c>
      <c r="M77">
        <v>1</v>
      </c>
      <c r="N77">
        <v>0</v>
      </c>
      <c r="O77">
        <v>0</v>
      </c>
      <c r="P77">
        <v>359</v>
      </c>
      <c r="Q77">
        <v>219</v>
      </c>
      <c r="R77">
        <v>299</v>
      </c>
      <c r="S77">
        <v>0</v>
      </c>
      <c r="T77">
        <v>0</v>
      </c>
      <c r="U77">
        <v>1</v>
      </c>
      <c r="V77">
        <v>1</v>
      </c>
      <c r="W77">
        <v>0</v>
      </c>
      <c r="X77" s="23">
        <v>0</v>
      </c>
      <c r="Y77" s="23">
        <v>0.0045662100456621</v>
      </c>
      <c r="Z77" s="23">
        <v>0.00334448160535117</v>
      </c>
      <c r="AA77" s="23" t="e">
        <v>#DIV/0!</v>
      </c>
      <c r="AB77">
        <v>0</v>
      </c>
      <c r="AC77">
        <v>0.46</v>
      </c>
      <c r="AD77">
        <v>0.5</v>
      </c>
      <c r="AE77">
        <v>0</v>
      </c>
      <c r="AF77" s="23" t="s">
        <v>54</v>
      </c>
      <c r="AG77" s="23" t="s">
        <v>122</v>
      </c>
      <c r="AH77" s="23" t="s">
        <v>122</v>
      </c>
      <c r="AI77" s="23" t="s">
        <v>54</v>
      </c>
      <c r="AJ77">
        <v>3</v>
      </c>
      <c r="AK77">
        <v>6</v>
      </c>
      <c r="AL77">
        <v>1</v>
      </c>
      <c r="AM77">
        <v>0</v>
      </c>
      <c r="AN77" s="23">
        <v>0</v>
      </c>
      <c r="AO77" s="23">
        <v>0</v>
      </c>
      <c r="AP77" s="23">
        <v>0</v>
      </c>
      <c r="AQ77" s="23" t="e">
        <v>#DIV/0!</v>
      </c>
      <c r="AR77" s="35">
        <v>0</v>
      </c>
      <c r="AS77" s="35">
        <v>0</v>
      </c>
      <c r="AT77" s="35">
        <v>1</v>
      </c>
      <c r="AU77" s="31" t="str">
        <f t="shared" si="4"/>
        <v>库存为1</v>
      </c>
      <c r="AV77" s="36" t="str">
        <f>IFERROR(时间!$B$4+AU77,"上周无销量")</f>
        <v>上周无销量</v>
      </c>
    </row>
    <row r="78" spans="1:48">
      <c r="A78" s="21" t="s">
        <v>205</v>
      </c>
      <c r="B78" t="s">
        <v>206</v>
      </c>
      <c r="C78" t="s">
        <v>121</v>
      </c>
      <c r="D78" s="31">
        <v>0</v>
      </c>
      <c r="E78" s="31">
        <v>1</v>
      </c>
      <c r="F78" s="31">
        <v>0</v>
      </c>
      <c r="G78" s="31">
        <v>0</v>
      </c>
      <c r="H78" s="32">
        <v>14</v>
      </c>
      <c r="I78">
        <v>2</v>
      </c>
      <c r="J78" s="33">
        <v>0</v>
      </c>
      <c r="K78" s="33">
        <v>0</v>
      </c>
      <c r="L78" s="33">
        <v>0</v>
      </c>
      <c r="M78">
        <v>2</v>
      </c>
      <c r="N78">
        <v>1</v>
      </c>
      <c r="O78">
        <v>2</v>
      </c>
      <c r="P78">
        <v>673</v>
      </c>
      <c r="Q78">
        <v>3507</v>
      </c>
      <c r="R78">
        <v>6060</v>
      </c>
      <c r="S78">
        <v>4501</v>
      </c>
      <c r="T78">
        <v>0</v>
      </c>
      <c r="U78">
        <v>10</v>
      </c>
      <c r="V78">
        <v>15</v>
      </c>
      <c r="W78">
        <v>10</v>
      </c>
      <c r="X78" s="23">
        <v>0</v>
      </c>
      <c r="Y78" s="23">
        <v>0.00285143997718848</v>
      </c>
      <c r="Z78" s="23">
        <v>0.00247524752475248</v>
      </c>
      <c r="AA78" s="23">
        <v>0.00222172850477672</v>
      </c>
      <c r="AB78">
        <v>0</v>
      </c>
      <c r="AC78">
        <v>4.24</v>
      </c>
      <c r="AD78">
        <v>6.2</v>
      </c>
      <c r="AE78">
        <v>4.39</v>
      </c>
      <c r="AF78" s="23" t="s">
        <v>54</v>
      </c>
      <c r="AG78" s="23">
        <v>0.302857142857143</v>
      </c>
      <c r="AH78" s="23" t="s">
        <v>122</v>
      </c>
      <c r="AI78" s="23" t="s">
        <v>122</v>
      </c>
      <c r="AJ78">
        <v>6</v>
      </c>
      <c r="AK78">
        <v>14</v>
      </c>
      <c r="AL78">
        <v>11</v>
      </c>
      <c r="AM78">
        <v>8</v>
      </c>
      <c r="AN78" s="23">
        <v>0</v>
      </c>
      <c r="AO78" s="23">
        <v>0.0714285714285714</v>
      </c>
      <c r="AP78" s="23">
        <v>0</v>
      </c>
      <c r="AQ78" s="23">
        <v>0</v>
      </c>
      <c r="AR78" s="35">
        <v>0</v>
      </c>
      <c r="AS78" s="35">
        <v>0</v>
      </c>
      <c r="AT78" s="35">
        <v>2</v>
      </c>
      <c r="AU78" s="31" t="str">
        <f t="shared" si="4"/>
        <v>库存为2</v>
      </c>
      <c r="AV78" s="36" t="str">
        <f>IFERROR(时间!$B$4+AU78,"上周无销量")</f>
        <v>上周无销量</v>
      </c>
    </row>
    <row r="79" spans="1:48">
      <c r="A79" s="21" t="s">
        <v>207</v>
      </c>
      <c r="B79" t="s">
        <v>208</v>
      </c>
      <c r="C79" t="s">
        <v>121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e">
        <v>#DIV/0!</v>
      </c>
      <c r="AO79" s="23" t="e">
        <v>#DIV/0!</v>
      </c>
      <c r="AP79" s="23" t="e">
        <v>#DIV/0!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209</v>
      </c>
      <c r="B80" t="s">
        <v>210</v>
      </c>
      <c r="C80" t="s">
        <v>121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e">
        <v>#DIV/0!</v>
      </c>
      <c r="AO80" s="23" t="e">
        <v>#DIV/0!</v>
      </c>
      <c r="AP80" s="23" t="e">
        <v>#DIV/0!</v>
      </c>
      <c r="AQ80" s="23" t="e">
        <v>#DIV/0!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IFERROR(时间!$B$4+AU80,"上周无销量")</f>
        <v>上周无销量</v>
      </c>
    </row>
    <row r="81" spans="1:48">
      <c r="A81" s="21" t="s">
        <v>211</v>
      </c>
      <c r="B81" t="s">
        <v>212</v>
      </c>
      <c r="C81" t="s">
        <v>121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e">
        <v>#DIV/0!</v>
      </c>
      <c r="AO81" s="23" t="e">
        <v>#DIV/0!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213</v>
      </c>
      <c r="B82" t="s">
        <v>214</v>
      </c>
      <c r="C82" t="s">
        <v>121</v>
      </c>
      <c r="D82" s="31">
        <v>2</v>
      </c>
      <c r="E82" s="31">
        <v>1</v>
      </c>
      <c r="F82" s="31">
        <v>2</v>
      </c>
      <c r="G82" s="31">
        <v>0</v>
      </c>
      <c r="H82" s="32">
        <v>14.99</v>
      </c>
      <c r="I82">
        <v>3</v>
      </c>
      <c r="J82" s="33">
        <v>2</v>
      </c>
      <c r="K82" s="33">
        <v>0</v>
      </c>
      <c r="L82" s="33">
        <v>0</v>
      </c>
      <c r="M82">
        <v>5</v>
      </c>
      <c r="N82">
        <v>0</v>
      </c>
      <c r="O82">
        <v>0</v>
      </c>
      <c r="P82">
        <v>2311</v>
      </c>
      <c r="Q82">
        <v>11177</v>
      </c>
      <c r="R82">
        <v>11606</v>
      </c>
      <c r="S82">
        <v>11842</v>
      </c>
      <c r="T82">
        <v>6</v>
      </c>
      <c r="U82">
        <v>19</v>
      </c>
      <c r="V82">
        <v>27</v>
      </c>
      <c r="W82">
        <v>21</v>
      </c>
      <c r="X82" s="23">
        <v>0.00259627866724362</v>
      </c>
      <c r="Y82" s="23">
        <v>0.00169991947749843</v>
      </c>
      <c r="Z82" s="23">
        <v>0.00232638290539376</v>
      </c>
      <c r="AA82" s="23">
        <v>0.00177334909643641</v>
      </c>
      <c r="AB82">
        <v>2.55</v>
      </c>
      <c r="AC82">
        <v>6.8</v>
      </c>
      <c r="AD82">
        <v>10.78</v>
      </c>
      <c r="AE82">
        <v>9.5</v>
      </c>
      <c r="AF82" s="23">
        <v>0.0850567044696464</v>
      </c>
      <c r="AG82" s="23">
        <v>0.453635757171448</v>
      </c>
      <c r="AH82" s="23">
        <v>0.359573048699133</v>
      </c>
      <c r="AI82" s="23" t="s">
        <v>122</v>
      </c>
      <c r="AJ82">
        <v>8</v>
      </c>
      <c r="AK82">
        <v>23</v>
      </c>
      <c r="AL82">
        <v>14</v>
      </c>
      <c r="AM82">
        <v>14</v>
      </c>
      <c r="AN82" s="23">
        <v>0.25</v>
      </c>
      <c r="AO82" s="23">
        <v>0.0434782608695652</v>
      </c>
      <c r="AP82" s="23">
        <v>0.142857142857143</v>
      </c>
      <c r="AQ82" s="23">
        <v>0</v>
      </c>
      <c r="AR82" s="35">
        <v>0.285714285714286</v>
      </c>
      <c r="AS82" s="35">
        <v>17.1428571428571</v>
      </c>
      <c r="AT82" s="35">
        <v>-12.1428571428571</v>
      </c>
      <c r="AU82" s="31">
        <f t="shared" si="4"/>
        <v>17</v>
      </c>
      <c r="AV82" s="36">
        <f>IFERROR(时间!$B$4+AU82,"上周无销量")</f>
        <v>43300</v>
      </c>
    </row>
    <row r="83" spans="1:48">
      <c r="A83" s="21" t="s">
        <v>215</v>
      </c>
      <c r="B83" t="s">
        <v>216</v>
      </c>
      <c r="C83" t="s">
        <v>121</v>
      </c>
      <c r="D83" s="31">
        <v>0</v>
      </c>
      <c r="E83" s="31">
        <v>2</v>
      </c>
      <c r="F83" s="31">
        <v>1</v>
      </c>
      <c r="G83" s="31">
        <v>1</v>
      </c>
      <c r="H83" s="32">
        <v>14.99</v>
      </c>
      <c r="I83">
        <v>23</v>
      </c>
      <c r="J83" s="33">
        <v>0</v>
      </c>
      <c r="K83" s="33">
        <v>0</v>
      </c>
      <c r="L83" s="33">
        <v>0</v>
      </c>
      <c r="M83">
        <v>23</v>
      </c>
      <c r="N83">
        <v>0</v>
      </c>
      <c r="O83">
        <v>0</v>
      </c>
      <c r="P83">
        <v>262</v>
      </c>
      <c r="Q83">
        <v>2</v>
      </c>
      <c r="R83">
        <v>0</v>
      </c>
      <c r="S83">
        <v>5</v>
      </c>
      <c r="T83">
        <v>0</v>
      </c>
      <c r="U83">
        <v>0</v>
      </c>
      <c r="V83">
        <v>0</v>
      </c>
      <c r="W83">
        <v>0</v>
      </c>
      <c r="X83" s="23">
        <v>0</v>
      </c>
      <c r="Y83" s="23">
        <v>0</v>
      </c>
      <c r="Z83" s="23" t="e">
        <v>#DIV/0!</v>
      </c>
      <c r="AA83" s="23">
        <v>0</v>
      </c>
      <c r="AB83">
        <v>0</v>
      </c>
      <c r="AC83">
        <v>0</v>
      </c>
      <c r="AD83">
        <v>0</v>
      </c>
      <c r="AE83">
        <v>0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13</v>
      </c>
      <c r="AK83">
        <v>11</v>
      </c>
      <c r="AL83">
        <v>0</v>
      </c>
      <c r="AM83">
        <v>12</v>
      </c>
      <c r="AN83" s="23">
        <v>0</v>
      </c>
      <c r="AO83" s="23">
        <v>0.181818181818182</v>
      </c>
      <c r="AP83" s="23" t="e">
        <v>#DIV/0!</v>
      </c>
      <c r="AQ83" s="23">
        <v>0.0833333333333333</v>
      </c>
      <c r="AR83" s="35">
        <v>0</v>
      </c>
      <c r="AS83" s="35">
        <v>0</v>
      </c>
      <c r="AT83" s="35">
        <v>23</v>
      </c>
      <c r="AU83" s="31" t="str">
        <f t="shared" si="4"/>
        <v>库存为23</v>
      </c>
      <c r="AV83" s="36" t="str">
        <f>IFERROR(时间!$B$4+AU83,"上周无销量")</f>
        <v>上周无销量</v>
      </c>
    </row>
    <row r="84" spans="1:48">
      <c r="A84" s="21" t="s">
        <v>217</v>
      </c>
      <c r="B84" t="s">
        <v>218</v>
      </c>
      <c r="C84" t="s">
        <v>121</v>
      </c>
      <c r="D84" s="31">
        <v>3</v>
      </c>
      <c r="E84" s="31">
        <v>0</v>
      </c>
      <c r="F84" s="31">
        <v>2</v>
      </c>
      <c r="G84" s="31">
        <v>3</v>
      </c>
      <c r="H84" s="32">
        <v>14.99</v>
      </c>
      <c r="I84">
        <v>32</v>
      </c>
      <c r="J84" s="33">
        <v>0</v>
      </c>
      <c r="K84" s="33">
        <v>0</v>
      </c>
      <c r="L84" s="33">
        <v>0</v>
      </c>
      <c r="M84">
        <v>32</v>
      </c>
      <c r="N84">
        <v>2</v>
      </c>
      <c r="O84">
        <v>0</v>
      </c>
      <c r="P84">
        <v>477</v>
      </c>
      <c r="Q84">
        <v>96</v>
      </c>
      <c r="R84">
        <v>6</v>
      </c>
      <c r="S84">
        <v>41</v>
      </c>
      <c r="T84">
        <v>1</v>
      </c>
      <c r="U84">
        <v>0</v>
      </c>
      <c r="V84">
        <v>0</v>
      </c>
      <c r="W84">
        <v>0</v>
      </c>
      <c r="X84" s="23">
        <v>0.00209643605870021</v>
      </c>
      <c r="Y84" s="23">
        <v>0</v>
      </c>
      <c r="Z84" s="23">
        <v>0</v>
      </c>
      <c r="AA84" s="23">
        <v>0</v>
      </c>
      <c r="AB84">
        <v>0.63</v>
      </c>
      <c r="AC84">
        <v>0</v>
      </c>
      <c r="AD84">
        <v>0</v>
      </c>
      <c r="AE84">
        <v>0</v>
      </c>
      <c r="AF84" s="23">
        <v>0.0140093395597065</v>
      </c>
      <c r="AG84" s="23" t="s">
        <v>54</v>
      </c>
      <c r="AH84" s="23" t="s">
        <v>54</v>
      </c>
      <c r="AI84" s="23" t="s">
        <v>54</v>
      </c>
      <c r="AJ84">
        <v>24</v>
      </c>
      <c r="AK84">
        <v>14</v>
      </c>
      <c r="AL84">
        <v>6</v>
      </c>
      <c r="AM84">
        <v>8</v>
      </c>
      <c r="AN84" s="23">
        <v>0.125</v>
      </c>
      <c r="AO84" s="23">
        <v>0</v>
      </c>
      <c r="AP84" s="23">
        <v>0.333333333333333</v>
      </c>
      <c r="AQ84" s="23">
        <v>0.375</v>
      </c>
      <c r="AR84" s="35">
        <v>0.428571428571429</v>
      </c>
      <c r="AS84" s="35">
        <v>25.7142857142857</v>
      </c>
      <c r="AT84" s="35">
        <v>6.28571428571429</v>
      </c>
      <c r="AU84" s="31">
        <f t="shared" si="4"/>
        <v>74</v>
      </c>
      <c r="AV84" s="36">
        <f>IFERROR(时间!$B$4+AU84,"上周无销量")</f>
        <v>43357</v>
      </c>
    </row>
    <row r="85" spans="1:48">
      <c r="A85" s="21" t="s">
        <v>219</v>
      </c>
      <c r="B85" t="s">
        <v>220</v>
      </c>
      <c r="C85" t="s">
        <v>121</v>
      </c>
      <c r="D85" s="31">
        <v>1</v>
      </c>
      <c r="E85" s="31">
        <v>1</v>
      </c>
      <c r="F85" s="31">
        <v>2</v>
      </c>
      <c r="G85" s="31">
        <v>0</v>
      </c>
      <c r="H85" s="32">
        <v>14.99</v>
      </c>
      <c r="I85">
        <v>11</v>
      </c>
      <c r="J85" s="33">
        <v>0</v>
      </c>
      <c r="K85" s="33">
        <v>0</v>
      </c>
      <c r="L85" s="33">
        <v>0</v>
      </c>
      <c r="M85">
        <v>11</v>
      </c>
      <c r="N85">
        <v>0</v>
      </c>
      <c r="O85">
        <v>3</v>
      </c>
      <c r="P85">
        <v>11599</v>
      </c>
      <c r="Q85">
        <v>1340</v>
      </c>
      <c r="R85">
        <v>1932</v>
      </c>
      <c r="S85">
        <v>1720</v>
      </c>
      <c r="T85">
        <v>20</v>
      </c>
      <c r="U85">
        <v>6</v>
      </c>
      <c r="V85">
        <v>10</v>
      </c>
      <c r="W85">
        <v>7</v>
      </c>
      <c r="X85" s="23">
        <v>0.001724286576429</v>
      </c>
      <c r="Y85" s="23">
        <v>0.00447761194029851</v>
      </c>
      <c r="Z85" s="23">
        <v>0.005175983436853</v>
      </c>
      <c r="AA85" s="23">
        <v>0.00406976744186047</v>
      </c>
      <c r="AB85">
        <v>7.39</v>
      </c>
      <c r="AC85">
        <v>2.94</v>
      </c>
      <c r="AD85">
        <v>4.66</v>
      </c>
      <c r="AE85">
        <v>3.12</v>
      </c>
      <c r="AF85" s="23">
        <v>0.492995330220147</v>
      </c>
      <c r="AG85" s="23">
        <v>0.196130753835891</v>
      </c>
      <c r="AH85" s="23">
        <v>0.155436957971981</v>
      </c>
      <c r="AI85" s="23" t="s">
        <v>122</v>
      </c>
      <c r="AJ85">
        <v>31</v>
      </c>
      <c r="AK85">
        <v>11</v>
      </c>
      <c r="AL85">
        <v>10</v>
      </c>
      <c r="AM85">
        <v>13</v>
      </c>
      <c r="AN85" s="23">
        <v>0.032258064516129</v>
      </c>
      <c r="AO85" s="23">
        <v>0.0909090909090909</v>
      </c>
      <c r="AP85" s="23">
        <v>0.2</v>
      </c>
      <c r="AQ85" s="23">
        <v>0</v>
      </c>
      <c r="AR85" s="35">
        <v>0.142857142857143</v>
      </c>
      <c r="AS85" s="35">
        <v>8.57142857142857</v>
      </c>
      <c r="AT85" s="35">
        <v>2.42857142857143</v>
      </c>
      <c r="AU85" s="31">
        <f t="shared" si="4"/>
        <v>77</v>
      </c>
      <c r="AV85" s="36">
        <f>IFERROR(时间!$B$4+AU85,"上周无销量")</f>
        <v>43360</v>
      </c>
    </row>
    <row r="86" spans="1:48">
      <c r="A86" s="21" t="s">
        <v>221</v>
      </c>
      <c r="B86" t="s">
        <v>222</v>
      </c>
      <c r="C86" t="s">
        <v>121</v>
      </c>
      <c r="D86" s="31">
        <v>1</v>
      </c>
      <c r="E86" s="31">
        <v>3</v>
      </c>
      <c r="F86" s="31">
        <v>0</v>
      </c>
      <c r="G86" s="31">
        <v>0</v>
      </c>
      <c r="H86" s="32">
        <v>14.99</v>
      </c>
      <c r="I86">
        <v>12</v>
      </c>
      <c r="J86" s="33">
        <v>6</v>
      </c>
      <c r="K86" s="33">
        <v>0</v>
      </c>
      <c r="L86" s="33">
        <v>0</v>
      </c>
      <c r="M86">
        <v>18</v>
      </c>
      <c r="N86">
        <v>0</v>
      </c>
      <c r="O86">
        <v>0</v>
      </c>
      <c r="P86">
        <v>414</v>
      </c>
      <c r="Q86">
        <v>712</v>
      </c>
      <c r="R86">
        <v>0</v>
      </c>
      <c r="S86">
        <v>0</v>
      </c>
      <c r="T86">
        <v>2</v>
      </c>
      <c r="U86">
        <v>3</v>
      </c>
      <c r="V86">
        <v>0</v>
      </c>
      <c r="W86">
        <v>0</v>
      </c>
      <c r="X86" s="23">
        <v>0.00483091787439614</v>
      </c>
      <c r="Y86" s="23">
        <v>0.00421348314606742</v>
      </c>
      <c r="Z86" s="23" t="e">
        <v>#DIV/0!</v>
      </c>
      <c r="AA86" s="23" t="e">
        <v>#DIV/0!</v>
      </c>
      <c r="AB86">
        <v>0.78</v>
      </c>
      <c r="AC86">
        <v>1.22</v>
      </c>
      <c r="AD86">
        <v>0</v>
      </c>
      <c r="AE86">
        <v>0</v>
      </c>
      <c r="AF86" s="23">
        <v>0.0520346897931955</v>
      </c>
      <c r="AG86" s="23">
        <v>0.0271291972426062</v>
      </c>
      <c r="AH86" s="23" t="s">
        <v>54</v>
      </c>
      <c r="AI86" s="23" t="s">
        <v>54</v>
      </c>
      <c r="AJ86">
        <v>7</v>
      </c>
      <c r="AK86">
        <v>11</v>
      </c>
      <c r="AL86">
        <v>0</v>
      </c>
      <c r="AM86">
        <v>0</v>
      </c>
      <c r="AN86" s="23">
        <v>0.142857142857143</v>
      </c>
      <c r="AO86" s="23">
        <v>0.272727272727273</v>
      </c>
      <c r="AP86" s="23" t="e">
        <v>#DIV/0!</v>
      </c>
      <c r="AQ86" s="23" t="e">
        <v>#DIV/0!</v>
      </c>
      <c r="AR86" s="35">
        <v>0.142857142857143</v>
      </c>
      <c r="AS86" s="35">
        <v>8.57142857142857</v>
      </c>
      <c r="AT86" s="35">
        <v>9.42857142857143</v>
      </c>
      <c r="AU86" s="31">
        <f t="shared" si="4"/>
        <v>126</v>
      </c>
      <c r="AV86" s="36">
        <f>IFERROR(时间!$B$4+AU86,"上周无销量")</f>
        <v>43409</v>
      </c>
    </row>
    <row r="87" spans="1:48">
      <c r="A87" s="21" t="s">
        <v>223</v>
      </c>
      <c r="B87" t="s">
        <v>224</v>
      </c>
      <c r="C87" t="s">
        <v>121</v>
      </c>
      <c r="D87" s="31">
        <v>0</v>
      </c>
      <c r="E87" s="31">
        <v>1</v>
      </c>
      <c r="F87" s="31">
        <v>0</v>
      </c>
      <c r="G87" s="31">
        <v>0</v>
      </c>
      <c r="H87" s="32">
        <v>14.99</v>
      </c>
      <c r="I87">
        <v>7</v>
      </c>
      <c r="J87" s="33">
        <v>0</v>
      </c>
      <c r="K87" s="33">
        <v>0</v>
      </c>
      <c r="L87" s="33">
        <v>0</v>
      </c>
      <c r="M87">
        <v>7</v>
      </c>
      <c r="N87">
        <v>0</v>
      </c>
      <c r="O87">
        <v>1</v>
      </c>
      <c r="P87">
        <v>5631</v>
      </c>
      <c r="Q87">
        <v>308</v>
      </c>
      <c r="R87">
        <v>631</v>
      </c>
      <c r="S87">
        <v>512</v>
      </c>
      <c r="T87">
        <v>17</v>
      </c>
      <c r="U87">
        <v>0</v>
      </c>
      <c r="V87">
        <v>3</v>
      </c>
      <c r="W87">
        <v>8</v>
      </c>
      <c r="X87" s="23">
        <v>0.00301900195347185</v>
      </c>
      <c r="Y87" s="23">
        <v>0</v>
      </c>
      <c r="Z87" s="23">
        <v>0.00475435816164818</v>
      </c>
      <c r="AA87" s="23">
        <v>0.015625</v>
      </c>
      <c r="AB87">
        <v>7.05</v>
      </c>
      <c r="AC87">
        <v>0</v>
      </c>
      <c r="AD87">
        <v>1.69</v>
      </c>
      <c r="AE87">
        <v>3.98</v>
      </c>
      <c r="AF87" s="23" t="s">
        <v>122</v>
      </c>
      <c r="AG87" s="23" t="s">
        <v>54</v>
      </c>
      <c r="AH87" s="23" t="s">
        <v>122</v>
      </c>
      <c r="AI87" s="23" t="s">
        <v>122</v>
      </c>
      <c r="AJ87">
        <v>17</v>
      </c>
      <c r="AK87">
        <v>4</v>
      </c>
      <c r="AL87">
        <v>6</v>
      </c>
      <c r="AM87">
        <v>6</v>
      </c>
      <c r="AN87" s="23">
        <v>0</v>
      </c>
      <c r="AO87" s="23">
        <v>0.25</v>
      </c>
      <c r="AP87" s="23">
        <v>0</v>
      </c>
      <c r="AQ87" s="23">
        <v>0</v>
      </c>
      <c r="AR87" s="35">
        <v>0</v>
      </c>
      <c r="AS87" s="35">
        <v>0</v>
      </c>
      <c r="AT87" s="35">
        <v>7</v>
      </c>
      <c r="AU87" s="31" t="str">
        <f t="shared" si="4"/>
        <v>库存为7</v>
      </c>
      <c r="AV87" s="36" t="str">
        <f>IFERROR(时间!$B$4+AU87,"上周无销量")</f>
        <v>上周无销量</v>
      </c>
    </row>
    <row r="88" spans="1:48">
      <c r="A88" s="21" t="s">
        <v>225</v>
      </c>
      <c r="B88" t="s">
        <v>226</v>
      </c>
      <c r="C88" t="s">
        <v>121</v>
      </c>
      <c r="D88" s="31">
        <v>1</v>
      </c>
      <c r="E88" s="31">
        <v>2</v>
      </c>
      <c r="F88" s="31">
        <v>0</v>
      </c>
      <c r="G88" s="31">
        <v>2</v>
      </c>
      <c r="H88" s="32">
        <v>14.99</v>
      </c>
      <c r="I88">
        <v>8</v>
      </c>
      <c r="J88" s="33">
        <v>0</v>
      </c>
      <c r="K88" s="33">
        <v>0</v>
      </c>
      <c r="L88" s="33">
        <v>0</v>
      </c>
      <c r="M88">
        <v>8</v>
      </c>
      <c r="N88">
        <v>1</v>
      </c>
      <c r="O88">
        <v>0</v>
      </c>
      <c r="P88">
        <v>484</v>
      </c>
      <c r="Q88">
        <v>862</v>
      </c>
      <c r="R88">
        <v>0</v>
      </c>
      <c r="S88">
        <v>223</v>
      </c>
      <c r="T88">
        <v>2</v>
      </c>
      <c r="U88">
        <v>0</v>
      </c>
      <c r="V88">
        <v>0</v>
      </c>
      <c r="W88">
        <v>1</v>
      </c>
      <c r="X88" s="23">
        <v>0.00413223140495868</v>
      </c>
      <c r="Y88" s="23">
        <v>0</v>
      </c>
      <c r="Z88" s="23" t="e">
        <v>#DIV/0!</v>
      </c>
      <c r="AA88" s="23">
        <v>0.00448430493273543</v>
      </c>
      <c r="AB88">
        <v>0.61</v>
      </c>
      <c r="AC88">
        <v>0</v>
      </c>
      <c r="AD88">
        <v>0</v>
      </c>
      <c r="AE88">
        <v>0.65</v>
      </c>
      <c r="AF88" s="23">
        <v>0.0406937958639093</v>
      </c>
      <c r="AG88" s="23" t="s">
        <v>54</v>
      </c>
      <c r="AH88" s="23" t="s">
        <v>54</v>
      </c>
      <c r="AI88" s="23">
        <v>0.0216811207471648</v>
      </c>
      <c r="AJ88">
        <v>9</v>
      </c>
      <c r="AK88">
        <v>14</v>
      </c>
      <c r="AL88">
        <v>0</v>
      </c>
      <c r="AM88">
        <v>11</v>
      </c>
      <c r="AN88" s="23">
        <v>0.111111111111111</v>
      </c>
      <c r="AO88" s="23">
        <v>0.142857142857143</v>
      </c>
      <c r="AP88" s="23" t="e">
        <v>#DIV/0!</v>
      </c>
      <c r="AQ88" s="23">
        <v>0.181818181818182</v>
      </c>
      <c r="AR88" s="35">
        <v>0.142857142857143</v>
      </c>
      <c r="AS88" s="35">
        <v>8.57142857142857</v>
      </c>
      <c r="AT88" s="35">
        <v>-0.571428571428571</v>
      </c>
      <c r="AU88" s="31">
        <f t="shared" si="4"/>
        <v>56</v>
      </c>
      <c r="AV88" s="36">
        <f>IFERROR(时间!$B$4+AU88,"上周无销量")</f>
        <v>43339</v>
      </c>
    </row>
    <row r="89" spans="1:48">
      <c r="A89" s="21" t="s">
        <v>227</v>
      </c>
      <c r="B89" t="s">
        <v>228</v>
      </c>
      <c r="C89" t="s">
        <v>121</v>
      </c>
      <c r="D89" s="31">
        <v>2</v>
      </c>
      <c r="E89" s="31">
        <v>1</v>
      </c>
      <c r="F89" s="31">
        <v>0</v>
      </c>
      <c r="G89" s="31">
        <v>0</v>
      </c>
      <c r="H89" s="32">
        <v>14.99</v>
      </c>
      <c r="I89">
        <v>6</v>
      </c>
      <c r="J89" s="33">
        <v>0</v>
      </c>
      <c r="K89" s="33">
        <v>0</v>
      </c>
      <c r="L89" s="33">
        <v>0</v>
      </c>
      <c r="M89">
        <v>6</v>
      </c>
      <c r="N89">
        <v>0</v>
      </c>
      <c r="O89">
        <v>0</v>
      </c>
      <c r="P89">
        <v>1136</v>
      </c>
      <c r="Q89">
        <v>397</v>
      </c>
      <c r="R89">
        <v>0</v>
      </c>
      <c r="S89">
        <v>0</v>
      </c>
      <c r="T89">
        <v>2</v>
      </c>
      <c r="U89">
        <v>2</v>
      </c>
      <c r="V89">
        <v>0</v>
      </c>
      <c r="W89">
        <v>0</v>
      </c>
      <c r="X89" s="23">
        <v>0.00176056338028169</v>
      </c>
      <c r="Y89" s="23">
        <v>0.00503778337531486</v>
      </c>
      <c r="Z89" s="23" t="e">
        <v>#DIV/0!</v>
      </c>
      <c r="AA89" s="23" t="e">
        <v>#DIV/0!</v>
      </c>
      <c r="AB89">
        <v>0.81</v>
      </c>
      <c r="AC89">
        <v>0.81</v>
      </c>
      <c r="AD89">
        <v>0</v>
      </c>
      <c r="AE89">
        <v>0</v>
      </c>
      <c r="AF89" s="23">
        <v>0.0270180120080053</v>
      </c>
      <c r="AG89" s="23">
        <v>0.0540360240160107</v>
      </c>
      <c r="AH89" s="23" t="s">
        <v>54</v>
      </c>
      <c r="AI89" s="23" t="s">
        <v>54</v>
      </c>
      <c r="AJ89">
        <v>8</v>
      </c>
      <c r="AK89">
        <v>11</v>
      </c>
      <c r="AL89">
        <v>0</v>
      </c>
      <c r="AM89">
        <v>0</v>
      </c>
      <c r="AN89" s="23">
        <v>0.25</v>
      </c>
      <c r="AO89" s="23">
        <v>0.0909090909090909</v>
      </c>
      <c r="AP89" s="23" t="e">
        <v>#DIV/0!</v>
      </c>
      <c r="AQ89" s="23" t="e">
        <v>#DIV/0!</v>
      </c>
      <c r="AR89" s="35">
        <v>0.285714285714286</v>
      </c>
      <c r="AS89" s="35">
        <v>17.1428571428571</v>
      </c>
      <c r="AT89" s="35">
        <v>-11.1428571428571</v>
      </c>
      <c r="AU89" s="31">
        <f t="shared" si="4"/>
        <v>21</v>
      </c>
      <c r="AV89" s="36">
        <f>IFERROR(时间!$B$4+AU89,"上周无销量")</f>
        <v>43304</v>
      </c>
    </row>
    <row r="90" spans="1:48">
      <c r="A90" s="21" t="s">
        <v>229</v>
      </c>
      <c r="B90" t="s">
        <v>230</v>
      </c>
      <c r="C90" t="s">
        <v>121</v>
      </c>
      <c r="D90" s="31">
        <v>3</v>
      </c>
      <c r="E90" s="31">
        <v>4</v>
      </c>
      <c r="F90" s="31">
        <v>0</v>
      </c>
      <c r="G90" s="31">
        <v>0</v>
      </c>
      <c r="H90" s="32">
        <v>14.99</v>
      </c>
      <c r="I90">
        <v>0</v>
      </c>
      <c r="J90" s="33">
        <v>7</v>
      </c>
      <c r="K90" s="33">
        <v>0</v>
      </c>
      <c r="L90" s="33">
        <v>0</v>
      </c>
      <c r="M90">
        <v>7</v>
      </c>
      <c r="N90">
        <v>0</v>
      </c>
      <c r="O90">
        <v>0</v>
      </c>
      <c r="P90">
        <v>697</v>
      </c>
      <c r="Q90">
        <v>508</v>
      </c>
      <c r="R90">
        <v>713</v>
      </c>
      <c r="S90">
        <v>586</v>
      </c>
      <c r="T90">
        <v>2</v>
      </c>
      <c r="U90">
        <v>2</v>
      </c>
      <c r="V90">
        <v>3</v>
      </c>
      <c r="W90">
        <v>2</v>
      </c>
      <c r="X90" s="23">
        <v>0.00286944045911047</v>
      </c>
      <c r="Y90" s="23">
        <v>0.00393700787401575</v>
      </c>
      <c r="Z90" s="23">
        <v>0.00420757363253857</v>
      </c>
      <c r="AA90" s="23">
        <v>0.00341296928327645</v>
      </c>
      <c r="AB90">
        <v>0.75</v>
      </c>
      <c r="AC90">
        <v>0.85</v>
      </c>
      <c r="AD90">
        <v>1.12</v>
      </c>
      <c r="AE90">
        <v>0.99</v>
      </c>
      <c r="AF90" s="23">
        <v>0.0166777851901268</v>
      </c>
      <c r="AG90" s="23">
        <v>0.0141761174116077</v>
      </c>
      <c r="AH90" s="23" t="s">
        <v>122</v>
      </c>
      <c r="AI90" s="23" t="s">
        <v>122</v>
      </c>
      <c r="AJ90">
        <v>12</v>
      </c>
      <c r="AK90">
        <v>10</v>
      </c>
      <c r="AL90">
        <v>6</v>
      </c>
      <c r="AM90">
        <v>8</v>
      </c>
      <c r="AN90" s="23">
        <v>0.25</v>
      </c>
      <c r="AO90" s="23">
        <v>0.4</v>
      </c>
      <c r="AP90" s="23">
        <v>0</v>
      </c>
      <c r="AQ90" s="23">
        <v>0</v>
      </c>
      <c r="AR90" s="35">
        <v>0.428571428571429</v>
      </c>
      <c r="AS90" s="35">
        <v>25.7142857142857</v>
      </c>
      <c r="AT90" s="35">
        <v>-18.7142857142857</v>
      </c>
      <c r="AU90" s="31">
        <f t="shared" si="4"/>
        <v>16</v>
      </c>
      <c r="AV90" s="36">
        <f>IFERROR(时间!$B$4+AU90,"上周无销量")</f>
        <v>43299</v>
      </c>
    </row>
    <row r="91" spans="1:48">
      <c r="A91" s="21" t="s">
        <v>231</v>
      </c>
      <c r="B91" t="s">
        <v>232</v>
      </c>
      <c r="C91" t="s">
        <v>121</v>
      </c>
      <c r="D91" s="31">
        <v>0</v>
      </c>
      <c r="E91" s="31">
        <v>1</v>
      </c>
      <c r="F91" s="31">
        <v>0</v>
      </c>
      <c r="G91" s="31">
        <v>3</v>
      </c>
      <c r="H91" s="32">
        <v>14.99</v>
      </c>
      <c r="I91">
        <v>19</v>
      </c>
      <c r="J91" s="33">
        <v>0</v>
      </c>
      <c r="K91" s="33">
        <v>0</v>
      </c>
      <c r="L91" s="33">
        <v>0</v>
      </c>
      <c r="M91">
        <v>19</v>
      </c>
      <c r="N91">
        <v>0</v>
      </c>
      <c r="O91">
        <v>0</v>
      </c>
      <c r="P91">
        <v>865</v>
      </c>
      <c r="Q91">
        <v>2482</v>
      </c>
      <c r="R91">
        <v>0</v>
      </c>
      <c r="S91">
        <v>1715</v>
      </c>
      <c r="T91">
        <v>4</v>
      </c>
      <c r="U91">
        <v>5</v>
      </c>
      <c r="V91">
        <v>0</v>
      </c>
      <c r="W91">
        <v>10</v>
      </c>
      <c r="X91" s="23">
        <v>0.0046242774566474</v>
      </c>
      <c r="Y91" s="23">
        <v>0.00201450443190975</v>
      </c>
      <c r="Z91" s="23" t="e">
        <v>#DIV/0!</v>
      </c>
      <c r="AA91" s="23">
        <v>0.00583090379008746</v>
      </c>
      <c r="AB91">
        <v>1.62</v>
      </c>
      <c r="AC91">
        <v>1.9</v>
      </c>
      <c r="AD91">
        <v>0</v>
      </c>
      <c r="AE91">
        <v>4.47</v>
      </c>
      <c r="AF91" s="23" t="s">
        <v>122</v>
      </c>
      <c r="AG91" s="23">
        <v>0.126751167444963</v>
      </c>
      <c r="AH91" s="23" t="s">
        <v>54</v>
      </c>
      <c r="AI91" s="23">
        <v>0.0993995997331554</v>
      </c>
      <c r="AJ91">
        <v>10</v>
      </c>
      <c r="AK91">
        <v>10</v>
      </c>
      <c r="AL91">
        <v>0</v>
      </c>
      <c r="AM91">
        <v>14</v>
      </c>
      <c r="AN91" s="23">
        <v>0</v>
      </c>
      <c r="AO91" s="23">
        <v>0.1</v>
      </c>
      <c r="AP91" s="23" t="e">
        <v>#DIV/0!</v>
      </c>
      <c r="AQ91" s="23">
        <v>0.214285714285714</v>
      </c>
      <c r="AR91" s="35">
        <v>0</v>
      </c>
      <c r="AS91" s="35">
        <v>0</v>
      </c>
      <c r="AT91" s="35">
        <v>19</v>
      </c>
      <c r="AU91" s="31" t="str">
        <f t="shared" si="4"/>
        <v>库存为19</v>
      </c>
      <c r="AV91" s="36" t="str">
        <f>IFERROR(时间!$B$4+AU91,"上周无销量")</f>
        <v>上周无销量</v>
      </c>
    </row>
    <row r="92" spans="1:48">
      <c r="A92" s="21" t="s">
        <v>233</v>
      </c>
      <c r="B92" t="s">
        <v>234</v>
      </c>
      <c r="C92" t="s">
        <v>121</v>
      </c>
      <c r="D92" s="31">
        <v>6</v>
      </c>
      <c r="E92" s="31">
        <v>3</v>
      </c>
      <c r="F92" s="31">
        <v>2</v>
      </c>
      <c r="G92" s="31">
        <v>2</v>
      </c>
      <c r="H92" s="32">
        <v>14.99</v>
      </c>
      <c r="I92">
        <v>13</v>
      </c>
      <c r="J92" s="33">
        <v>0</v>
      </c>
      <c r="K92" s="33">
        <v>0</v>
      </c>
      <c r="L92" s="33">
        <v>0</v>
      </c>
      <c r="M92">
        <v>13</v>
      </c>
      <c r="N92">
        <v>0</v>
      </c>
      <c r="O92">
        <v>0</v>
      </c>
      <c r="P92">
        <v>982</v>
      </c>
      <c r="Q92">
        <v>7</v>
      </c>
      <c r="R92">
        <v>7</v>
      </c>
      <c r="S92">
        <v>5</v>
      </c>
      <c r="T92">
        <v>1</v>
      </c>
      <c r="U92">
        <v>0</v>
      </c>
      <c r="V92">
        <v>0</v>
      </c>
      <c r="W92">
        <v>0</v>
      </c>
      <c r="X92" s="23">
        <v>0.0010183299389002</v>
      </c>
      <c r="Y92" s="23">
        <v>0</v>
      </c>
      <c r="Z92" s="23">
        <v>0</v>
      </c>
      <c r="AA92" s="23">
        <v>0</v>
      </c>
      <c r="AB92">
        <v>0.58</v>
      </c>
      <c r="AC92">
        <v>0</v>
      </c>
      <c r="AD92">
        <v>0</v>
      </c>
      <c r="AE92">
        <v>0</v>
      </c>
      <c r="AF92" s="23">
        <v>0.00644874360684901</v>
      </c>
      <c r="AG92" s="23" t="s">
        <v>54</v>
      </c>
      <c r="AH92" s="23" t="s">
        <v>54</v>
      </c>
      <c r="AI92" s="23" t="s">
        <v>54</v>
      </c>
      <c r="AJ92">
        <v>28</v>
      </c>
      <c r="AK92">
        <v>11</v>
      </c>
      <c r="AL92">
        <v>11</v>
      </c>
      <c r="AM92">
        <v>11</v>
      </c>
      <c r="AN92" s="23">
        <v>0.214285714285714</v>
      </c>
      <c r="AO92" s="23">
        <v>0.272727272727273</v>
      </c>
      <c r="AP92" s="23">
        <v>0.181818181818182</v>
      </c>
      <c r="AQ92" s="23">
        <v>0.181818181818182</v>
      </c>
      <c r="AR92" s="35">
        <v>0.857142857142857</v>
      </c>
      <c r="AS92" s="35">
        <v>51.4285714285714</v>
      </c>
      <c r="AT92" s="35">
        <v>-38.4285714285714</v>
      </c>
      <c r="AU92" s="31">
        <f t="shared" si="4"/>
        <v>15</v>
      </c>
      <c r="AV92" s="36">
        <f>IFERROR(时间!$B$4+AU92,"上周无销量")</f>
        <v>43298</v>
      </c>
    </row>
    <row r="93" spans="1:48">
      <c r="A93" s="21" t="s">
        <v>235</v>
      </c>
      <c r="B93" t="s">
        <v>236</v>
      </c>
      <c r="C93" t="s">
        <v>121</v>
      </c>
      <c r="D93" s="31">
        <v>2</v>
      </c>
      <c r="E93" s="31">
        <v>4</v>
      </c>
      <c r="F93" s="31">
        <v>6</v>
      </c>
      <c r="G93" s="31">
        <v>9</v>
      </c>
      <c r="H93" s="32">
        <v>14.99</v>
      </c>
      <c r="I93">
        <v>23</v>
      </c>
      <c r="J93" s="33">
        <v>5</v>
      </c>
      <c r="K93" s="33">
        <v>0</v>
      </c>
      <c r="L93" s="33">
        <v>0</v>
      </c>
      <c r="M93">
        <v>28</v>
      </c>
      <c r="N93">
        <v>2</v>
      </c>
      <c r="O93">
        <v>0</v>
      </c>
      <c r="P93">
        <v>624</v>
      </c>
      <c r="Q93">
        <v>240</v>
      </c>
      <c r="R93">
        <v>303</v>
      </c>
      <c r="S93">
        <v>294</v>
      </c>
      <c r="T93">
        <v>2</v>
      </c>
      <c r="U93">
        <v>2</v>
      </c>
      <c r="V93">
        <v>1</v>
      </c>
      <c r="W93">
        <v>2</v>
      </c>
      <c r="X93" s="23">
        <v>0.00320512820512821</v>
      </c>
      <c r="Y93" s="23">
        <v>0.00833333333333333</v>
      </c>
      <c r="Z93" s="23">
        <v>0.0033003300330033</v>
      </c>
      <c r="AA93" s="23">
        <v>0.00680272108843537</v>
      </c>
      <c r="AB93">
        <v>1</v>
      </c>
      <c r="AC93">
        <v>0.64</v>
      </c>
      <c r="AD93">
        <v>0.23</v>
      </c>
      <c r="AE93">
        <v>0.81</v>
      </c>
      <c r="AF93" s="23">
        <v>0.0333555703802535</v>
      </c>
      <c r="AG93" s="23">
        <v>0.0106737825216811</v>
      </c>
      <c r="AH93" s="23">
        <v>0.00255726039581944</v>
      </c>
      <c r="AI93" s="23">
        <v>0.00600400266844563</v>
      </c>
      <c r="AJ93">
        <v>46</v>
      </c>
      <c r="AK93">
        <v>29</v>
      </c>
      <c r="AL93">
        <v>25</v>
      </c>
      <c r="AM93">
        <v>22</v>
      </c>
      <c r="AN93" s="23">
        <v>0.0434782608695652</v>
      </c>
      <c r="AO93" s="23">
        <v>0.137931034482759</v>
      </c>
      <c r="AP93" s="23">
        <v>0.24</v>
      </c>
      <c r="AQ93" s="23">
        <v>0.409090909090909</v>
      </c>
      <c r="AR93" s="35">
        <v>0.285714285714286</v>
      </c>
      <c r="AS93" s="35">
        <v>17.1428571428571</v>
      </c>
      <c r="AT93" s="35">
        <v>10.8571428571429</v>
      </c>
      <c r="AU93" s="31">
        <f t="shared" si="4"/>
        <v>98</v>
      </c>
      <c r="AV93" s="36">
        <f>IFERROR(时间!$B$4+AU93,"上周无销量")</f>
        <v>43381</v>
      </c>
    </row>
    <row r="94" spans="1:48">
      <c r="A94" s="21" t="s">
        <v>237</v>
      </c>
      <c r="B94" t="s">
        <v>238</v>
      </c>
      <c r="C94" t="s">
        <v>121</v>
      </c>
      <c r="D94" s="31">
        <v>9</v>
      </c>
      <c r="E94" s="31">
        <v>9</v>
      </c>
      <c r="F94" s="31">
        <v>5</v>
      </c>
      <c r="G94" s="31">
        <v>5</v>
      </c>
      <c r="H94" s="32">
        <v>14.99</v>
      </c>
      <c r="I94">
        <v>12</v>
      </c>
      <c r="J94" s="33">
        <v>5</v>
      </c>
      <c r="K94" s="33">
        <v>0</v>
      </c>
      <c r="L94" s="33">
        <v>0</v>
      </c>
      <c r="M94">
        <v>17</v>
      </c>
      <c r="N94">
        <v>2</v>
      </c>
      <c r="O94">
        <v>0</v>
      </c>
      <c r="P94">
        <v>634</v>
      </c>
      <c r="Q94">
        <v>58</v>
      </c>
      <c r="R94">
        <v>23</v>
      </c>
      <c r="S94">
        <v>93</v>
      </c>
      <c r="T94">
        <v>1</v>
      </c>
      <c r="U94">
        <v>0</v>
      </c>
      <c r="V94">
        <v>0</v>
      </c>
      <c r="W94">
        <v>0</v>
      </c>
      <c r="X94" s="23">
        <v>0.00157728706624606</v>
      </c>
      <c r="Y94" s="23">
        <v>0</v>
      </c>
      <c r="Z94" s="23">
        <v>0</v>
      </c>
      <c r="AA94" s="23">
        <v>0</v>
      </c>
      <c r="AB94">
        <v>0.23</v>
      </c>
      <c r="AC94">
        <v>0</v>
      </c>
      <c r="AD94">
        <v>0</v>
      </c>
      <c r="AE94">
        <v>0</v>
      </c>
      <c r="AF94" s="23">
        <v>0.00170484026387962</v>
      </c>
      <c r="AG94" s="23" t="s">
        <v>54</v>
      </c>
      <c r="AH94" s="23" t="s">
        <v>54</v>
      </c>
      <c r="AI94" s="23" t="s">
        <v>54</v>
      </c>
      <c r="AJ94">
        <v>66</v>
      </c>
      <c r="AK94">
        <v>35</v>
      </c>
      <c r="AL94">
        <v>4</v>
      </c>
      <c r="AM94">
        <v>34</v>
      </c>
      <c r="AN94" s="23">
        <v>0.136363636363636</v>
      </c>
      <c r="AO94" s="23">
        <v>0.257142857142857</v>
      </c>
      <c r="AP94" s="23">
        <v>1.25</v>
      </c>
      <c r="AQ94" s="23">
        <v>0.147058823529412</v>
      </c>
      <c r="AR94" s="35">
        <v>1.28571428571429</v>
      </c>
      <c r="AS94" s="35">
        <v>77.1428571428572</v>
      </c>
      <c r="AT94" s="35">
        <v>-60.1428571428572</v>
      </c>
      <c r="AU94" s="31">
        <f t="shared" si="4"/>
        <v>13</v>
      </c>
      <c r="AV94" s="36">
        <f>IFERROR(时间!$B$4+AU94,"上周无销量")</f>
        <v>43296</v>
      </c>
    </row>
    <row r="95" spans="1:48">
      <c r="A95" s="21" t="s">
        <v>239</v>
      </c>
      <c r="B95" t="s">
        <v>240</v>
      </c>
      <c r="C95" t="s">
        <v>121</v>
      </c>
      <c r="D95" s="31">
        <v>8</v>
      </c>
      <c r="E95" s="31">
        <v>5</v>
      </c>
      <c r="F95" s="31">
        <v>3</v>
      </c>
      <c r="G95" s="31">
        <v>1</v>
      </c>
      <c r="H95" s="32">
        <v>14.99</v>
      </c>
      <c r="I95">
        <v>18</v>
      </c>
      <c r="J95" s="33">
        <v>0</v>
      </c>
      <c r="K95" s="33">
        <v>0</v>
      </c>
      <c r="L95" s="33">
        <v>0</v>
      </c>
      <c r="M95">
        <v>18</v>
      </c>
      <c r="N95">
        <v>0</v>
      </c>
      <c r="O95">
        <v>0</v>
      </c>
      <c r="P95">
        <v>1565</v>
      </c>
      <c r="Q95">
        <v>6985</v>
      </c>
      <c r="R95">
        <v>7341</v>
      </c>
      <c r="S95">
        <v>6347</v>
      </c>
      <c r="T95">
        <v>5</v>
      </c>
      <c r="U95">
        <v>19</v>
      </c>
      <c r="V95">
        <v>17</v>
      </c>
      <c r="W95">
        <v>23</v>
      </c>
      <c r="X95" s="23">
        <v>0.00319488817891374</v>
      </c>
      <c r="Y95" s="23">
        <v>0.00272011453113815</v>
      </c>
      <c r="Z95" s="23">
        <v>0.00231576079553194</v>
      </c>
      <c r="AA95" s="23">
        <v>0.00362375925634158</v>
      </c>
      <c r="AB95">
        <v>1.82</v>
      </c>
      <c r="AC95">
        <v>4.48</v>
      </c>
      <c r="AD95">
        <v>5.84</v>
      </c>
      <c r="AE95">
        <v>7.91</v>
      </c>
      <c r="AF95" s="23">
        <v>0.0151767845230153</v>
      </c>
      <c r="AG95" s="23">
        <v>0.0597731821214143</v>
      </c>
      <c r="AH95" s="23">
        <v>0.129864354013787</v>
      </c>
      <c r="AI95" s="23">
        <v>0.52768512341561</v>
      </c>
      <c r="AJ95">
        <v>99</v>
      </c>
      <c r="AK95">
        <v>51</v>
      </c>
      <c r="AL95">
        <v>31</v>
      </c>
      <c r="AM95">
        <v>25</v>
      </c>
      <c r="AN95" s="23">
        <v>0.0808080808080808</v>
      </c>
      <c r="AO95" s="23">
        <v>0.0980392156862745</v>
      </c>
      <c r="AP95" s="23">
        <v>0.0967741935483871</v>
      </c>
      <c r="AQ95" s="23">
        <v>0.04</v>
      </c>
      <c r="AR95" s="35">
        <v>1.14285714285714</v>
      </c>
      <c r="AS95" s="35">
        <v>68.5714285714286</v>
      </c>
      <c r="AT95" s="35">
        <v>-50.5714285714286</v>
      </c>
      <c r="AU95" s="31">
        <f t="shared" si="4"/>
        <v>15</v>
      </c>
      <c r="AV95" s="36">
        <f>IFERROR(时间!$B$4+AU95,"上周无销量")</f>
        <v>43298</v>
      </c>
    </row>
    <row r="96" spans="1:48">
      <c r="A96" s="21" t="s">
        <v>241</v>
      </c>
      <c r="B96" t="s">
        <v>242</v>
      </c>
      <c r="C96" t="s">
        <v>121</v>
      </c>
      <c r="D96" s="31">
        <v>1</v>
      </c>
      <c r="E96" s="31">
        <v>4</v>
      </c>
      <c r="F96" s="31">
        <v>5</v>
      </c>
      <c r="G96" s="31">
        <v>5</v>
      </c>
      <c r="H96" s="32">
        <v>14.99</v>
      </c>
      <c r="I96">
        <v>31</v>
      </c>
      <c r="J96" s="33">
        <v>0</v>
      </c>
      <c r="K96" s="33">
        <v>0</v>
      </c>
      <c r="L96" s="33">
        <v>0</v>
      </c>
      <c r="M96">
        <v>31</v>
      </c>
      <c r="N96">
        <v>0</v>
      </c>
      <c r="O96">
        <v>0</v>
      </c>
      <c r="P96">
        <v>3663</v>
      </c>
      <c r="Q96">
        <v>747</v>
      </c>
      <c r="R96">
        <v>870</v>
      </c>
      <c r="S96">
        <v>798</v>
      </c>
      <c r="T96">
        <v>6</v>
      </c>
      <c r="U96">
        <v>2</v>
      </c>
      <c r="V96">
        <v>4</v>
      </c>
      <c r="W96">
        <v>1</v>
      </c>
      <c r="X96" s="23">
        <v>0.00163800163800164</v>
      </c>
      <c r="Y96" s="23">
        <v>0.00267737617135207</v>
      </c>
      <c r="Z96" s="23">
        <v>0.00459770114942529</v>
      </c>
      <c r="AA96" s="23">
        <v>0.0012531328320802</v>
      </c>
      <c r="AB96">
        <v>2.7</v>
      </c>
      <c r="AC96">
        <v>1.12</v>
      </c>
      <c r="AD96">
        <v>1.47</v>
      </c>
      <c r="AE96">
        <v>0.59</v>
      </c>
      <c r="AF96" s="23">
        <v>0.180120080053369</v>
      </c>
      <c r="AG96" s="23">
        <v>0.018679119412942</v>
      </c>
      <c r="AH96" s="23">
        <v>0.0196130753835891</v>
      </c>
      <c r="AI96" s="23">
        <v>0.00787191460973983</v>
      </c>
      <c r="AJ96">
        <v>28</v>
      </c>
      <c r="AK96">
        <v>18</v>
      </c>
      <c r="AL96">
        <v>18</v>
      </c>
      <c r="AM96">
        <v>40</v>
      </c>
      <c r="AN96" s="23">
        <v>0.0357142857142857</v>
      </c>
      <c r="AO96" s="23">
        <v>0.222222222222222</v>
      </c>
      <c r="AP96" s="23">
        <v>0.277777777777778</v>
      </c>
      <c r="AQ96" s="23">
        <v>0.125</v>
      </c>
      <c r="AR96" s="35">
        <v>0.142857142857143</v>
      </c>
      <c r="AS96" s="35">
        <v>8.57142857142857</v>
      </c>
      <c r="AT96" s="35">
        <v>22.4285714285714</v>
      </c>
      <c r="AU96" s="31">
        <f t="shared" si="4"/>
        <v>217</v>
      </c>
      <c r="AV96" s="36">
        <f>IFERROR(时间!$B$4+AU96,"上周无销量")</f>
        <v>43500</v>
      </c>
    </row>
    <row r="97" spans="1:48">
      <c r="A97" s="21" t="s">
        <v>243</v>
      </c>
      <c r="B97" t="s">
        <v>244</v>
      </c>
      <c r="C97" t="s">
        <v>245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2</v>
      </c>
      <c r="J97" s="33">
        <v>0</v>
      </c>
      <c r="K97" s="33">
        <v>0</v>
      </c>
      <c r="L97" s="33">
        <v>0</v>
      </c>
      <c r="M97">
        <v>2</v>
      </c>
      <c r="N97">
        <v>0</v>
      </c>
      <c r="O97">
        <v>2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1</v>
      </c>
      <c r="AK97">
        <v>1</v>
      </c>
      <c r="AL97">
        <v>0</v>
      </c>
      <c r="AM97">
        <v>0</v>
      </c>
      <c r="AN97" s="23">
        <v>0</v>
      </c>
      <c r="AO97" s="23">
        <v>0</v>
      </c>
      <c r="AP97" s="23" t="e">
        <v>#DIV/0!</v>
      </c>
      <c r="AQ97" s="23" t="e">
        <v>#DIV/0!</v>
      </c>
      <c r="AR97" s="35">
        <v>0</v>
      </c>
      <c r="AS97" s="35">
        <v>0</v>
      </c>
      <c r="AT97" s="35">
        <v>2</v>
      </c>
      <c r="AU97" s="31" t="str">
        <f t="shared" si="4"/>
        <v>库存为2</v>
      </c>
      <c r="AV97" s="36" t="str">
        <f>IFERROR(时间!$B$4+AU97,"上周无销量")</f>
        <v>上周无销量</v>
      </c>
    </row>
    <row r="98" spans="1:48">
      <c r="A98" s="21" t="s">
        <v>246</v>
      </c>
      <c r="B98" t="s">
        <v>247</v>
      </c>
      <c r="C98" t="s">
        <v>245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1</v>
      </c>
      <c r="J98" s="33">
        <v>0</v>
      </c>
      <c r="K98" s="33">
        <v>0</v>
      </c>
      <c r="L98" s="33">
        <v>0</v>
      </c>
      <c r="M98">
        <v>1</v>
      </c>
      <c r="N98">
        <v>0</v>
      </c>
      <c r="O98">
        <v>1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1</v>
      </c>
      <c r="AK98">
        <v>0</v>
      </c>
      <c r="AL98">
        <v>1</v>
      </c>
      <c r="AM98">
        <v>1</v>
      </c>
      <c r="AN98" s="23">
        <v>0</v>
      </c>
      <c r="AO98" s="23" t="e">
        <v>#DIV/0!</v>
      </c>
      <c r="AP98" s="23">
        <v>0</v>
      </c>
      <c r="AQ98" s="23">
        <v>0</v>
      </c>
      <c r="AR98" s="35">
        <v>0</v>
      </c>
      <c r="AS98" s="35">
        <v>0</v>
      </c>
      <c r="AT98" s="35">
        <v>1</v>
      </c>
      <c r="AU98" s="31" t="str">
        <f t="shared" si="4"/>
        <v>库存为1</v>
      </c>
      <c r="AV98" s="36" t="str">
        <f>IFERROR(时间!$B$4+AU98,"上周无销量")</f>
        <v>上周无销量</v>
      </c>
    </row>
    <row r="99" spans="1:48">
      <c r="A99" s="21" t="s">
        <v>248</v>
      </c>
      <c r="B99" t="s">
        <v>249</v>
      </c>
      <c r="C99" t="s">
        <v>245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2</v>
      </c>
      <c r="J99" s="33">
        <v>0</v>
      </c>
      <c r="K99" s="33">
        <v>0</v>
      </c>
      <c r="L99" s="33">
        <v>0</v>
      </c>
      <c r="M99">
        <v>2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0</v>
      </c>
      <c r="AL99">
        <v>0</v>
      </c>
      <c r="AM99">
        <v>0</v>
      </c>
      <c r="AN99" s="23">
        <v>0</v>
      </c>
      <c r="AO99" s="23" t="e">
        <v>#DIV/0!</v>
      </c>
      <c r="AP99" s="23" t="e">
        <v>#DIV/0!</v>
      </c>
      <c r="AQ99" s="23" t="e">
        <v>#DIV/0!</v>
      </c>
      <c r="AR99" s="35">
        <v>0</v>
      </c>
      <c r="AS99" s="35">
        <v>0</v>
      </c>
      <c r="AT99" s="35">
        <v>2</v>
      </c>
      <c r="AU99" s="31" t="str">
        <f t="shared" si="4"/>
        <v>库存为2</v>
      </c>
      <c r="AV99" s="36" t="str">
        <f>IFERROR(时间!$B$4+AU99,"上周无销量")</f>
        <v>上周无销量</v>
      </c>
    </row>
    <row r="100" spans="1:48">
      <c r="A100" s="21" t="s">
        <v>250</v>
      </c>
      <c r="B100" t="s">
        <v>251</v>
      </c>
      <c r="C100" t="s">
        <v>245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1</v>
      </c>
      <c r="J100" s="33">
        <v>0</v>
      </c>
      <c r="K100" s="33">
        <v>0</v>
      </c>
      <c r="L100" s="33">
        <v>0</v>
      </c>
      <c r="M100">
        <v>1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1</v>
      </c>
      <c r="AK100">
        <v>0</v>
      </c>
      <c r="AL100">
        <v>0</v>
      </c>
      <c r="AM100">
        <v>0</v>
      </c>
      <c r="AN100" s="23">
        <v>0</v>
      </c>
      <c r="AO100" s="23" t="e">
        <v>#DIV/0!</v>
      </c>
      <c r="AP100" s="23" t="e">
        <v>#DIV/0!</v>
      </c>
      <c r="AQ100" s="23" t="e">
        <v>#DIV/0!</v>
      </c>
      <c r="AR100" s="35">
        <v>0</v>
      </c>
      <c r="AS100" s="35">
        <v>0</v>
      </c>
      <c r="AT100" s="35">
        <v>1</v>
      </c>
      <c r="AU100" s="31" t="str">
        <f t="shared" si="4"/>
        <v>库存为1</v>
      </c>
      <c r="AV100" s="36" t="str">
        <f>IFERROR(时间!$B$4+AU100,"上周无销量")</f>
        <v>上周无销量</v>
      </c>
    </row>
    <row r="101" spans="1:48">
      <c r="A101" s="21" t="s">
        <v>252</v>
      </c>
      <c r="B101" t="s">
        <v>253</v>
      </c>
      <c r="C101" t="s">
        <v>245</v>
      </c>
      <c r="D101" s="31">
        <v>0</v>
      </c>
      <c r="E101" s="31">
        <v>0</v>
      </c>
      <c r="F101" s="31">
        <v>1</v>
      </c>
      <c r="G101" s="31">
        <v>0</v>
      </c>
      <c r="H101" s="32">
        <v>18.99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e">
        <v>#DIV/0!</v>
      </c>
      <c r="AO101" s="23" t="e">
        <v>#DIV/0!</v>
      </c>
      <c r="AP101" s="23" t="e">
        <v>#DIV/0!</v>
      </c>
      <c r="AQ101" s="23" t="e">
        <v>#DIV/0!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IFERROR(时间!$B$4+AU101,"上周无销量")</f>
        <v>上周无销量</v>
      </c>
    </row>
    <row r="102" spans="1:48">
      <c r="A102" s="21" t="s">
        <v>254</v>
      </c>
      <c r="B102" t="s">
        <v>255</v>
      </c>
      <c r="C102" t="s">
        <v>256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e">
        <v>#DIV/0!</v>
      </c>
      <c r="AO102" s="23" t="e">
        <v>#DIV/0!</v>
      </c>
      <c r="AP102" s="23" t="e">
        <v>#DIV/0!</v>
      </c>
      <c r="AQ102" s="23" t="e">
        <v>#DIV/0!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259</v>
      </c>
      <c r="D103" s="31">
        <v>1</v>
      </c>
      <c r="E103" s="31">
        <v>0</v>
      </c>
      <c r="F103" s="31">
        <v>0</v>
      </c>
      <c r="G103" s="31">
        <v>0</v>
      </c>
      <c r="H103" s="32">
        <v>29.99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>
        <v>2580</v>
      </c>
      <c r="Q103">
        <v>174</v>
      </c>
      <c r="R103">
        <v>184</v>
      </c>
      <c r="S103">
        <v>118</v>
      </c>
      <c r="T103">
        <v>8</v>
      </c>
      <c r="U103">
        <v>2</v>
      </c>
      <c r="V103">
        <v>1</v>
      </c>
      <c r="W103">
        <v>3</v>
      </c>
      <c r="X103" s="23">
        <v>0.00310077519379845</v>
      </c>
      <c r="Y103" s="23">
        <v>0.0114942528735632</v>
      </c>
      <c r="Z103" s="23">
        <v>0.00543478260869565</v>
      </c>
      <c r="AA103" s="23">
        <v>0.0254237288135593</v>
      </c>
      <c r="AB103">
        <v>2.95</v>
      </c>
      <c r="AC103">
        <v>0.53</v>
      </c>
      <c r="AD103">
        <v>0.42</v>
      </c>
      <c r="AE103">
        <v>0.71</v>
      </c>
      <c r="AF103" s="23">
        <v>0.0983661220406802</v>
      </c>
      <c r="AG103" s="23" t="s">
        <v>122</v>
      </c>
      <c r="AH103" s="23" t="s">
        <v>122</v>
      </c>
      <c r="AI103" s="23" t="s">
        <v>122</v>
      </c>
      <c r="AJ103">
        <v>5</v>
      </c>
      <c r="AK103">
        <v>3</v>
      </c>
      <c r="AL103">
        <v>1</v>
      </c>
      <c r="AM103">
        <v>3</v>
      </c>
      <c r="AN103" s="23">
        <v>0.2</v>
      </c>
      <c r="AO103" s="23">
        <v>0</v>
      </c>
      <c r="AP103" s="23">
        <v>0</v>
      </c>
      <c r="AQ103" s="23">
        <v>0</v>
      </c>
      <c r="AR103" s="35">
        <v>0.142857142857143</v>
      </c>
      <c r="AS103" s="35">
        <v>8.57142857142857</v>
      </c>
      <c r="AT103" s="35">
        <v>-8.57142857142857</v>
      </c>
      <c r="AU103" s="31">
        <f t="shared" si="4"/>
        <v>0</v>
      </c>
      <c r="AV103" s="36">
        <f>IFERROR(时间!$B$4+AU103,"上周无销量")</f>
        <v>43283</v>
      </c>
    </row>
    <row r="104" spans="1:48">
      <c r="A104" s="21" t="s">
        <v>260</v>
      </c>
      <c r="B104" t="s">
        <v>261</v>
      </c>
      <c r="C104" t="s">
        <v>259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e">
        <v>#DIV/0!</v>
      </c>
      <c r="AO104" s="23" t="e">
        <v>#DIV/0!</v>
      </c>
      <c r="AP104" s="23" t="e">
        <v>#DIV/0!</v>
      </c>
      <c r="AQ104" s="23" t="e">
        <v>#DIV/0!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IFERROR(时间!$B$4+AU104,"上周无销量")</f>
        <v>上周无销量</v>
      </c>
    </row>
    <row r="105" spans="1:48">
      <c r="A105" s="21" t="s">
        <v>262</v>
      </c>
      <c r="B105" t="s">
        <v>263</v>
      </c>
      <c r="C105" t="s">
        <v>259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1</v>
      </c>
      <c r="J105" s="33">
        <v>0</v>
      </c>
      <c r="K105" s="33">
        <v>0</v>
      </c>
      <c r="L105" s="33">
        <v>0</v>
      </c>
      <c r="M105">
        <v>1</v>
      </c>
      <c r="N105">
        <v>0</v>
      </c>
      <c r="O105">
        <v>1</v>
      </c>
      <c r="P105">
        <v>720</v>
      </c>
      <c r="Q105">
        <v>784</v>
      </c>
      <c r="R105">
        <v>465</v>
      </c>
      <c r="S105">
        <v>58</v>
      </c>
      <c r="T105">
        <v>5</v>
      </c>
      <c r="U105">
        <v>2</v>
      </c>
      <c r="V105">
        <v>2</v>
      </c>
      <c r="W105">
        <v>1</v>
      </c>
      <c r="X105" s="23">
        <v>0.00694444444444444</v>
      </c>
      <c r="Y105" s="23">
        <v>0.00255102040816327</v>
      </c>
      <c r="Z105" s="23">
        <v>0.0043010752688172</v>
      </c>
      <c r="AA105" s="23">
        <v>0.0172413793103448</v>
      </c>
      <c r="AB105">
        <v>1.42</v>
      </c>
      <c r="AC105">
        <v>0.7</v>
      </c>
      <c r="AD105">
        <v>0.79</v>
      </c>
      <c r="AE105">
        <v>0.27</v>
      </c>
      <c r="AF105" s="23" t="s">
        <v>122</v>
      </c>
      <c r="AG105" s="23" t="s">
        <v>122</v>
      </c>
      <c r="AH105" s="23" t="s">
        <v>122</v>
      </c>
      <c r="AI105" s="23" t="s">
        <v>122</v>
      </c>
      <c r="AJ105">
        <v>2</v>
      </c>
      <c r="AK105">
        <v>3</v>
      </c>
      <c r="AL105">
        <v>2</v>
      </c>
      <c r="AM105">
        <v>1</v>
      </c>
      <c r="AN105" s="23">
        <v>0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1</v>
      </c>
      <c r="AU105" s="31" t="str">
        <f t="shared" si="4"/>
        <v>库存为1</v>
      </c>
      <c r="AV105" s="36" t="str">
        <f>IFERROR(时间!$B$4+AU105,"上周无销量")</f>
        <v>上周无销量</v>
      </c>
    </row>
    <row r="106" spans="1:48">
      <c r="A106" s="21" t="s">
        <v>264</v>
      </c>
      <c r="B106" t="s">
        <v>265</v>
      </c>
      <c r="C106" t="s">
        <v>259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1</v>
      </c>
      <c r="J106" s="33">
        <v>0</v>
      </c>
      <c r="K106" s="33">
        <v>0</v>
      </c>
      <c r="L106" s="33">
        <v>0</v>
      </c>
      <c r="M106">
        <v>1</v>
      </c>
      <c r="N106">
        <v>0</v>
      </c>
      <c r="O106">
        <v>1</v>
      </c>
      <c r="P106">
        <v>477</v>
      </c>
      <c r="Q106">
        <v>3037</v>
      </c>
      <c r="R106">
        <v>3558</v>
      </c>
      <c r="S106">
        <v>3604</v>
      </c>
      <c r="T106">
        <v>3</v>
      </c>
      <c r="U106">
        <v>12</v>
      </c>
      <c r="V106">
        <v>10</v>
      </c>
      <c r="W106">
        <v>11</v>
      </c>
      <c r="X106" s="23">
        <v>0.00628930817610063</v>
      </c>
      <c r="Y106" s="23">
        <v>0.00395126769838657</v>
      </c>
      <c r="Z106" s="23">
        <v>0.00281056773468241</v>
      </c>
      <c r="AA106" s="23">
        <v>0.00305216426193119</v>
      </c>
      <c r="AB106">
        <v>1.16</v>
      </c>
      <c r="AC106">
        <v>3.96</v>
      </c>
      <c r="AD106">
        <v>3.7</v>
      </c>
      <c r="AE106">
        <v>3.47</v>
      </c>
      <c r="AF106" s="23" t="s">
        <v>122</v>
      </c>
      <c r="AG106" s="23" t="s">
        <v>122</v>
      </c>
      <c r="AH106" s="23" t="s">
        <v>122</v>
      </c>
      <c r="AI106" s="23" t="s">
        <v>122</v>
      </c>
      <c r="AJ106">
        <v>5</v>
      </c>
      <c r="AK106">
        <v>7</v>
      </c>
      <c r="AL106">
        <v>8</v>
      </c>
      <c r="AM106">
        <v>8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1</v>
      </c>
      <c r="AU106" s="31" t="str">
        <f t="shared" si="4"/>
        <v>库存为1</v>
      </c>
      <c r="AV106" s="36" t="str">
        <f>IFERROR(时间!$B$4+AU106,"上周无销量")</f>
        <v>上周无销量</v>
      </c>
    </row>
    <row r="107" spans="1:48">
      <c r="A107" s="21" t="s">
        <v>266</v>
      </c>
      <c r="B107" t="s">
        <v>267</v>
      </c>
      <c r="C107" t="s">
        <v>259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268</v>
      </c>
      <c r="B108" t="s">
        <v>269</v>
      </c>
      <c r="C108" t="s">
        <v>270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</v>
      </c>
      <c r="J108" s="33">
        <v>0</v>
      </c>
      <c r="K108" s="33">
        <v>0</v>
      </c>
      <c r="L108" s="33">
        <v>0</v>
      </c>
      <c r="M108">
        <v>2</v>
      </c>
      <c r="N108">
        <v>0</v>
      </c>
      <c r="O108">
        <v>2</v>
      </c>
      <c r="P108">
        <v>704</v>
      </c>
      <c r="Q108">
        <v>6577</v>
      </c>
      <c r="R108">
        <v>6159</v>
      </c>
      <c r="S108">
        <v>6253</v>
      </c>
      <c r="T108">
        <v>0</v>
      </c>
      <c r="U108">
        <v>4</v>
      </c>
      <c r="V108">
        <v>3</v>
      </c>
      <c r="W108">
        <v>2</v>
      </c>
      <c r="X108" s="23">
        <v>0</v>
      </c>
      <c r="Y108" s="23">
        <v>0.000608180021286301</v>
      </c>
      <c r="Z108" s="23">
        <v>0.000487092060399416</v>
      </c>
      <c r="AA108" s="23">
        <v>0.000319846473692628</v>
      </c>
      <c r="AB108">
        <v>0</v>
      </c>
      <c r="AC108">
        <v>1.21</v>
      </c>
      <c r="AD108">
        <v>0.96</v>
      </c>
      <c r="AE108">
        <v>0.71</v>
      </c>
      <c r="AF108" s="23" t="s">
        <v>54</v>
      </c>
      <c r="AG108" s="23" t="s">
        <v>122</v>
      </c>
      <c r="AH108" s="23" t="s">
        <v>122</v>
      </c>
      <c r="AI108" s="23" t="s">
        <v>122</v>
      </c>
      <c r="AJ108">
        <v>0</v>
      </c>
      <c r="AK108">
        <v>0</v>
      </c>
      <c r="AL108">
        <v>2</v>
      </c>
      <c r="AM108">
        <v>0</v>
      </c>
      <c r="AN108" s="23" t="e">
        <v>#DIV/0!</v>
      </c>
      <c r="AO108" s="23" t="e">
        <v>#DIV/0!</v>
      </c>
      <c r="AP108" s="23">
        <v>0</v>
      </c>
      <c r="AQ108" s="23" t="e">
        <v>#DIV/0!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IFERROR(时间!$B$4+AU108,"上周无销量")</f>
        <v>上周无销量</v>
      </c>
    </row>
    <row r="109" spans="1:48">
      <c r="A109" s="21" t="s">
        <v>271</v>
      </c>
      <c r="B109" t="s">
        <v>272</v>
      </c>
      <c r="C109" t="s">
        <v>270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1</v>
      </c>
      <c r="J109" s="33">
        <v>0</v>
      </c>
      <c r="K109" s="33">
        <v>0</v>
      </c>
      <c r="L109" s="33">
        <v>0</v>
      </c>
      <c r="M109">
        <v>1</v>
      </c>
      <c r="N109">
        <v>0</v>
      </c>
      <c r="O109">
        <v>1</v>
      </c>
      <c r="P109">
        <v>349</v>
      </c>
      <c r="Q109">
        <v>249</v>
      </c>
      <c r="R109">
        <v>308</v>
      </c>
      <c r="S109">
        <v>28</v>
      </c>
      <c r="T109">
        <v>2</v>
      </c>
      <c r="U109">
        <v>0</v>
      </c>
      <c r="V109">
        <v>0</v>
      </c>
      <c r="W109">
        <v>0</v>
      </c>
      <c r="X109" s="23">
        <v>0.00573065902578797</v>
      </c>
      <c r="Y109" s="23">
        <v>0</v>
      </c>
      <c r="Z109" s="23">
        <v>0</v>
      </c>
      <c r="AA109" s="23">
        <v>0</v>
      </c>
      <c r="AB109">
        <v>0.61</v>
      </c>
      <c r="AC109">
        <v>0</v>
      </c>
      <c r="AD109">
        <v>0</v>
      </c>
      <c r="AE109">
        <v>0</v>
      </c>
      <c r="AF109" s="23" t="s">
        <v>122</v>
      </c>
      <c r="AG109" s="23" t="s">
        <v>54</v>
      </c>
      <c r="AH109" s="23" t="s">
        <v>54</v>
      </c>
      <c r="AI109" s="23" t="s">
        <v>54</v>
      </c>
      <c r="AJ109">
        <v>2</v>
      </c>
      <c r="AK109">
        <v>1</v>
      </c>
      <c r="AL109">
        <v>0</v>
      </c>
      <c r="AM109">
        <v>0</v>
      </c>
      <c r="AN109" s="23">
        <v>0</v>
      </c>
      <c r="AO109" s="23">
        <v>0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1</v>
      </c>
      <c r="AU109" s="31" t="str">
        <f t="shared" si="4"/>
        <v>库存为1</v>
      </c>
      <c r="AV109" s="36" t="str">
        <f>IFERROR(时间!$B$4+AU109,"上周无销量")</f>
        <v>上周无销量</v>
      </c>
    </row>
    <row r="110" spans="1:48">
      <c r="A110" s="21" t="s">
        <v>273</v>
      </c>
      <c r="B110" t="s">
        <v>274</v>
      </c>
      <c r="C110" t="s">
        <v>270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2</v>
      </c>
      <c r="J110" s="33">
        <v>0</v>
      </c>
      <c r="K110" s="33">
        <v>0</v>
      </c>
      <c r="L110" s="33">
        <v>0</v>
      </c>
      <c r="M110">
        <v>2</v>
      </c>
      <c r="N110">
        <v>0</v>
      </c>
      <c r="O110">
        <v>2</v>
      </c>
      <c r="P110">
        <v>166</v>
      </c>
      <c r="Q110">
        <v>1363</v>
      </c>
      <c r="R110">
        <v>1174</v>
      </c>
      <c r="S110">
        <v>1203</v>
      </c>
      <c r="T110">
        <v>1</v>
      </c>
      <c r="U110">
        <v>1</v>
      </c>
      <c r="V110">
        <v>2</v>
      </c>
      <c r="W110">
        <v>0</v>
      </c>
      <c r="X110" s="23">
        <v>0.00602409638554217</v>
      </c>
      <c r="Y110" s="23">
        <v>0.000733675715333822</v>
      </c>
      <c r="Z110" s="23">
        <v>0.00170357751277683</v>
      </c>
      <c r="AA110" s="23">
        <v>0</v>
      </c>
      <c r="AB110">
        <v>0.22</v>
      </c>
      <c r="AC110">
        <v>0.08</v>
      </c>
      <c r="AD110">
        <v>0.76</v>
      </c>
      <c r="AE110">
        <v>0</v>
      </c>
      <c r="AF110" s="23" t="s">
        <v>122</v>
      </c>
      <c r="AG110" s="23" t="s">
        <v>122</v>
      </c>
      <c r="AH110" s="23" t="s">
        <v>122</v>
      </c>
      <c r="AI110" s="23" t="s">
        <v>54</v>
      </c>
      <c r="AJ110">
        <v>1</v>
      </c>
      <c r="AK110">
        <v>0</v>
      </c>
      <c r="AL110">
        <v>1</v>
      </c>
      <c r="AM110">
        <v>0</v>
      </c>
      <c r="AN110" s="23">
        <v>0</v>
      </c>
      <c r="AO110" s="23" t="e">
        <v>#DIV/0!</v>
      </c>
      <c r="AP110" s="23">
        <v>0</v>
      </c>
      <c r="AQ110" s="23" t="e">
        <v>#DIV/0!</v>
      </c>
      <c r="AR110" s="35">
        <v>0</v>
      </c>
      <c r="AS110" s="35">
        <v>0</v>
      </c>
      <c r="AT110" s="35">
        <v>2</v>
      </c>
      <c r="AU110" s="31" t="str">
        <f t="shared" si="4"/>
        <v>库存为2</v>
      </c>
      <c r="AV110" s="36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270</v>
      </c>
      <c r="D111" s="31">
        <v>0</v>
      </c>
      <c r="E111" s="31">
        <v>1</v>
      </c>
      <c r="F111" s="31">
        <v>0</v>
      </c>
      <c r="G111" s="31">
        <v>0</v>
      </c>
      <c r="H111" s="32">
        <v>19.99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26</v>
      </c>
      <c r="S111">
        <v>3</v>
      </c>
      <c r="T111">
        <v>0</v>
      </c>
      <c r="U111">
        <v>0</v>
      </c>
      <c r="V111">
        <v>0</v>
      </c>
      <c r="W111">
        <v>0</v>
      </c>
      <c r="X111" s="23" t="e">
        <v>#DIV/0!</v>
      </c>
      <c r="Y111" s="23" t="e">
        <v>#DIV/0!</v>
      </c>
      <c r="Z111" s="23">
        <v>0</v>
      </c>
      <c r="AA111" s="23">
        <v>0</v>
      </c>
      <c r="AB111">
        <v>0</v>
      </c>
      <c r="AC111">
        <v>0</v>
      </c>
      <c r="AD111">
        <v>0</v>
      </c>
      <c r="AE111">
        <v>0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270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2</v>
      </c>
      <c r="J112" s="33">
        <v>0</v>
      </c>
      <c r="K112" s="33">
        <v>0</v>
      </c>
      <c r="L112" s="33">
        <v>0</v>
      </c>
      <c r="M112">
        <v>2</v>
      </c>
      <c r="N112">
        <v>0</v>
      </c>
      <c r="O112">
        <v>2</v>
      </c>
      <c r="P112">
        <v>247</v>
      </c>
      <c r="Q112">
        <v>260</v>
      </c>
      <c r="R112">
        <v>51</v>
      </c>
      <c r="S112">
        <v>48</v>
      </c>
      <c r="T112">
        <v>0</v>
      </c>
      <c r="U112">
        <v>2</v>
      </c>
      <c r="V112">
        <v>1</v>
      </c>
      <c r="W112">
        <v>0</v>
      </c>
      <c r="X112" s="23">
        <v>0</v>
      </c>
      <c r="Y112" s="23">
        <v>0.00769230769230769</v>
      </c>
      <c r="Z112" s="23">
        <v>0.0196078431372549</v>
      </c>
      <c r="AA112" s="23">
        <v>0</v>
      </c>
      <c r="AB112">
        <v>0</v>
      </c>
      <c r="AC112">
        <v>0.76</v>
      </c>
      <c r="AD112">
        <v>0.32</v>
      </c>
      <c r="AE112">
        <v>0</v>
      </c>
      <c r="AF112" s="23" t="s">
        <v>54</v>
      </c>
      <c r="AG112" s="23" t="s">
        <v>122</v>
      </c>
      <c r="AH112" s="23" t="s">
        <v>122</v>
      </c>
      <c r="AI112" s="23" t="s">
        <v>54</v>
      </c>
      <c r="AJ112">
        <v>0</v>
      </c>
      <c r="AK112">
        <v>2</v>
      </c>
      <c r="AL112">
        <v>0</v>
      </c>
      <c r="AM112">
        <v>0</v>
      </c>
      <c r="AN112" s="23" t="e">
        <v>#DIV/0!</v>
      </c>
      <c r="AO112" s="23">
        <v>0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270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2</v>
      </c>
      <c r="J113" s="33">
        <v>0</v>
      </c>
      <c r="K113" s="33">
        <v>0</v>
      </c>
      <c r="L113" s="33">
        <v>0</v>
      </c>
      <c r="M113">
        <v>2</v>
      </c>
      <c r="N113">
        <v>0</v>
      </c>
      <c r="O113">
        <v>2</v>
      </c>
      <c r="P113">
        <v>2573</v>
      </c>
      <c r="Q113">
        <v>84</v>
      </c>
      <c r="R113">
        <v>39</v>
      </c>
      <c r="S113">
        <v>8</v>
      </c>
      <c r="T113">
        <v>4</v>
      </c>
      <c r="U113">
        <v>1</v>
      </c>
      <c r="V113">
        <v>0</v>
      </c>
      <c r="W113">
        <v>0</v>
      </c>
      <c r="X113" s="23">
        <v>0.00155460551884959</v>
      </c>
      <c r="Y113" s="23">
        <v>0.0119047619047619</v>
      </c>
      <c r="Z113" s="23">
        <v>0</v>
      </c>
      <c r="AA113" s="23">
        <v>0</v>
      </c>
      <c r="AB113">
        <v>0.93</v>
      </c>
      <c r="AC113">
        <v>0.39</v>
      </c>
      <c r="AD113">
        <v>0</v>
      </c>
      <c r="AE113">
        <v>0</v>
      </c>
      <c r="AF113" s="23" t="s">
        <v>122</v>
      </c>
      <c r="AG113" s="23" t="s">
        <v>122</v>
      </c>
      <c r="AH113" s="23" t="s">
        <v>54</v>
      </c>
      <c r="AI113" s="23" t="s">
        <v>54</v>
      </c>
      <c r="AJ113">
        <v>0</v>
      </c>
      <c r="AK113">
        <v>4</v>
      </c>
      <c r="AL113">
        <v>0</v>
      </c>
      <c r="AM113">
        <v>0</v>
      </c>
      <c r="AN113" s="23" t="e">
        <v>#DIV/0!</v>
      </c>
      <c r="AO113" s="23">
        <v>0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283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4</v>
      </c>
      <c r="J114" s="33">
        <v>0</v>
      </c>
      <c r="K114" s="33">
        <v>0</v>
      </c>
      <c r="L114" s="33">
        <v>0</v>
      </c>
      <c r="M114">
        <v>4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2</v>
      </c>
      <c r="AM114">
        <v>0</v>
      </c>
      <c r="AN114" s="23" t="e">
        <v>#DIV/0!</v>
      </c>
      <c r="AO114" s="23" t="e">
        <v>#DIV/0!</v>
      </c>
      <c r="AP114" s="23">
        <v>0</v>
      </c>
      <c r="AQ114" s="23" t="e">
        <v>#DIV/0!</v>
      </c>
      <c r="AR114" s="35">
        <v>0</v>
      </c>
      <c r="AS114" s="35">
        <v>0</v>
      </c>
      <c r="AT114" s="35">
        <v>4</v>
      </c>
      <c r="AU114" s="31" t="str">
        <f t="shared" si="4"/>
        <v>库存为4</v>
      </c>
      <c r="AV114" s="36" t="str">
        <f>IFERROR(时间!$B$4+AU114,"上周无销量")</f>
        <v>上周无销量</v>
      </c>
    </row>
    <row r="115" spans="1:48">
      <c r="A115" s="21" t="s">
        <v>284</v>
      </c>
      <c r="B115" t="s">
        <v>285</v>
      </c>
      <c r="C115" t="s">
        <v>286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287</v>
      </c>
      <c r="B116" t="s">
        <v>288</v>
      </c>
      <c r="C116" t="s">
        <v>286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289</v>
      </c>
      <c r="B117" t="s">
        <v>290</v>
      </c>
      <c r="C117" t="s">
        <v>286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291</v>
      </c>
      <c r="B118" t="s">
        <v>292</v>
      </c>
      <c r="C118" t="s">
        <v>286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IFERROR(时间!$B$4+AU118,"上周无销量")</f>
        <v>上周无销量</v>
      </c>
    </row>
    <row r="119" spans="1:48">
      <c r="A119" s="21" t="s">
        <v>293</v>
      </c>
      <c r="B119" t="s">
        <v>294</v>
      </c>
      <c r="C119" t="s">
        <v>286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295</v>
      </c>
      <c r="B120" t="s">
        <v>296</v>
      </c>
      <c r="C120" t="s">
        <v>286</v>
      </c>
      <c r="D120" s="31">
        <v>0</v>
      </c>
      <c r="E120" s="31">
        <v>1</v>
      </c>
      <c r="F120" s="31">
        <v>0</v>
      </c>
      <c r="G120" s="31">
        <v>0</v>
      </c>
      <c r="H120" s="32">
        <v>388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297</v>
      </c>
      <c r="B121" t="s">
        <v>298</v>
      </c>
      <c r="C121" t="s">
        <v>286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299</v>
      </c>
      <c r="B122" t="s">
        <v>300</v>
      </c>
      <c r="C122" t="s">
        <v>286</v>
      </c>
      <c r="D122" s="31">
        <v>0</v>
      </c>
      <c r="E122" s="31">
        <v>0</v>
      </c>
      <c r="F122" s="31">
        <v>0</v>
      </c>
      <c r="G122" s="31">
        <v>1</v>
      </c>
      <c r="H122" s="32">
        <v>388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301</v>
      </c>
      <c r="B123" t="s">
        <v>302</v>
      </c>
      <c r="C123" t="s">
        <v>286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303</v>
      </c>
      <c r="B124" t="s">
        <v>304</v>
      </c>
      <c r="C124" t="s">
        <v>286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305</v>
      </c>
      <c r="B125" t="s">
        <v>306</v>
      </c>
      <c r="C125" t="s">
        <v>286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307</v>
      </c>
      <c r="B126" t="s">
        <v>308</v>
      </c>
      <c r="C126" t="s">
        <v>286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309</v>
      </c>
      <c r="B127" t="s">
        <v>310</v>
      </c>
      <c r="C127" t="s">
        <v>311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312</v>
      </c>
      <c r="B128" t="s">
        <v>313</v>
      </c>
      <c r="C128" t="s">
        <v>311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314</v>
      </c>
      <c r="B129" t="s">
        <v>315</v>
      </c>
      <c r="C129" t="s">
        <v>316</v>
      </c>
      <c r="D129" s="31">
        <v>0</v>
      </c>
      <c r="E129" s="31">
        <v>0</v>
      </c>
      <c r="F129" s="31">
        <v>0</v>
      </c>
      <c r="G129" s="31">
        <v>1</v>
      </c>
      <c r="H129" s="32">
        <v>15.99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317</v>
      </c>
      <c r="B130" t="s">
        <v>318</v>
      </c>
      <c r="C130" t="s">
        <v>316</v>
      </c>
      <c r="D130" s="31">
        <v>0</v>
      </c>
      <c r="E130" s="31">
        <v>0</v>
      </c>
      <c r="F130" s="31">
        <v>0</v>
      </c>
      <c r="G130" s="31">
        <v>2</v>
      </c>
      <c r="H130" s="32">
        <v>15.99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319</v>
      </c>
      <c r="B131" t="s">
        <v>320</v>
      </c>
      <c r="C131" t="s">
        <v>316</v>
      </c>
      <c r="D131" s="31">
        <v>0</v>
      </c>
      <c r="E131" s="31">
        <v>0</v>
      </c>
      <c r="F131" s="31">
        <v>0</v>
      </c>
      <c r="G131" s="31">
        <v>1</v>
      </c>
      <c r="H131" s="32">
        <v>15.99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321</v>
      </c>
      <c r="B132" t="s">
        <v>322</v>
      </c>
      <c r="C132" t="s">
        <v>316</v>
      </c>
      <c r="D132" s="31">
        <v>1</v>
      </c>
      <c r="E132" s="31">
        <v>0</v>
      </c>
      <c r="F132" s="31">
        <v>0</v>
      </c>
      <c r="G132" s="31">
        <v>1</v>
      </c>
      <c r="H132" s="32">
        <v>15.99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0.142857142857143</v>
      </c>
      <c r="AS132" s="35">
        <v>8.57142857142857</v>
      </c>
      <c r="AT132" s="35">
        <v>-8.57142857142857</v>
      </c>
      <c r="AU132" s="31">
        <f t="shared" si="4"/>
        <v>0</v>
      </c>
      <c r="AV132" s="36">
        <f>IFERROR(时间!$B$4+AU132,"上周无销量")</f>
        <v>43283</v>
      </c>
    </row>
    <row r="133" spans="1:48">
      <c r="A133" s="21" t="s">
        <v>323</v>
      </c>
      <c r="B133" t="s">
        <v>324</v>
      </c>
      <c r="C133" t="s">
        <v>316</v>
      </c>
      <c r="D133" s="31">
        <v>1</v>
      </c>
      <c r="E133" s="31">
        <v>0</v>
      </c>
      <c r="F133" s="31">
        <v>2</v>
      </c>
      <c r="G133" s="31">
        <v>0</v>
      </c>
      <c r="H133" s="32">
        <v>15.99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0.142857142857143</v>
      </c>
      <c r="AS133" s="35">
        <v>8.57142857142857</v>
      </c>
      <c r="AT133" s="35">
        <v>-8.57142857142857</v>
      </c>
      <c r="AU133" s="31">
        <f t="shared" ref="AU133:AU196" si="5">IF(AR133="","库存为"&amp;M133,IF(AS133=0,"库存为"&amp;M133,INT(M133/AR133)))</f>
        <v>0</v>
      </c>
      <c r="AV133" s="36">
        <f>IFERROR(时间!$B$4+AU133,"上周无销量")</f>
        <v>43283</v>
      </c>
    </row>
    <row r="134" spans="1:48">
      <c r="A134" s="21" t="s">
        <v>325</v>
      </c>
      <c r="B134" t="s">
        <v>326</v>
      </c>
      <c r="C134" t="s">
        <v>316</v>
      </c>
      <c r="D134" s="31">
        <v>1</v>
      </c>
      <c r="E134" s="31">
        <v>2</v>
      </c>
      <c r="F134" s="31">
        <v>0</v>
      </c>
      <c r="G134" s="31">
        <v>2</v>
      </c>
      <c r="H134" s="32">
        <v>15.99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0.142857142857143</v>
      </c>
      <c r="AS134" s="35">
        <v>8.57142857142857</v>
      </c>
      <c r="AT134" s="35">
        <v>-8.57142857142857</v>
      </c>
      <c r="AU134" s="31">
        <f t="shared" si="5"/>
        <v>0</v>
      </c>
      <c r="AV134" s="36">
        <f>IFERROR(时间!$B$4+AU134,"上周无销量")</f>
        <v>43283</v>
      </c>
    </row>
    <row r="135" spans="1:48">
      <c r="A135" s="21" t="s">
        <v>327</v>
      </c>
      <c r="B135" t="s">
        <v>328</v>
      </c>
      <c r="C135" t="s">
        <v>316</v>
      </c>
      <c r="D135" s="31">
        <v>4</v>
      </c>
      <c r="E135" s="31">
        <v>4</v>
      </c>
      <c r="F135" s="31">
        <v>1</v>
      </c>
      <c r="G135" s="31">
        <v>2</v>
      </c>
      <c r="H135" s="32">
        <v>15.99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0.571428571428571</v>
      </c>
      <c r="AS135" s="35">
        <v>34.2857142857143</v>
      </c>
      <c r="AT135" s="35">
        <v>-34.2857142857143</v>
      </c>
      <c r="AU135" s="31">
        <f t="shared" si="5"/>
        <v>0</v>
      </c>
      <c r="AV135" s="36">
        <f>IFERROR(时间!$B$4+AU135,"上周无销量")</f>
        <v>43283</v>
      </c>
    </row>
    <row r="136" spans="1:48">
      <c r="A136" s="21" t="s">
        <v>329</v>
      </c>
      <c r="B136" t="s">
        <v>330</v>
      </c>
      <c r="C136" t="s">
        <v>316</v>
      </c>
      <c r="D136" s="31">
        <v>4</v>
      </c>
      <c r="E136" s="31">
        <v>0</v>
      </c>
      <c r="F136" s="31">
        <v>7</v>
      </c>
      <c r="G136" s="31">
        <v>2</v>
      </c>
      <c r="H136" s="32">
        <v>15.99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0.571428571428571</v>
      </c>
      <c r="AS136" s="35">
        <v>34.2857142857143</v>
      </c>
      <c r="AT136" s="35">
        <v>-34.2857142857143</v>
      </c>
      <c r="AU136" s="31">
        <f t="shared" si="5"/>
        <v>0</v>
      </c>
      <c r="AV136" s="36">
        <f>IFERROR(时间!$B$4+AU136,"上周无销量")</f>
        <v>43283</v>
      </c>
    </row>
    <row r="137" spans="1:48">
      <c r="A137" s="21" t="s">
        <v>331</v>
      </c>
      <c r="B137" t="s">
        <v>332</v>
      </c>
      <c r="C137" t="s">
        <v>316</v>
      </c>
      <c r="D137" s="31">
        <v>1</v>
      </c>
      <c r="E137" s="31">
        <v>1</v>
      </c>
      <c r="F137" s="31">
        <v>2</v>
      </c>
      <c r="G137" s="31">
        <v>6</v>
      </c>
      <c r="H137" s="32">
        <v>15.99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0.142857142857143</v>
      </c>
      <c r="AS137" s="35">
        <v>8.57142857142857</v>
      </c>
      <c r="AT137" s="35">
        <v>-8.57142857142857</v>
      </c>
      <c r="AU137" s="31">
        <f t="shared" si="5"/>
        <v>0</v>
      </c>
      <c r="AV137" s="36">
        <f>IFERROR(时间!$B$4+AU137,"上周无销量")</f>
        <v>43283</v>
      </c>
    </row>
    <row r="138" spans="1:48">
      <c r="A138" s="21" t="s">
        <v>333</v>
      </c>
      <c r="B138" t="s">
        <v>334</v>
      </c>
      <c r="C138" t="s">
        <v>316</v>
      </c>
      <c r="D138" s="31">
        <v>1</v>
      </c>
      <c r="E138" s="31">
        <v>2</v>
      </c>
      <c r="F138" s="31">
        <v>1</v>
      </c>
      <c r="G138" s="31">
        <v>3</v>
      </c>
      <c r="H138" s="32">
        <v>15.99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0.142857142857143</v>
      </c>
      <c r="AS138" s="35">
        <v>8.57142857142857</v>
      </c>
      <c r="AT138" s="35">
        <v>-8.57142857142857</v>
      </c>
      <c r="AU138" s="31">
        <f t="shared" si="5"/>
        <v>0</v>
      </c>
      <c r="AV138" s="36">
        <f>IFERROR(时间!$B$4+AU138,"上周无销量")</f>
        <v>43283</v>
      </c>
    </row>
    <row r="139" spans="1:48">
      <c r="A139" s="21" t="s">
        <v>335</v>
      </c>
      <c r="B139" t="s">
        <v>336</v>
      </c>
      <c r="C139" t="s">
        <v>316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337</v>
      </c>
      <c r="B140" t="s">
        <v>338</v>
      </c>
      <c r="C140" t="s">
        <v>316</v>
      </c>
      <c r="D140" s="31">
        <v>4</v>
      </c>
      <c r="E140" s="31">
        <v>3</v>
      </c>
      <c r="F140" s="31">
        <v>2</v>
      </c>
      <c r="G140" s="31">
        <v>3</v>
      </c>
      <c r="H140" s="32">
        <v>15.99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0.571428571428571</v>
      </c>
      <c r="AS140" s="35">
        <v>34.2857142857143</v>
      </c>
      <c r="AT140" s="35">
        <v>-34.2857142857143</v>
      </c>
      <c r="AU140" s="31">
        <f t="shared" si="5"/>
        <v>0</v>
      </c>
      <c r="AV140" s="36">
        <f>IFERROR(时间!$B$4+AU140,"上周无销量")</f>
        <v>43283</v>
      </c>
    </row>
    <row r="141" spans="1:48">
      <c r="A141" s="21" t="s">
        <v>339</v>
      </c>
      <c r="B141" t="s">
        <v>340</v>
      </c>
      <c r="C141" t="s">
        <v>316</v>
      </c>
      <c r="D141" s="31">
        <v>0</v>
      </c>
      <c r="E141" s="31">
        <v>0</v>
      </c>
      <c r="F141" s="31">
        <v>1</v>
      </c>
      <c r="G141" s="31">
        <v>0</v>
      </c>
      <c r="H141" s="32">
        <v>15.99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341</v>
      </c>
      <c r="B142" t="s">
        <v>342</v>
      </c>
      <c r="C142" t="s">
        <v>316</v>
      </c>
      <c r="D142" s="31">
        <v>0</v>
      </c>
      <c r="E142" s="31">
        <v>0</v>
      </c>
      <c r="F142" s="31">
        <v>0</v>
      </c>
      <c r="G142" s="31">
        <v>1</v>
      </c>
      <c r="H142" s="32">
        <v>15.99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343</v>
      </c>
      <c r="B143" t="s">
        <v>344</v>
      </c>
      <c r="C143" t="s">
        <v>316</v>
      </c>
      <c r="D143" s="31">
        <v>0</v>
      </c>
      <c r="E143" s="31">
        <v>1</v>
      </c>
      <c r="F143" s="31">
        <v>0</v>
      </c>
      <c r="G143" s="31">
        <v>1</v>
      </c>
      <c r="H143" s="32">
        <v>15.99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345</v>
      </c>
      <c r="B144" t="s">
        <v>346</v>
      </c>
      <c r="C144" t="s">
        <v>316</v>
      </c>
      <c r="D144" s="31">
        <v>0</v>
      </c>
      <c r="E144" s="31">
        <v>0</v>
      </c>
      <c r="F144" s="31">
        <v>1</v>
      </c>
      <c r="G144" s="31">
        <v>0</v>
      </c>
      <c r="H144" s="32">
        <v>15.99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347</v>
      </c>
      <c r="B145" t="s">
        <v>348</v>
      </c>
      <c r="C145" t="s">
        <v>316</v>
      </c>
      <c r="D145" s="31">
        <v>0</v>
      </c>
      <c r="E145" s="31">
        <v>0</v>
      </c>
      <c r="F145" s="31">
        <v>0</v>
      </c>
      <c r="G145" s="31">
        <v>1</v>
      </c>
      <c r="H145" s="32">
        <v>15.99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349</v>
      </c>
      <c r="B146" t="s">
        <v>350</v>
      </c>
      <c r="C146" t="s">
        <v>316</v>
      </c>
      <c r="D146" s="31">
        <v>1</v>
      </c>
      <c r="E146" s="31">
        <v>1</v>
      </c>
      <c r="F146" s="31">
        <v>0</v>
      </c>
      <c r="G146" s="31">
        <v>2</v>
      </c>
      <c r="H146" s="32">
        <v>15.99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0.142857142857143</v>
      </c>
      <c r="AS146" s="35">
        <v>8.57142857142857</v>
      </c>
      <c r="AT146" s="35">
        <v>-8.57142857142857</v>
      </c>
      <c r="AU146" s="31">
        <f t="shared" si="5"/>
        <v>0</v>
      </c>
      <c r="AV146" s="36">
        <f>IFERROR(时间!$B$4+AU146,"上周无销量")</f>
        <v>43283</v>
      </c>
    </row>
    <row r="147" spans="1:48">
      <c r="A147" s="21" t="s">
        <v>351</v>
      </c>
      <c r="B147" t="s">
        <v>352</v>
      </c>
      <c r="C147" t="s">
        <v>316</v>
      </c>
      <c r="D147" s="31">
        <v>2</v>
      </c>
      <c r="E147" s="31">
        <v>1</v>
      </c>
      <c r="F147" s="31">
        <v>1</v>
      </c>
      <c r="G147" s="31">
        <v>1</v>
      </c>
      <c r="H147" s="32">
        <v>15.99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0.285714285714286</v>
      </c>
      <c r="AS147" s="35">
        <v>17.1428571428571</v>
      </c>
      <c r="AT147" s="35">
        <v>-17.1428571428571</v>
      </c>
      <c r="AU147" s="31">
        <f t="shared" si="5"/>
        <v>0</v>
      </c>
      <c r="AV147" s="36">
        <f>IFERROR(时间!$B$4+AU147,"上周无销量")</f>
        <v>43283</v>
      </c>
    </row>
    <row r="148" spans="1:48">
      <c r="A148" s="21" t="s">
        <v>353</v>
      </c>
      <c r="B148" t="s">
        <v>354</v>
      </c>
      <c r="C148" t="s">
        <v>316</v>
      </c>
      <c r="D148" s="31">
        <v>2</v>
      </c>
      <c r="E148" s="31">
        <v>1</v>
      </c>
      <c r="F148" s="31">
        <v>3</v>
      </c>
      <c r="G148" s="31">
        <v>1</v>
      </c>
      <c r="H148" s="32">
        <v>9.99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0.285714285714286</v>
      </c>
      <c r="AS148" s="35">
        <v>17.1428571428571</v>
      </c>
      <c r="AT148" s="35">
        <v>-17.1428571428571</v>
      </c>
      <c r="AU148" s="31">
        <f t="shared" si="5"/>
        <v>0</v>
      </c>
      <c r="AV148" s="36">
        <f>IFERROR(时间!$B$4+AU148,"上周无销量")</f>
        <v>43283</v>
      </c>
    </row>
    <row r="149" spans="1:48">
      <c r="A149" s="21" t="s">
        <v>355</v>
      </c>
      <c r="B149" t="s">
        <v>356</v>
      </c>
      <c r="C149" t="s">
        <v>316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357</v>
      </c>
      <c r="B150" t="s">
        <v>358</v>
      </c>
      <c r="C150" t="s">
        <v>316</v>
      </c>
      <c r="D150" s="31">
        <v>0</v>
      </c>
      <c r="E150" s="31">
        <v>1</v>
      </c>
      <c r="F150" s="31">
        <v>1</v>
      </c>
      <c r="G150" s="31">
        <v>0</v>
      </c>
      <c r="H150" s="32">
        <v>15.99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359</v>
      </c>
      <c r="B151" t="s">
        <v>360</v>
      </c>
      <c r="C151" t="s">
        <v>316</v>
      </c>
      <c r="D151" s="31">
        <v>0</v>
      </c>
      <c r="E151" s="31">
        <v>0</v>
      </c>
      <c r="F151" s="31">
        <v>1</v>
      </c>
      <c r="G151" s="31">
        <v>0</v>
      </c>
      <c r="H151" s="32">
        <v>15.99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361</v>
      </c>
      <c r="B152" t="s">
        <v>362</v>
      </c>
      <c r="C152" t="s">
        <v>316</v>
      </c>
      <c r="D152" s="31">
        <v>1</v>
      </c>
      <c r="E152" s="31">
        <v>0</v>
      </c>
      <c r="F152" s="31">
        <v>0</v>
      </c>
      <c r="G152" s="31">
        <v>0</v>
      </c>
      <c r="H152" s="32">
        <v>15.99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0.142857142857143</v>
      </c>
      <c r="AS152" s="35">
        <v>8.57142857142857</v>
      </c>
      <c r="AT152" s="35">
        <v>-8.57142857142857</v>
      </c>
      <c r="AU152" s="31">
        <f t="shared" si="5"/>
        <v>0</v>
      </c>
      <c r="AV152" s="36">
        <f>IFERROR(时间!$B$4+AU152,"上周无销量")</f>
        <v>43283</v>
      </c>
    </row>
    <row r="153" spans="1:48">
      <c r="A153" s="21" t="s">
        <v>363</v>
      </c>
      <c r="B153" t="s">
        <v>364</v>
      </c>
      <c r="C153" t="s">
        <v>316</v>
      </c>
      <c r="D153" s="31">
        <v>2</v>
      </c>
      <c r="E153" s="31">
        <v>0</v>
      </c>
      <c r="F153" s="31">
        <v>0</v>
      </c>
      <c r="G153" s="31">
        <v>0</v>
      </c>
      <c r="H153" s="32">
        <v>15.99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0.285714285714286</v>
      </c>
      <c r="AS153" s="35">
        <v>17.1428571428571</v>
      </c>
      <c r="AT153" s="35">
        <v>-17.1428571428571</v>
      </c>
      <c r="AU153" s="31">
        <f t="shared" si="5"/>
        <v>0</v>
      </c>
      <c r="AV153" s="36">
        <f>IFERROR(时间!$B$4+AU153,"上周无销量")</f>
        <v>43283</v>
      </c>
    </row>
    <row r="154" spans="1:48">
      <c r="A154" s="21" t="s">
        <v>365</v>
      </c>
      <c r="B154" t="s">
        <v>366</v>
      </c>
      <c r="C154" t="s">
        <v>316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367</v>
      </c>
      <c r="B155" t="s">
        <v>368</v>
      </c>
      <c r="C155" t="s">
        <v>316</v>
      </c>
      <c r="D155" s="31">
        <v>0</v>
      </c>
      <c r="E155" s="31">
        <v>0</v>
      </c>
      <c r="F155" s="31">
        <v>0</v>
      </c>
      <c r="G155" s="31">
        <v>1</v>
      </c>
      <c r="H155" s="32">
        <v>15.99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369</v>
      </c>
      <c r="B156" t="s">
        <v>370</v>
      </c>
      <c r="C156" t="s">
        <v>316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371</v>
      </c>
      <c r="B157" t="s">
        <v>372</v>
      </c>
      <c r="C157" t="s">
        <v>316</v>
      </c>
      <c r="D157" s="31">
        <v>0</v>
      </c>
      <c r="E157" s="31">
        <v>0</v>
      </c>
      <c r="F157" s="31">
        <v>2</v>
      </c>
      <c r="G157" s="31">
        <v>1</v>
      </c>
      <c r="H157" s="32">
        <v>15.99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373</v>
      </c>
      <c r="B158" t="s">
        <v>374</v>
      </c>
      <c r="C158" t="s">
        <v>316</v>
      </c>
      <c r="D158" s="31">
        <v>1</v>
      </c>
      <c r="E158" s="31">
        <v>0</v>
      </c>
      <c r="F158" s="31">
        <v>1</v>
      </c>
      <c r="G158" s="31">
        <v>0</v>
      </c>
      <c r="H158" s="32">
        <v>15.99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0.142857142857143</v>
      </c>
      <c r="AS158" s="35">
        <v>8.57142857142857</v>
      </c>
      <c r="AT158" s="35">
        <v>-8.57142857142857</v>
      </c>
      <c r="AU158" s="31">
        <f t="shared" si="5"/>
        <v>0</v>
      </c>
      <c r="AV158" s="36">
        <f>IFERROR(时间!$B$4+AU158,"上周无销量")</f>
        <v>43283</v>
      </c>
    </row>
    <row r="159" spans="1:48">
      <c r="A159" s="21" t="s">
        <v>375</v>
      </c>
      <c r="B159" t="s">
        <v>376</v>
      </c>
      <c r="C159" t="s">
        <v>316</v>
      </c>
      <c r="D159" s="31">
        <v>0</v>
      </c>
      <c r="E159" s="31">
        <v>1</v>
      </c>
      <c r="F159" s="31">
        <v>0</v>
      </c>
      <c r="G159" s="31">
        <v>1</v>
      </c>
      <c r="H159" s="32">
        <v>15.99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377</v>
      </c>
      <c r="B160" t="s">
        <v>378</v>
      </c>
      <c r="C160" t="s">
        <v>316</v>
      </c>
      <c r="D160" s="31">
        <v>4</v>
      </c>
      <c r="E160" s="31">
        <v>4</v>
      </c>
      <c r="F160" s="31">
        <v>3</v>
      </c>
      <c r="G160" s="31">
        <v>1</v>
      </c>
      <c r="H160" s="32">
        <v>15.99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0.571428571428571</v>
      </c>
      <c r="AS160" s="35">
        <v>34.2857142857143</v>
      </c>
      <c r="AT160" s="35">
        <v>-34.2857142857143</v>
      </c>
      <c r="AU160" s="31">
        <f t="shared" si="5"/>
        <v>0</v>
      </c>
      <c r="AV160" s="36">
        <f>IFERROR(时间!$B$4+AU160,"上周无销量")</f>
        <v>43283</v>
      </c>
    </row>
    <row r="161" spans="1:48">
      <c r="A161" s="21" t="s">
        <v>379</v>
      </c>
      <c r="B161" t="s">
        <v>380</v>
      </c>
      <c r="C161" t="s">
        <v>316</v>
      </c>
      <c r="D161" s="31">
        <v>3</v>
      </c>
      <c r="E161" s="31">
        <v>8</v>
      </c>
      <c r="F161" s="31">
        <v>0</v>
      </c>
      <c r="G161" s="31">
        <v>1</v>
      </c>
      <c r="H161" s="32">
        <v>15.99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0.428571428571429</v>
      </c>
      <c r="AS161" s="35">
        <v>25.7142857142857</v>
      </c>
      <c r="AT161" s="35">
        <v>-25.7142857142857</v>
      </c>
      <c r="AU161" s="31">
        <f t="shared" si="5"/>
        <v>0</v>
      </c>
      <c r="AV161" s="36">
        <f>IFERROR(时间!$B$4+AU161,"上周无销量")</f>
        <v>43283</v>
      </c>
    </row>
    <row r="162" spans="1:48">
      <c r="A162" s="21" t="s">
        <v>381</v>
      </c>
      <c r="B162" t="s">
        <v>382</v>
      </c>
      <c r="C162" t="s">
        <v>316</v>
      </c>
      <c r="D162" s="31">
        <v>17</v>
      </c>
      <c r="E162" s="31">
        <v>18</v>
      </c>
      <c r="F162" s="31">
        <v>13</v>
      </c>
      <c r="G162" s="31">
        <v>13</v>
      </c>
      <c r="H162" s="32">
        <v>15.99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2.42857142857143</v>
      </c>
      <c r="AS162" s="35">
        <v>145.714285714286</v>
      </c>
      <c r="AT162" s="35">
        <v>-145.714285714286</v>
      </c>
      <c r="AU162" s="31">
        <f t="shared" si="5"/>
        <v>0</v>
      </c>
      <c r="AV162" s="36">
        <f>IFERROR(时间!$B$4+AU162,"上周无销量")</f>
        <v>43283</v>
      </c>
    </row>
    <row r="163" spans="1:48">
      <c r="A163" s="21" t="s">
        <v>383</v>
      </c>
      <c r="B163" t="s">
        <v>384</v>
      </c>
      <c r="C163" t="s">
        <v>316</v>
      </c>
      <c r="D163" s="31">
        <v>10</v>
      </c>
      <c r="E163" s="31">
        <v>6</v>
      </c>
      <c r="F163" s="31">
        <v>0</v>
      </c>
      <c r="G163" s="31">
        <v>0</v>
      </c>
      <c r="H163" s="32">
        <v>15.99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1.42857142857143</v>
      </c>
      <c r="AS163" s="35">
        <v>85.7142857142857</v>
      </c>
      <c r="AT163" s="35">
        <v>-85.7142857142857</v>
      </c>
      <c r="AU163" s="31">
        <f t="shared" si="5"/>
        <v>0</v>
      </c>
      <c r="AV163" s="36">
        <f>IFERROR(时间!$B$4+AU163,"上周无销量")</f>
        <v>43283</v>
      </c>
    </row>
    <row r="164" spans="1:48">
      <c r="A164" s="21" t="s">
        <v>385</v>
      </c>
      <c r="B164" t="s">
        <v>386</v>
      </c>
      <c r="C164" t="s">
        <v>316</v>
      </c>
      <c r="D164" s="31">
        <v>7</v>
      </c>
      <c r="E164" s="31">
        <v>7</v>
      </c>
      <c r="F164" s="31">
        <v>0</v>
      </c>
      <c r="G164" s="31">
        <v>0</v>
      </c>
      <c r="H164" s="32">
        <v>15.99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1</v>
      </c>
      <c r="AS164" s="35">
        <v>60</v>
      </c>
      <c r="AT164" s="35">
        <v>-60</v>
      </c>
      <c r="AU164" s="31">
        <f t="shared" si="5"/>
        <v>0</v>
      </c>
      <c r="AV164" s="36">
        <f>IFERROR(时间!$B$4+AU164,"上周无销量")</f>
        <v>43283</v>
      </c>
    </row>
    <row r="165" spans="1:48">
      <c r="A165" s="21" t="s">
        <v>387</v>
      </c>
      <c r="B165" t="s">
        <v>388</v>
      </c>
      <c r="C165" t="s">
        <v>316</v>
      </c>
      <c r="D165" s="31">
        <v>0</v>
      </c>
      <c r="E165" s="31">
        <v>0</v>
      </c>
      <c r="F165" s="31">
        <v>2</v>
      </c>
      <c r="G165" s="31">
        <v>0</v>
      </c>
      <c r="H165" s="32">
        <v>15.99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IFERROR(时间!$B$4+AU165,"上周无销量")</f>
        <v>上周无销量</v>
      </c>
    </row>
    <row r="166" spans="1:48">
      <c r="A166" s="21" t="s">
        <v>389</v>
      </c>
      <c r="B166" t="s">
        <v>390</v>
      </c>
      <c r="C166" t="s">
        <v>316</v>
      </c>
      <c r="D166" s="31">
        <v>0</v>
      </c>
      <c r="E166" s="31">
        <v>0</v>
      </c>
      <c r="F166" s="31">
        <v>1</v>
      </c>
      <c r="G166" s="31">
        <v>4</v>
      </c>
      <c r="H166" s="32">
        <v>15.99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391</v>
      </c>
      <c r="B167" t="s">
        <v>392</v>
      </c>
      <c r="C167" t="s">
        <v>316</v>
      </c>
      <c r="D167" s="31">
        <v>3</v>
      </c>
      <c r="E167" s="31">
        <v>3</v>
      </c>
      <c r="F167" s="31">
        <v>1</v>
      </c>
      <c r="G167" s="31">
        <v>2</v>
      </c>
      <c r="H167" s="32">
        <v>15.99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e">
        <v>#DIV/0!</v>
      </c>
      <c r="AO167" s="23" t="e">
        <v>#DIV/0!</v>
      </c>
      <c r="AP167" s="23" t="e">
        <v>#DIV/0!</v>
      </c>
      <c r="AQ167" s="23" t="e">
        <v>#DIV/0!</v>
      </c>
      <c r="AR167" s="35">
        <v>0.428571428571429</v>
      </c>
      <c r="AS167" s="35">
        <v>25.7142857142857</v>
      </c>
      <c r="AT167" s="35">
        <v>-25.7142857142857</v>
      </c>
      <c r="AU167" s="31">
        <f t="shared" si="5"/>
        <v>0</v>
      </c>
      <c r="AV167" s="36">
        <f>IFERROR(时间!$B$4+AU167,"上周无销量")</f>
        <v>43283</v>
      </c>
    </row>
    <row r="168" spans="1:48">
      <c r="A168" s="21" t="s">
        <v>393</v>
      </c>
      <c r="B168" t="s">
        <v>394</v>
      </c>
      <c r="C168" t="s">
        <v>316</v>
      </c>
      <c r="D168" s="31">
        <v>1</v>
      </c>
      <c r="E168" s="31">
        <v>2</v>
      </c>
      <c r="F168" s="31">
        <v>0</v>
      </c>
      <c r="G168" s="31">
        <v>4</v>
      </c>
      <c r="H168" s="32">
        <v>15.99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e">
        <v>#DIV/0!</v>
      </c>
      <c r="AO168" s="23" t="e">
        <v>#DIV/0!</v>
      </c>
      <c r="AP168" s="23" t="e">
        <v>#DIV/0!</v>
      </c>
      <c r="AQ168" s="23" t="e">
        <v>#DIV/0!</v>
      </c>
      <c r="AR168" s="35">
        <v>0.142857142857143</v>
      </c>
      <c r="AS168" s="35">
        <v>8.57142857142857</v>
      </c>
      <c r="AT168" s="35">
        <v>-8.57142857142857</v>
      </c>
      <c r="AU168" s="31">
        <f t="shared" si="5"/>
        <v>0</v>
      </c>
      <c r="AV168" s="36">
        <f>IFERROR(时间!$B$4+AU168,"上周无销量")</f>
        <v>43283</v>
      </c>
    </row>
    <row r="169" spans="1:48">
      <c r="A169" s="21" t="s">
        <v>395</v>
      </c>
      <c r="B169" t="s">
        <v>396</v>
      </c>
      <c r="C169" t="s">
        <v>316</v>
      </c>
      <c r="D169" s="31">
        <v>0</v>
      </c>
      <c r="E169" s="31">
        <v>1</v>
      </c>
      <c r="F169" s="31">
        <v>1</v>
      </c>
      <c r="G169" s="31">
        <v>2</v>
      </c>
      <c r="H169" s="32">
        <v>15.88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e">
        <v>#DIV/0!</v>
      </c>
      <c r="AO169" s="23" t="e">
        <v>#DIV/0!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IFERROR(时间!$B$4+AU169,"上周无销量")</f>
        <v>上周无销量</v>
      </c>
    </row>
    <row r="170" spans="1:48">
      <c r="A170" s="21" t="s">
        <v>397</v>
      </c>
      <c r="B170" t="s">
        <v>398</v>
      </c>
      <c r="C170" t="s">
        <v>316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316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316</v>
      </c>
      <c r="D172" s="31">
        <v>0</v>
      </c>
      <c r="E172" s="31">
        <v>1</v>
      </c>
      <c r="F172" s="31">
        <v>0</v>
      </c>
      <c r="G172" s="31">
        <v>1</v>
      </c>
      <c r="H172" s="32">
        <v>15.99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e">
        <v>#DIV/0!</v>
      </c>
      <c r="AO172" s="23" t="e">
        <v>#DIV/0!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316</v>
      </c>
      <c r="D173" s="31">
        <v>1</v>
      </c>
      <c r="E173" s="31">
        <v>0</v>
      </c>
      <c r="F173" s="31">
        <v>0</v>
      </c>
      <c r="G173" s="31">
        <v>0</v>
      </c>
      <c r="H173" s="32">
        <v>15.99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0.142857142857143</v>
      </c>
      <c r="AS173" s="35">
        <v>8.57142857142857</v>
      </c>
      <c r="AT173" s="35">
        <v>-8.57142857142857</v>
      </c>
      <c r="AU173" s="31">
        <f t="shared" si="5"/>
        <v>0</v>
      </c>
      <c r="AV173" s="36">
        <f>IFERROR(时间!$B$4+AU173,"上周无销量")</f>
        <v>43283</v>
      </c>
    </row>
    <row r="174" spans="1:48">
      <c r="A174" s="21" t="s">
        <v>405</v>
      </c>
      <c r="B174" t="s">
        <v>406</v>
      </c>
      <c r="C174" t="s">
        <v>316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316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316</v>
      </c>
      <c r="D176" s="31">
        <v>1</v>
      </c>
      <c r="E176" s="31">
        <v>0</v>
      </c>
      <c r="F176" s="31">
        <v>0</v>
      </c>
      <c r="G176" s="31">
        <v>0</v>
      </c>
      <c r="H176" s="32">
        <v>15.99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0.142857142857143</v>
      </c>
      <c r="AS176" s="35">
        <v>8.57142857142857</v>
      </c>
      <c r="AT176" s="35">
        <v>-8.57142857142857</v>
      </c>
      <c r="AU176" s="31">
        <f t="shared" si="5"/>
        <v>0</v>
      </c>
      <c r="AV176" s="36">
        <f>IFERROR(时间!$B$4+AU176,"上周无销量")</f>
        <v>43283</v>
      </c>
    </row>
    <row r="177" spans="1:48">
      <c r="A177" s="21" t="s">
        <v>411</v>
      </c>
      <c r="B177" t="s">
        <v>412</v>
      </c>
      <c r="C177" t="s">
        <v>316</v>
      </c>
      <c r="D177" s="31">
        <v>0</v>
      </c>
      <c r="E177" s="31">
        <v>0</v>
      </c>
      <c r="F177" s="31">
        <v>0</v>
      </c>
      <c r="G177" s="31">
        <v>1</v>
      </c>
      <c r="H177" s="32">
        <v>15.99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316</v>
      </c>
      <c r="D178" s="31">
        <v>0</v>
      </c>
      <c r="E178" s="31">
        <v>1</v>
      </c>
      <c r="F178" s="31">
        <v>1</v>
      </c>
      <c r="G178" s="31">
        <v>0</v>
      </c>
      <c r="H178" s="32">
        <v>15.99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316</v>
      </c>
      <c r="D179" s="31">
        <v>0</v>
      </c>
      <c r="E179" s="31">
        <v>1</v>
      </c>
      <c r="F179" s="31">
        <v>1</v>
      </c>
      <c r="G179" s="31">
        <v>0</v>
      </c>
      <c r="H179" s="32">
        <v>15.99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417</v>
      </c>
      <c r="B180" t="s">
        <v>418</v>
      </c>
      <c r="C180" t="s">
        <v>316</v>
      </c>
      <c r="D180" s="31">
        <v>1</v>
      </c>
      <c r="E180" s="31">
        <v>0</v>
      </c>
      <c r="F180" s="31">
        <v>0</v>
      </c>
      <c r="G180" s="31">
        <v>0</v>
      </c>
      <c r="H180" s="32">
        <v>15.99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0.142857142857143</v>
      </c>
      <c r="AS180" s="35">
        <v>8.57142857142857</v>
      </c>
      <c r="AT180" s="35">
        <v>-8.57142857142857</v>
      </c>
      <c r="AU180" s="31">
        <f t="shared" si="5"/>
        <v>0</v>
      </c>
      <c r="AV180" s="36">
        <f>IFERROR(时间!$B$4+AU180,"上周无销量")</f>
        <v>43283</v>
      </c>
    </row>
    <row r="181" spans="1:48">
      <c r="A181" s="21" t="s">
        <v>419</v>
      </c>
      <c r="B181" t="s">
        <v>420</v>
      </c>
      <c r="C181" t="s">
        <v>316</v>
      </c>
      <c r="D181" s="31">
        <v>1</v>
      </c>
      <c r="E181" s="31">
        <v>1</v>
      </c>
      <c r="F181" s="31">
        <v>0</v>
      </c>
      <c r="G181" s="31">
        <v>3</v>
      </c>
      <c r="H181" s="32">
        <v>15.99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0.142857142857143</v>
      </c>
      <c r="AS181" s="35">
        <v>8.57142857142857</v>
      </c>
      <c r="AT181" s="35">
        <v>-8.57142857142857</v>
      </c>
      <c r="AU181" s="31">
        <f t="shared" si="5"/>
        <v>0</v>
      </c>
      <c r="AV181" s="36">
        <f>IFERROR(时间!$B$4+AU181,"上周无销量")</f>
        <v>43283</v>
      </c>
    </row>
    <row r="182" spans="1:48">
      <c r="A182" s="21" t="s">
        <v>421</v>
      </c>
      <c r="B182" t="s">
        <v>422</v>
      </c>
      <c r="C182" t="s">
        <v>316</v>
      </c>
      <c r="D182" s="31">
        <v>4</v>
      </c>
      <c r="E182" s="31">
        <v>2</v>
      </c>
      <c r="F182" s="31">
        <v>1</v>
      </c>
      <c r="G182" s="31">
        <v>4</v>
      </c>
      <c r="H182" s="32">
        <v>15.99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0.571428571428571</v>
      </c>
      <c r="AS182" s="35">
        <v>34.2857142857143</v>
      </c>
      <c r="AT182" s="35">
        <v>-34.2857142857143</v>
      </c>
      <c r="AU182" s="31">
        <f t="shared" si="5"/>
        <v>0</v>
      </c>
      <c r="AV182" s="36">
        <f>IFERROR(时间!$B$4+AU182,"上周无销量")</f>
        <v>43283</v>
      </c>
    </row>
    <row r="183" spans="1:48">
      <c r="A183" s="21" t="s">
        <v>423</v>
      </c>
      <c r="B183" t="s">
        <v>424</v>
      </c>
      <c r="C183" t="s">
        <v>316</v>
      </c>
      <c r="D183" s="31">
        <v>0</v>
      </c>
      <c r="E183" s="31">
        <v>2</v>
      </c>
      <c r="F183" s="31">
        <v>0</v>
      </c>
      <c r="G183" s="31">
        <v>0</v>
      </c>
      <c r="H183" s="32">
        <v>15.99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316</v>
      </c>
      <c r="D184" s="31">
        <v>3</v>
      </c>
      <c r="E184" s="31">
        <v>0</v>
      </c>
      <c r="F184" s="31">
        <v>3</v>
      </c>
      <c r="G184" s="31">
        <v>1</v>
      </c>
      <c r="H184" s="32">
        <v>15.99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0.428571428571429</v>
      </c>
      <c r="AS184" s="35">
        <v>25.7142857142857</v>
      </c>
      <c r="AT184" s="35">
        <v>-25.7142857142857</v>
      </c>
      <c r="AU184" s="31">
        <f t="shared" si="5"/>
        <v>0</v>
      </c>
      <c r="AV184" s="36">
        <f>IFERROR(时间!$B$4+AU184,"上周无销量")</f>
        <v>43283</v>
      </c>
    </row>
    <row r="185" spans="1:48">
      <c r="A185" s="21" t="s">
        <v>427</v>
      </c>
      <c r="B185" t="s">
        <v>428</v>
      </c>
      <c r="C185" t="s">
        <v>316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429</v>
      </c>
      <c r="B186" t="s">
        <v>430</v>
      </c>
      <c r="C186" t="s">
        <v>316</v>
      </c>
      <c r="D186" s="31">
        <v>0</v>
      </c>
      <c r="E186" s="31">
        <v>7</v>
      </c>
      <c r="F186" s="31">
        <v>2</v>
      </c>
      <c r="G186" s="31">
        <v>2</v>
      </c>
      <c r="H186" s="32">
        <v>15.99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431</v>
      </c>
      <c r="B187" t="s">
        <v>432</v>
      </c>
      <c r="C187" t="s">
        <v>316</v>
      </c>
      <c r="D187" s="31">
        <v>6</v>
      </c>
      <c r="E187" s="31">
        <v>1</v>
      </c>
      <c r="F187" s="31">
        <v>2</v>
      </c>
      <c r="G187" s="31">
        <v>3</v>
      </c>
      <c r="H187" s="32">
        <v>15.99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0.857142857142857</v>
      </c>
      <c r="AS187" s="35">
        <v>51.4285714285714</v>
      </c>
      <c r="AT187" s="35">
        <v>-51.4285714285714</v>
      </c>
      <c r="AU187" s="31">
        <f t="shared" si="5"/>
        <v>0</v>
      </c>
      <c r="AV187" s="36">
        <f>IFERROR(时间!$B$4+AU187,"上周无销量")</f>
        <v>43283</v>
      </c>
    </row>
    <row r="188" spans="1:48">
      <c r="A188" s="21" t="s">
        <v>433</v>
      </c>
      <c r="B188" t="s">
        <v>434</v>
      </c>
      <c r="C188" t="s">
        <v>316</v>
      </c>
      <c r="D188" s="31">
        <v>3</v>
      </c>
      <c r="E188" s="31">
        <v>1</v>
      </c>
      <c r="F188" s="31">
        <v>1</v>
      </c>
      <c r="G188" s="31">
        <v>3</v>
      </c>
      <c r="H188" s="32">
        <v>15.99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0.428571428571429</v>
      </c>
      <c r="AS188" s="35">
        <v>25.7142857142857</v>
      </c>
      <c r="AT188" s="35">
        <v>-25.7142857142857</v>
      </c>
      <c r="AU188" s="31">
        <f t="shared" si="5"/>
        <v>0</v>
      </c>
      <c r="AV188" s="36">
        <f>IFERROR(时间!$B$4+AU188,"上周无销量")</f>
        <v>43283</v>
      </c>
    </row>
    <row r="189" spans="1:48">
      <c r="A189" s="21" t="s">
        <v>435</v>
      </c>
      <c r="B189" t="s">
        <v>436</v>
      </c>
      <c r="C189" t="s">
        <v>316</v>
      </c>
      <c r="D189" s="31">
        <v>3</v>
      </c>
      <c r="E189" s="31">
        <v>0</v>
      </c>
      <c r="F189" s="31">
        <v>0</v>
      </c>
      <c r="G189" s="31">
        <v>3</v>
      </c>
      <c r="H189" s="32">
        <v>15.99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0.428571428571429</v>
      </c>
      <c r="AS189" s="35">
        <v>25.7142857142857</v>
      </c>
      <c r="AT189" s="35">
        <v>-25.7142857142857</v>
      </c>
      <c r="AU189" s="31">
        <f t="shared" si="5"/>
        <v>0</v>
      </c>
      <c r="AV189" s="36">
        <f>IFERROR(时间!$B$4+AU189,"上周无销量")</f>
        <v>43283</v>
      </c>
    </row>
    <row r="190" spans="1:48">
      <c r="A190" s="21" t="s">
        <v>437</v>
      </c>
      <c r="B190" t="s">
        <v>438</v>
      </c>
      <c r="C190" t="s">
        <v>316</v>
      </c>
      <c r="D190" s="31">
        <v>0</v>
      </c>
      <c r="E190" s="31">
        <v>1</v>
      </c>
      <c r="F190" s="31">
        <v>0</v>
      </c>
      <c r="G190" s="31">
        <v>0</v>
      </c>
      <c r="H190" s="32">
        <v>15.99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439</v>
      </c>
      <c r="B191" t="s">
        <v>440</v>
      </c>
      <c r="C191" t="s">
        <v>316</v>
      </c>
      <c r="D191" s="31">
        <v>1</v>
      </c>
      <c r="E191" s="31">
        <v>0</v>
      </c>
      <c r="F191" s="31">
        <v>0</v>
      </c>
      <c r="G191" s="31">
        <v>1</v>
      </c>
      <c r="H191" s="32">
        <v>15.99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0.142857142857143</v>
      </c>
      <c r="AS191" s="35">
        <v>8.57142857142857</v>
      </c>
      <c r="AT191" s="35">
        <v>-8.57142857142857</v>
      </c>
      <c r="AU191" s="31">
        <f t="shared" si="5"/>
        <v>0</v>
      </c>
      <c r="AV191" s="36">
        <f>IFERROR(时间!$B$4+AU191,"上周无销量")</f>
        <v>43283</v>
      </c>
    </row>
    <row r="192" spans="1:48">
      <c r="A192" s="21" t="s">
        <v>441</v>
      </c>
      <c r="B192" t="s">
        <v>442</v>
      </c>
      <c r="C192" t="s">
        <v>316</v>
      </c>
      <c r="D192" s="31">
        <v>0</v>
      </c>
      <c r="E192" s="31">
        <v>1</v>
      </c>
      <c r="F192" s="31">
        <v>1</v>
      </c>
      <c r="G192" s="31">
        <v>0</v>
      </c>
      <c r="H192" s="32">
        <v>15.99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443</v>
      </c>
      <c r="B193" t="s">
        <v>444</v>
      </c>
      <c r="C193" t="s">
        <v>316</v>
      </c>
      <c r="D193" s="31">
        <v>2</v>
      </c>
      <c r="E193" s="31">
        <v>3</v>
      </c>
      <c r="F193" s="31">
        <v>2</v>
      </c>
      <c r="G193" s="31">
        <v>2</v>
      </c>
      <c r="H193" s="32">
        <v>15.99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0.285714285714286</v>
      </c>
      <c r="AS193" s="35">
        <v>17.1428571428571</v>
      </c>
      <c r="AT193" s="35">
        <v>-17.1428571428571</v>
      </c>
      <c r="AU193" s="31">
        <f t="shared" si="5"/>
        <v>0</v>
      </c>
      <c r="AV193" s="36">
        <f>IFERROR(时间!$B$4+AU193,"上周无销量")</f>
        <v>43283</v>
      </c>
    </row>
    <row r="194" spans="1:48">
      <c r="A194" s="21" t="s">
        <v>445</v>
      </c>
      <c r="B194" t="s">
        <v>446</v>
      </c>
      <c r="C194" t="s">
        <v>316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447</v>
      </c>
      <c r="B195" t="s">
        <v>448</v>
      </c>
      <c r="C195" t="s">
        <v>316</v>
      </c>
      <c r="D195" s="31">
        <v>10</v>
      </c>
      <c r="E195" s="31">
        <v>6</v>
      </c>
      <c r="F195" s="31">
        <v>0</v>
      </c>
      <c r="G195" s="31">
        <v>1</v>
      </c>
      <c r="H195" s="32">
        <v>15.99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1.42857142857143</v>
      </c>
      <c r="AS195" s="35">
        <v>85.7142857142857</v>
      </c>
      <c r="AT195" s="35">
        <v>-85.7142857142857</v>
      </c>
      <c r="AU195" s="31">
        <f t="shared" si="5"/>
        <v>0</v>
      </c>
      <c r="AV195" s="36">
        <f>IFERROR(时间!$B$4+AU195,"上周无销量")</f>
        <v>43283</v>
      </c>
    </row>
    <row r="196" spans="1:48">
      <c r="A196" s="21" t="s">
        <v>449</v>
      </c>
      <c r="B196" t="s">
        <v>450</v>
      </c>
      <c r="C196" t="s">
        <v>316</v>
      </c>
      <c r="D196" s="31">
        <v>6</v>
      </c>
      <c r="E196" s="31">
        <v>1</v>
      </c>
      <c r="F196" s="31">
        <v>0</v>
      </c>
      <c r="G196" s="31">
        <v>2</v>
      </c>
      <c r="H196" s="32">
        <v>15.99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0.857142857142857</v>
      </c>
      <c r="AS196" s="35">
        <v>51.4285714285714</v>
      </c>
      <c r="AT196" s="35">
        <v>-51.4285714285714</v>
      </c>
      <c r="AU196" s="31">
        <f t="shared" si="5"/>
        <v>0</v>
      </c>
      <c r="AV196" s="36">
        <f>IFERROR(时间!$B$4+AU196,"上周无销量")</f>
        <v>43283</v>
      </c>
    </row>
    <row r="197" spans="1:48">
      <c r="A197" s="21" t="s">
        <v>451</v>
      </c>
      <c r="B197" t="s">
        <v>452</v>
      </c>
      <c r="C197" t="s">
        <v>316</v>
      </c>
      <c r="D197" s="31">
        <v>2</v>
      </c>
      <c r="E197" s="31">
        <v>2</v>
      </c>
      <c r="F197" s="31">
        <v>4</v>
      </c>
      <c r="G197" s="31">
        <v>3</v>
      </c>
      <c r="H197" s="32">
        <v>17.4036363636364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0.285714285714286</v>
      </c>
      <c r="AS197" s="35">
        <v>17.1428571428571</v>
      </c>
      <c r="AT197" s="35">
        <v>-17.1428571428571</v>
      </c>
      <c r="AU197" s="31">
        <f t="shared" ref="AU197:AU260" si="6">IF(AR197="","库存为"&amp;M197,IF(AS197=0,"库存为"&amp;M197,INT(M197/AR197)))</f>
        <v>0</v>
      </c>
      <c r="AV197" s="36">
        <f>IFERROR(时间!$B$4+AU197,"上周无销量")</f>
        <v>43283</v>
      </c>
    </row>
    <row r="198" spans="1:48">
      <c r="A198" s="21" t="s">
        <v>453</v>
      </c>
      <c r="B198" t="s">
        <v>454</v>
      </c>
      <c r="C198" t="s">
        <v>455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456</v>
      </c>
      <c r="B199" t="s">
        <v>457</v>
      </c>
      <c r="C199" t="s">
        <v>458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459</v>
      </c>
      <c r="B200" t="s">
        <v>460</v>
      </c>
      <c r="C200" t="s">
        <v>461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462</v>
      </c>
      <c r="B201" t="s">
        <v>463</v>
      </c>
      <c r="C201" t="s">
        <v>464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465</v>
      </c>
      <c r="B202" t="s">
        <v>466</v>
      </c>
      <c r="C202" t="s">
        <v>467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1</v>
      </c>
      <c r="J202" s="33">
        <v>0</v>
      </c>
      <c r="K202" s="33">
        <v>0</v>
      </c>
      <c r="L202" s="33">
        <v>0</v>
      </c>
      <c r="M202">
        <v>1</v>
      </c>
      <c r="N202">
        <v>0</v>
      </c>
      <c r="O202">
        <v>0</v>
      </c>
      <c r="P202">
        <v>8</v>
      </c>
      <c r="Q202">
        <v>4</v>
      </c>
      <c r="R202">
        <v>6</v>
      </c>
      <c r="S202">
        <v>2</v>
      </c>
      <c r="T202">
        <v>0</v>
      </c>
      <c r="U202">
        <v>0</v>
      </c>
      <c r="V202">
        <v>0</v>
      </c>
      <c r="W202">
        <v>0</v>
      </c>
      <c r="X202" s="23">
        <v>0</v>
      </c>
      <c r="Y202" s="23">
        <v>0</v>
      </c>
      <c r="Z202" s="23">
        <v>0</v>
      </c>
      <c r="AA202" s="23">
        <v>0</v>
      </c>
      <c r="AB202">
        <v>0</v>
      </c>
      <c r="AC202">
        <v>0</v>
      </c>
      <c r="AD202">
        <v>0</v>
      </c>
      <c r="AE202">
        <v>0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1</v>
      </c>
      <c r="AK202">
        <v>1</v>
      </c>
      <c r="AL202">
        <v>0</v>
      </c>
      <c r="AM202">
        <v>0</v>
      </c>
      <c r="AN202" s="23">
        <v>0</v>
      </c>
      <c r="AO202" s="23">
        <v>0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1</v>
      </c>
      <c r="AU202" s="31" t="str">
        <f t="shared" si="6"/>
        <v>库存为1</v>
      </c>
      <c r="AV202" s="36" t="str">
        <f>IFERROR(时间!$B$4+AU202,"上周无销量")</f>
        <v>上周无销量</v>
      </c>
    </row>
    <row r="203" spans="1:48">
      <c r="A203" s="21" t="s">
        <v>468</v>
      </c>
      <c r="B203" t="s">
        <v>469</v>
      </c>
      <c r="C203" t="s">
        <v>467</v>
      </c>
      <c r="D203" s="31">
        <v>0</v>
      </c>
      <c r="E203" s="31">
        <v>0</v>
      </c>
      <c r="F203" s="31">
        <v>1</v>
      </c>
      <c r="G203" s="31">
        <v>0</v>
      </c>
      <c r="H203" s="32">
        <v>16.99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4</v>
      </c>
      <c r="T203">
        <v>0</v>
      </c>
      <c r="U203">
        <v>0</v>
      </c>
      <c r="V203">
        <v>0</v>
      </c>
      <c r="W203">
        <v>0</v>
      </c>
      <c r="X203" s="23" t="e">
        <v>#DIV/0!</v>
      </c>
      <c r="Y203" s="23" t="e">
        <v>#DIV/0!</v>
      </c>
      <c r="Z203" s="23" t="e">
        <v>#DIV/0!</v>
      </c>
      <c r="AA203" s="23">
        <v>0</v>
      </c>
      <c r="AB203">
        <v>0</v>
      </c>
      <c r="AC203">
        <v>0</v>
      </c>
      <c r="AD203">
        <v>0</v>
      </c>
      <c r="AE203">
        <v>0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470</v>
      </c>
      <c r="B204" t="s">
        <v>471</v>
      </c>
      <c r="C204" t="s">
        <v>467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1</v>
      </c>
      <c r="J204" s="33">
        <v>0</v>
      </c>
      <c r="K204" s="33">
        <v>0</v>
      </c>
      <c r="L204" s="33">
        <v>0</v>
      </c>
      <c r="M204">
        <v>1</v>
      </c>
      <c r="N204">
        <v>0</v>
      </c>
      <c r="O204">
        <v>0</v>
      </c>
      <c r="P204">
        <v>14</v>
      </c>
      <c r="Q204">
        <v>4</v>
      </c>
      <c r="R204">
        <v>8</v>
      </c>
      <c r="S204">
        <v>4</v>
      </c>
      <c r="T204">
        <v>0</v>
      </c>
      <c r="U204">
        <v>0</v>
      </c>
      <c r="V204">
        <v>0</v>
      </c>
      <c r="W204">
        <v>0</v>
      </c>
      <c r="X204" s="23">
        <v>0</v>
      </c>
      <c r="Y204" s="23">
        <v>0</v>
      </c>
      <c r="Z204" s="23">
        <v>0</v>
      </c>
      <c r="AA204" s="23">
        <v>0</v>
      </c>
      <c r="AB204">
        <v>0</v>
      </c>
      <c r="AC204">
        <v>0</v>
      </c>
      <c r="AD204">
        <v>0</v>
      </c>
      <c r="AE204">
        <v>0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1</v>
      </c>
      <c r="AK204">
        <v>1</v>
      </c>
      <c r="AL204">
        <v>0</v>
      </c>
      <c r="AM204">
        <v>0</v>
      </c>
      <c r="AN204" s="23">
        <v>0</v>
      </c>
      <c r="AO204" s="23">
        <v>0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1</v>
      </c>
      <c r="AU204" s="31" t="str">
        <f t="shared" si="6"/>
        <v>库存为1</v>
      </c>
      <c r="AV204" s="36" t="str">
        <f>IFERROR(时间!$B$4+AU204,"上周无销量")</f>
        <v>上周无销量</v>
      </c>
    </row>
    <row r="205" spans="1:48">
      <c r="A205" s="21" t="s">
        <v>472</v>
      </c>
      <c r="B205" t="s">
        <v>473</v>
      </c>
      <c r="C205" t="s">
        <v>467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1</v>
      </c>
      <c r="J205" s="33">
        <v>0</v>
      </c>
      <c r="K205" s="33">
        <v>0</v>
      </c>
      <c r="L205" s="33">
        <v>0</v>
      </c>
      <c r="M205">
        <v>1</v>
      </c>
      <c r="N205">
        <v>0</v>
      </c>
      <c r="O205">
        <v>0</v>
      </c>
      <c r="P205">
        <v>40</v>
      </c>
      <c r="Q205">
        <v>3</v>
      </c>
      <c r="R205">
        <v>8</v>
      </c>
      <c r="S205">
        <v>5</v>
      </c>
      <c r="T205">
        <v>0</v>
      </c>
      <c r="U205">
        <v>0</v>
      </c>
      <c r="V205">
        <v>0</v>
      </c>
      <c r="W205">
        <v>0</v>
      </c>
      <c r="X205" s="23">
        <v>0</v>
      </c>
      <c r="Y205" s="23">
        <v>0</v>
      </c>
      <c r="Z205" s="23">
        <v>0</v>
      </c>
      <c r="AA205" s="23">
        <v>0</v>
      </c>
      <c r="AB205">
        <v>0</v>
      </c>
      <c r="AC205">
        <v>0</v>
      </c>
      <c r="AD205">
        <v>0</v>
      </c>
      <c r="AE205">
        <v>0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2</v>
      </c>
      <c r="AK205">
        <v>0</v>
      </c>
      <c r="AL205">
        <v>2</v>
      </c>
      <c r="AM205">
        <v>1</v>
      </c>
      <c r="AN205" s="23">
        <v>0</v>
      </c>
      <c r="AO205" s="23" t="e">
        <v>#DIV/0!</v>
      </c>
      <c r="AP205" s="23">
        <v>0</v>
      </c>
      <c r="AQ205" s="23">
        <v>0</v>
      </c>
      <c r="AR205" s="35">
        <v>0</v>
      </c>
      <c r="AS205" s="35">
        <v>0</v>
      </c>
      <c r="AT205" s="35">
        <v>1</v>
      </c>
      <c r="AU205" s="31" t="str">
        <f t="shared" si="6"/>
        <v>库存为1</v>
      </c>
      <c r="AV205" s="36" t="str">
        <f>IFERROR(时间!$B$4+AU205,"上周无销量")</f>
        <v>上周无销量</v>
      </c>
    </row>
    <row r="206" spans="1:48">
      <c r="A206" s="21" t="s">
        <v>474</v>
      </c>
      <c r="B206" t="s">
        <v>475</v>
      </c>
      <c r="C206" t="s">
        <v>467</v>
      </c>
      <c r="D206" s="31">
        <v>0</v>
      </c>
      <c r="E206" s="31">
        <v>0</v>
      </c>
      <c r="F206" s="31">
        <v>1</v>
      </c>
      <c r="G206" s="31">
        <v>0</v>
      </c>
      <c r="H206" s="32">
        <v>16.99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3</v>
      </c>
      <c r="S206">
        <v>4</v>
      </c>
      <c r="T206">
        <v>0</v>
      </c>
      <c r="U206">
        <v>0</v>
      </c>
      <c r="V206">
        <v>0</v>
      </c>
      <c r="W206">
        <v>0</v>
      </c>
      <c r="X206" s="23" t="e">
        <v>#DIV/0!</v>
      </c>
      <c r="Y206" s="23" t="e">
        <v>#DIV/0!</v>
      </c>
      <c r="Z206" s="23">
        <v>0</v>
      </c>
      <c r="AA206" s="23">
        <v>0</v>
      </c>
      <c r="AB206">
        <v>0</v>
      </c>
      <c r="AC206">
        <v>0</v>
      </c>
      <c r="AD206">
        <v>0</v>
      </c>
      <c r="AE206">
        <v>0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476</v>
      </c>
      <c r="B207" t="s">
        <v>477</v>
      </c>
      <c r="C207" t="s">
        <v>467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2</v>
      </c>
      <c r="J207" s="33">
        <v>0</v>
      </c>
      <c r="K207" s="33">
        <v>0</v>
      </c>
      <c r="L207" s="33">
        <v>0</v>
      </c>
      <c r="M207">
        <v>2</v>
      </c>
      <c r="N207">
        <v>0</v>
      </c>
      <c r="O207">
        <v>2</v>
      </c>
      <c r="P207">
        <v>6</v>
      </c>
      <c r="Q207">
        <v>4</v>
      </c>
      <c r="R207">
        <v>36</v>
      </c>
      <c r="S207">
        <v>11</v>
      </c>
      <c r="T207">
        <v>0</v>
      </c>
      <c r="U207">
        <v>0</v>
      </c>
      <c r="V207">
        <v>1</v>
      </c>
      <c r="W207">
        <v>0</v>
      </c>
      <c r="X207" s="23">
        <v>0</v>
      </c>
      <c r="Y207" s="23">
        <v>0</v>
      </c>
      <c r="Z207" s="23">
        <v>0.0277777777777778</v>
      </c>
      <c r="AA207" s="23">
        <v>0</v>
      </c>
      <c r="AB207">
        <v>0</v>
      </c>
      <c r="AC207">
        <v>0</v>
      </c>
      <c r="AD207">
        <v>0.02</v>
      </c>
      <c r="AE207">
        <v>0</v>
      </c>
      <c r="AF207" s="23" t="s">
        <v>54</v>
      </c>
      <c r="AG207" s="23" t="s">
        <v>54</v>
      </c>
      <c r="AH207" s="23" t="s">
        <v>122</v>
      </c>
      <c r="AI207" s="23" t="s">
        <v>54</v>
      </c>
      <c r="AJ207">
        <v>0</v>
      </c>
      <c r="AK207">
        <v>0</v>
      </c>
      <c r="AL207">
        <v>0</v>
      </c>
      <c r="AM207">
        <v>1</v>
      </c>
      <c r="AN207" s="23" t="e">
        <v>#DIV/0!</v>
      </c>
      <c r="AO207" s="23" t="e">
        <v>#DIV/0!</v>
      </c>
      <c r="AP207" s="23" t="e">
        <v>#DIV/0!</v>
      </c>
      <c r="AQ207" s="23">
        <v>0</v>
      </c>
      <c r="AR207" s="35">
        <v>0</v>
      </c>
      <c r="AS207" s="35">
        <v>0</v>
      </c>
      <c r="AT207" s="35">
        <v>2</v>
      </c>
      <c r="AU207" s="31" t="str">
        <f t="shared" si="6"/>
        <v>库存为2</v>
      </c>
      <c r="AV207" s="36" t="str">
        <f>IFERROR(时间!$B$4+AU207,"上周无销量")</f>
        <v>上周无销量</v>
      </c>
    </row>
    <row r="208" spans="1:48">
      <c r="A208" s="21" t="s">
        <v>478</v>
      </c>
      <c r="B208" t="s">
        <v>479</v>
      </c>
      <c r="C208" t="s">
        <v>467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1</v>
      </c>
      <c r="J208" s="33">
        <v>0</v>
      </c>
      <c r="K208" s="33">
        <v>0</v>
      </c>
      <c r="L208" s="33">
        <v>0</v>
      </c>
      <c r="M208">
        <v>1</v>
      </c>
      <c r="N208">
        <v>0</v>
      </c>
      <c r="O208">
        <v>0</v>
      </c>
      <c r="P208">
        <v>108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 s="23">
        <v>0</v>
      </c>
      <c r="Y208" s="23" t="e">
        <v>#DIV/0!</v>
      </c>
      <c r="Z208" s="23" t="e">
        <v>#DIV/0!</v>
      </c>
      <c r="AA208" s="23" t="e">
        <v>#DIV/0!</v>
      </c>
      <c r="AB208">
        <v>0</v>
      </c>
      <c r="AC208">
        <v>0</v>
      </c>
      <c r="AD208">
        <v>0</v>
      </c>
      <c r="AE208">
        <v>0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1</v>
      </c>
      <c r="AU208" s="31" t="str">
        <f t="shared" si="6"/>
        <v>库存为1</v>
      </c>
      <c r="AV208" s="36" t="str">
        <f>IFERROR(时间!$B$4+AU208,"上周无销量")</f>
        <v>上周无销量</v>
      </c>
    </row>
    <row r="209" spans="1:48">
      <c r="A209" s="21" t="s">
        <v>480</v>
      </c>
      <c r="B209" t="s">
        <v>481</v>
      </c>
      <c r="C209" t="s">
        <v>467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2</v>
      </c>
      <c r="J209" s="33">
        <v>0</v>
      </c>
      <c r="K209" s="33">
        <v>0</v>
      </c>
      <c r="L209" s="33">
        <v>0</v>
      </c>
      <c r="M209">
        <v>2</v>
      </c>
      <c r="N209">
        <v>0</v>
      </c>
      <c r="O209">
        <v>0</v>
      </c>
      <c r="P209">
        <v>78</v>
      </c>
      <c r="Q209">
        <v>2</v>
      </c>
      <c r="R209">
        <v>6</v>
      </c>
      <c r="S209">
        <v>11</v>
      </c>
      <c r="T209">
        <v>1</v>
      </c>
      <c r="U209">
        <v>0</v>
      </c>
      <c r="V209">
        <v>0</v>
      </c>
      <c r="W209">
        <v>0</v>
      </c>
      <c r="X209" s="23">
        <v>0.0128205128205128</v>
      </c>
      <c r="Y209" s="23">
        <v>0</v>
      </c>
      <c r="Z209" s="23">
        <v>0</v>
      </c>
      <c r="AA209" s="23">
        <v>0</v>
      </c>
      <c r="AB209">
        <v>0.15</v>
      </c>
      <c r="AC209">
        <v>0</v>
      </c>
      <c r="AD209">
        <v>0</v>
      </c>
      <c r="AE209">
        <v>0</v>
      </c>
      <c r="AF209" s="23" t="s">
        <v>122</v>
      </c>
      <c r="AG209" s="23" t="s">
        <v>54</v>
      </c>
      <c r="AH209" s="23" t="s">
        <v>54</v>
      </c>
      <c r="AI209" s="23" t="s">
        <v>54</v>
      </c>
      <c r="AJ209">
        <v>2</v>
      </c>
      <c r="AK209">
        <v>1</v>
      </c>
      <c r="AL209">
        <v>5</v>
      </c>
      <c r="AM209">
        <v>0</v>
      </c>
      <c r="AN209" s="23">
        <v>0</v>
      </c>
      <c r="AO209" s="23">
        <v>0</v>
      </c>
      <c r="AP209" s="23">
        <v>0</v>
      </c>
      <c r="AQ209" s="23" t="e">
        <v>#DIV/0!</v>
      </c>
      <c r="AR209" s="35">
        <v>0</v>
      </c>
      <c r="AS209" s="35">
        <v>0</v>
      </c>
      <c r="AT209" s="35">
        <v>2</v>
      </c>
      <c r="AU209" s="31" t="str">
        <f t="shared" si="6"/>
        <v>库存为2</v>
      </c>
      <c r="AV209" s="36" t="str">
        <f>IFERROR(时间!$B$4+AU209,"上周无销量")</f>
        <v>上周无销量</v>
      </c>
    </row>
    <row r="210" spans="1:48">
      <c r="A210" s="21" t="s">
        <v>482</v>
      </c>
      <c r="B210" t="s">
        <v>483</v>
      </c>
      <c r="C210" t="s">
        <v>467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2</v>
      </c>
      <c r="J210" s="33">
        <v>0</v>
      </c>
      <c r="K210" s="33">
        <v>0</v>
      </c>
      <c r="L210" s="33">
        <v>0</v>
      </c>
      <c r="M210">
        <v>2</v>
      </c>
      <c r="N210">
        <v>0</v>
      </c>
      <c r="O210">
        <v>0</v>
      </c>
      <c r="P210">
        <v>60</v>
      </c>
      <c r="Q210">
        <v>3</v>
      </c>
      <c r="R210">
        <v>9</v>
      </c>
      <c r="S210">
        <v>7</v>
      </c>
      <c r="T210">
        <v>0</v>
      </c>
      <c r="U210">
        <v>0</v>
      </c>
      <c r="V210">
        <v>0</v>
      </c>
      <c r="W210">
        <v>0</v>
      </c>
      <c r="X210" s="23">
        <v>0</v>
      </c>
      <c r="Y210" s="23">
        <v>0</v>
      </c>
      <c r="Z210" s="23">
        <v>0</v>
      </c>
      <c r="AA210" s="23">
        <v>0</v>
      </c>
      <c r="AB210">
        <v>0</v>
      </c>
      <c r="AC210">
        <v>0</v>
      </c>
      <c r="AD210">
        <v>0</v>
      </c>
      <c r="AE210">
        <v>0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2</v>
      </c>
      <c r="AK210">
        <v>0</v>
      </c>
      <c r="AL210">
        <v>5</v>
      </c>
      <c r="AM210">
        <v>2</v>
      </c>
      <c r="AN210" s="23">
        <v>0</v>
      </c>
      <c r="AO210" s="23" t="e">
        <v>#DIV/0!</v>
      </c>
      <c r="AP210" s="23">
        <v>0</v>
      </c>
      <c r="AQ210" s="23">
        <v>0</v>
      </c>
      <c r="AR210" s="35">
        <v>0</v>
      </c>
      <c r="AS210" s="35">
        <v>0</v>
      </c>
      <c r="AT210" s="35">
        <v>2</v>
      </c>
      <c r="AU210" s="31" t="str">
        <f t="shared" si="6"/>
        <v>库存为2</v>
      </c>
      <c r="AV210" s="36" t="str">
        <f>IFERROR(时间!$B$4+AU210,"上周无销量")</f>
        <v>上周无销量</v>
      </c>
    </row>
    <row r="211" spans="1:48">
      <c r="A211" s="21" t="s">
        <v>484</v>
      </c>
      <c r="B211" t="s">
        <v>485</v>
      </c>
      <c r="C211" t="s">
        <v>467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1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486</v>
      </c>
      <c r="B212" t="s">
        <v>487</v>
      </c>
      <c r="C212" t="s">
        <v>467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</v>
      </c>
      <c r="J212" s="33">
        <v>0</v>
      </c>
      <c r="K212" s="33">
        <v>0</v>
      </c>
      <c r="L212" s="33">
        <v>0</v>
      </c>
      <c r="M212">
        <v>1</v>
      </c>
      <c r="N212">
        <v>0</v>
      </c>
      <c r="O212">
        <v>0</v>
      </c>
      <c r="P212">
        <v>19</v>
      </c>
      <c r="Q212">
        <v>2</v>
      </c>
      <c r="R212">
        <v>22</v>
      </c>
      <c r="S212">
        <v>4</v>
      </c>
      <c r="T212">
        <v>1</v>
      </c>
      <c r="U212">
        <v>0</v>
      </c>
      <c r="V212">
        <v>0</v>
      </c>
      <c r="W212">
        <v>0</v>
      </c>
      <c r="X212" s="23">
        <v>0.0526315789473684</v>
      </c>
      <c r="Y212" s="23">
        <v>0</v>
      </c>
      <c r="Z212" s="23">
        <v>0</v>
      </c>
      <c r="AA212" s="23">
        <v>0</v>
      </c>
      <c r="AB212">
        <v>0.29</v>
      </c>
      <c r="AC212">
        <v>0</v>
      </c>
      <c r="AD212">
        <v>0</v>
      </c>
      <c r="AE212">
        <v>0</v>
      </c>
      <c r="AF212" s="23" t="s">
        <v>122</v>
      </c>
      <c r="AG212" s="23" t="s">
        <v>54</v>
      </c>
      <c r="AH212" s="23" t="s">
        <v>54</v>
      </c>
      <c r="AI212" s="23" t="s">
        <v>54</v>
      </c>
      <c r="AJ212">
        <v>1</v>
      </c>
      <c r="AK212">
        <v>2</v>
      </c>
      <c r="AL212">
        <v>0</v>
      </c>
      <c r="AM212">
        <v>0</v>
      </c>
      <c r="AN212" s="23">
        <v>0</v>
      </c>
      <c r="AO212" s="23">
        <v>0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1</v>
      </c>
      <c r="AU212" s="31" t="str">
        <f t="shared" si="6"/>
        <v>库存为1</v>
      </c>
      <c r="AV212" s="36" t="str">
        <f>IFERROR(时间!$B$4+AU212,"上周无销量")</f>
        <v>上周无销量</v>
      </c>
    </row>
    <row r="213" spans="1:48">
      <c r="A213" s="21" t="s">
        <v>488</v>
      </c>
      <c r="B213" t="s">
        <v>489</v>
      </c>
      <c r="C213" t="s">
        <v>467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1</v>
      </c>
      <c r="J213" s="33">
        <v>0</v>
      </c>
      <c r="K213" s="33">
        <v>0</v>
      </c>
      <c r="L213" s="33">
        <v>0</v>
      </c>
      <c r="M213">
        <v>1</v>
      </c>
      <c r="N213">
        <v>0</v>
      </c>
      <c r="O213">
        <v>0</v>
      </c>
      <c r="P213">
        <v>7</v>
      </c>
      <c r="Q213">
        <v>10</v>
      </c>
      <c r="R213">
        <v>9</v>
      </c>
      <c r="S213">
        <v>4</v>
      </c>
      <c r="T213">
        <v>0</v>
      </c>
      <c r="U213">
        <v>0</v>
      </c>
      <c r="V213">
        <v>0</v>
      </c>
      <c r="W213">
        <v>0</v>
      </c>
      <c r="X213" s="23">
        <v>0</v>
      </c>
      <c r="Y213" s="23">
        <v>0</v>
      </c>
      <c r="Z213" s="23">
        <v>0</v>
      </c>
      <c r="AA213" s="23">
        <v>0</v>
      </c>
      <c r="AB213">
        <v>0</v>
      </c>
      <c r="AC213">
        <v>0</v>
      </c>
      <c r="AD213">
        <v>0</v>
      </c>
      <c r="AE213">
        <v>0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1</v>
      </c>
      <c r="AU213" s="31" t="str">
        <f t="shared" si="6"/>
        <v>库存为1</v>
      </c>
      <c r="AV213" s="36" t="str">
        <f>IFERROR(时间!$B$4+AU213,"上周无销量")</f>
        <v>上周无销量</v>
      </c>
    </row>
    <row r="214" spans="1:48">
      <c r="A214" s="21" t="s">
        <v>490</v>
      </c>
      <c r="B214" t="s">
        <v>491</v>
      </c>
      <c r="C214" t="s">
        <v>467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1</v>
      </c>
      <c r="J214" s="33">
        <v>0</v>
      </c>
      <c r="K214" s="33">
        <v>0</v>
      </c>
      <c r="L214" s="33">
        <v>0</v>
      </c>
      <c r="M214">
        <v>1</v>
      </c>
      <c r="N214">
        <v>0</v>
      </c>
      <c r="O214">
        <v>0</v>
      </c>
      <c r="P214">
        <v>6</v>
      </c>
      <c r="Q214">
        <v>4</v>
      </c>
      <c r="R214">
        <v>14</v>
      </c>
      <c r="S214">
        <v>3</v>
      </c>
      <c r="T214">
        <v>0</v>
      </c>
      <c r="U214">
        <v>0</v>
      </c>
      <c r="V214">
        <v>0</v>
      </c>
      <c r="W214">
        <v>0</v>
      </c>
      <c r="X214" s="23">
        <v>0</v>
      </c>
      <c r="Y214" s="23">
        <v>0</v>
      </c>
      <c r="Z214" s="23">
        <v>0</v>
      </c>
      <c r="AA214" s="23">
        <v>0</v>
      </c>
      <c r="AB214">
        <v>0</v>
      </c>
      <c r="AC214">
        <v>0</v>
      </c>
      <c r="AD214">
        <v>0</v>
      </c>
      <c r="AE214">
        <v>0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1</v>
      </c>
      <c r="AL214">
        <v>0</v>
      </c>
      <c r="AM214">
        <v>0</v>
      </c>
      <c r="AN214" s="23" t="e">
        <v>#DIV/0!</v>
      </c>
      <c r="AO214" s="23">
        <v>0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1</v>
      </c>
      <c r="AU214" s="31" t="str">
        <f t="shared" si="6"/>
        <v>库存为1</v>
      </c>
      <c r="AV214" s="36" t="str">
        <f>IFERROR(时间!$B$4+AU214,"上周无销量")</f>
        <v>上周无销量</v>
      </c>
    </row>
    <row r="215" spans="1:48">
      <c r="A215" s="21" t="s">
        <v>492</v>
      </c>
      <c r="B215" t="s">
        <v>493</v>
      </c>
      <c r="C215" t="s">
        <v>467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1</v>
      </c>
      <c r="J215" s="33">
        <v>0</v>
      </c>
      <c r="K215" s="33">
        <v>0</v>
      </c>
      <c r="L215" s="33">
        <v>0</v>
      </c>
      <c r="M215">
        <v>1</v>
      </c>
      <c r="N215">
        <v>0</v>
      </c>
      <c r="O215">
        <v>0</v>
      </c>
      <c r="P215">
        <v>189</v>
      </c>
      <c r="Q215">
        <v>74</v>
      </c>
      <c r="R215">
        <v>16</v>
      </c>
      <c r="S215">
        <v>5</v>
      </c>
      <c r="T215">
        <v>1</v>
      </c>
      <c r="U215">
        <v>0</v>
      </c>
      <c r="V215">
        <v>0</v>
      </c>
      <c r="W215">
        <v>0</v>
      </c>
      <c r="X215" s="23">
        <v>0.00529100529100529</v>
      </c>
      <c r="Y215" s="23">
        <v>0</v>
      </c>
      <c r="Z215" s="23">
        <v>0</v>
      </c>
      <c r="AA215" s="23">
        <v>0</v>
      </c>
      <c r="AB215">
        <v>0.26</v>
      </c>
      <c r="AC215">
        <v>0</v>
      </c>
      <c r="AD215">
        <v>0</v>
      </c>
      <c r="AE215">
        <v>0</v>
      </c>
      <c r="AF215" s="23" t="s">
        <v>122</v>
      </c>
      <c r="AG215" s="23" t="s">
        <v>54</v>
      </c>
      <c r="AH215" s="23" t="s">
        <v>54</v>
      </c>
      <c r="AI215" s="23" t="s">
        <v>54</v>
      </c>
      <c r="AJ215">
        <v>1</v>
      </c>
      <c r="AK215">
        <v>0</v>
      </c>
      <c r="AL215">
        <v>0</v>
      </c>
      <c r="AM215">
        <v>0</v>
      </c>
      <c r="AN215" s="23">
        <v>0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1</v>
      </c>
      <c r="AU215" s="31" t="str">
        <f t="shared" si="6"/>
        <v>库存为1</v>
      </c>
      <c r="AV215" s="36" t="str">
        <f>IFERROR(时间!$B$4+AU215,"上周无销量")</f>
        <v>上周无销量</v>
      </c>
    </row>
    <row r="216" spans="1:48">
      <c r="A216" s="21" t="s">
        <v>494</v>
      </c>
      <c r="B216" t="s">
        <v>495</v>
      </c>
      <c r="C216" t="s">
        <v>467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1</v>
      </c>
      <c r="J216" s="33">
        <v>0</v>
      </c>
      <c r="K216" s="33">
        <v>0</v>
      </c>
      <c r="L216" s="33">
        <v>0</v>
      </c>
      <c r="M216">
        <v>1</v>
      </c>
      <c r="N216">
        <v>0</v>
      </c>
      <c r="O216">
        <v>0</v>
      </c>
      <c r="P216">
        <v>5</v>
      </c>
      <c r="Q216">
        <v>2</v>
      </c>
      <c r="R216">
        <v>6</v>
      </c>
      <c r="S216">
        <v>2</v>
      </c>
      <c r="T216">
        <v>0</v>
      </c>
      <c r="U216">
        <v>0</v>
      </c>
      <c r="V216">
        <v>0</v>
      </c>
      <c r="W216">
        <v>0</v>
      </c>
      <c r="X216" s="23">
        <v>0</v>
      </c>
      <c r="Y216" s="23">
        <v>0</v>
      </c>
      <c r="Z216" s="23">
        <v>0</v>
      </c>
      <c r="AA216" s="23">
        <v>0</v>
      </c>
      <c r="AB216">
        <v>0</v>
      </c>
      <c r="AC216">
        <v>0</v>
      </c>
      <c r="AD216">
        <v>0</v>
      </c>
      <c r="AE216">
        <v>0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1</v>
      </c>
      <c r="AU216" s="31" t="str">
        <f t="shared" si="6"/>
        <v>库存为1</v>
      </c>
      <c r="AV216" s="36" t="str">
        <f>IFERROR(时间!$B$4+AU216,"上周无销量")</f>
        <v>上周无销量</v>
      </c>
    </row>
    <row r="217" spans="1:48">
      <c r="A217" s="21" t="s">
        <v>496</v>
      </c>
      <c r="B217" t="s">
        <v>497</v>
      </c>
      <c r="C217" t="s">
        <v>467</v>
      </c>
      <c r="D217" s="31">
        <v>0</v>
      </c>
      <c r="E217" s="31">
        <v>1</v>
      </c>
      <c r="F217" s="31">
        <v>1</v>
      </c>
      <c r="G217" s="31">
        <v>0</v>
      </c>
      <c r="H217" s="32">
        <v>16.99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>
        <v>0</v>
      </c>
      <c r="Q217">
        <v>227</v>
      </c>
      <c r="R217">
        <v>523</v>
      </c>
      <c r="S217">
        <v>386</v>
      </c>
      <c r="T217">
        <v>0</v>
      </c>
      <c r="U217">
        <v>5</v>
      </c>
      <c r="V217">
        <v>6</v>
      </c>
      <c r="W217">
        <v>6</v>
      </c>
      <c r="X217" s="23" t="e">
        <v>#DIV/0!</v>
      </c>
      <c r="Y217" s="23">
        <v>0.0220264317180617</v>
      </c>
      <c r="Z217" s="23">
        <v>0.011472275334608</v>
      </c>
      <c r="AA217" s="23">
        <v>0.0155440414507772</v>
      </c>
      <c r="AB217">
        <v>0</v>
      </c>
      <c r="AC217">
        <v>0.96</v>
      </c>
      <c r="AD217">
        <v>1.58</v>
      </c>
      <c r="AE217">
        <v>1.48</v>
      </c>
      <c r="AF217" s="23" t="s">
        <v>54</v>
      </c>
      <c r="AG217" s="23">
        <v>0.0565038257798705</v>
      </c>
      <c r="AH217" s="23">
        <v>0.0929958799293702</v>
      </c>
      <c r="AI217" s="23" t="s">
        <v>122</v>
      </c>
      <c r="AJ217">
        <v>0</v>
      </c>
      <c r="AK217">
        <v>16</v>
      </c>
      <c r="AL217">
        <v>9</v>
      </c>
      <c r="AM217">
        <v>6</v>
      </c>
      <c r="AN217" s="23" t="e">
        <v>#DIV/0!</v>
      </c>
      <c r="AO217" s="23">
        <v>0.0625</v>
      </c>
      <c r="AP217" s="23">
        <v>0.111111111111111</v>
      </c>
      <c r="AQ217" s="23">
        <v>0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498</v>
      </c>
      <c r="B218" t="s">
        <v>499</v>
      </c>
      <c r="C218" t="s">
        <v>467</v>
      </c>
      <c r="D218" s="31">
        <v>0</v>
      </c>
      <c r="E218" s="31">
        <v>0</v>
      </c>
      <c r="F218" s="31">
        <v>0</v>
      </c>
      <c r="G218" s="31">
        <v>2</v>
      </c>
      <c r="H218" s="32">
        <v>16.99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>
        <v>251</v>
      </c>
      <c r="Q218">
        <v>0</v>
      </c>
      <c r="R218">
        <v>0</v>
      </c>
      <c r="S218">
        <v>135</v>
      </c>
      <c r="T218">
        <v>3</v>
      </c>
      <c r="U218">
        <v>0</v>
      </c>
      <c r="V218">
        <v>0</v>
      </c>
      <c r="W218">
        <v>3</v>
      </c>
      <c r="X218" s="23">
        <v>0.0119521912350598</v>
      </c>
      <c r="Y218" s="23" t="e">
        <v>#DIV/0!</v>
      </c>
      <c r="Z218" s="23" t="e">
        <v>#DIV/0!</v>
      </c>
      <c r="AA218" s="23">
        <v>0.0222222222222222</v>
      </c>
      <c r="AB218">
        <v>0.76</v>
      </c>
      <c r="AC218">
        <v>0</v>
      </c>
      <c r="AD218">
        <v>0</v>
      </c>
      <c r="AE218">
        <v>0.83</v>
      </c>
      <c r="AF218" s="23" t="s">
        <v>122</v>
      </c>
      <c r="AG218" s="23" t="s">
        <v>54</v>
      </c>
      <c r="AH218" s="23" t="s">
        <v>54</v>
      </c>
      <c r="AI218" s="23">
        <v>0.0244261330194232</v>
      </c>
      <c r="AJ218">
        <v>7</v>
      </c>
      <c r="AK218">
        <v>0</v>
      </c>
      <c r="AL218">
        <v>0</v>
      </c>
      <c r="AM218">
        <v>8</v>
      </c>
      <c r="AN218" s="23">
        <v>0</v>
      </c>
      <c r="AO218" s="23" t="e">
        <v>#DIV/0!</v>
      </c>
      <c r="AP218" s="23" t="e">
        <v>#DIV/0!</v>
      </c>
      <c r="AQ218" s="23">
        <v>0.25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500</v>
      </c>
      <c r="B219" t="s">
        <v>501</v>
      </c>
      <c r="C219" t="s">
        <v>467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502</v>
      </c>
      <c r="B220" t="s">
        <v>503</v>
      </c>
      <c r="C220" t="s">
        <v>467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504</v>
      </c>
      <c r="B221" t="s">
        <v>505</v>
      </c>
      <c r="C221" t="s">
        <v>467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506</v>
      </c>
      <c r="B222" t="s">
        <v>507</v>
      </c>
      <c r="C222" t="s">
        <v>467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2</v>
      </c>
      <c r="J222" s="33">
        <v>0</v>
      </c>
      <c r="K222" s="33">
        <v>0</v>
      </c>
      <c r="L222" s="33">
        <v>0</v>
      </c>
      <c r="M222">
        <v>2</v>
      </c>
      <c r="N222">
        <v>0</v>
      </c>
      <c r="O222">
        <v>2</v>
      </c>
      <c r="P222">
        <v>45</v>
      </c>
      <c r="Q222">
        <v>83</v>
      </c>
      <c r="R222">
        <v>59</v>
      </c>
      <c r="S222">
        <v>58</v>
      </c>
      <c r="T222">
        <v>1</v>
      </c>
      <c r="U222">
        <v>1</v>
      </c>
      <c r="V222">
        <v>0</v>
      </c>
      <c r="W222">
        <v>0</v>
      </c>
      <c r="X222" s="23">
        <v>0.0222222222222222</v>
      </c>
      <c r="Y222" s="23">
        <v>0.0120481927710843</v>
      </c>
      <c r="Z222" s="23">
        <v>0</v>
      </c>
      <c r="AA222" s="23">
        <v>0</v>
      </c>
      <c r="AB222">
        <v>0.25</v>
      </c>
      <c r="AC222">
        <v>0.3</v>
      </c>
      <c r="AD222">
        <v>0</v>
      </c>
      <c r="AE222">
        <v>0</v>
      </c>
      <c r="AF222" s="23" t="s">
        <v>122</v>
      </c>
      <c r="AG222" s="23" t="s">
        <v>122</v>
      </c>
      <c r="AH222" s="23" t="s">
        <v>54</v>
      </c>
      <c r="AI222" s="23" t="s">
        <v>54</v>
      </c>
      <c r="AJ222">
        <v>1</v>
      </c>
      <c r="AK222">
        <v>1</v>
      </c>
      <c r="AL222">
        <v>0</v>
      </c>
      <c r="AM222">
        <v>2</v>
      </c>
      <c r="AN222" s="23">
        <v>0</v>
      </c>
      <c r="AO222" s="23">
        <v>0</v>
      </c>
      <c r="AP222" s="23" t="e">
        <v>#DIV/0!</v>
      </c>
      <c r="AQ222" s="23">
        <v>0</v>
      </c>
      <c r="AR222" s="35">
        <v>0</v>
      </c>
      <c r="AS222" s="35">
        <v>0</v>
      </c>
      <c r="AT222" s="35">
        <v>2</v>
      </c>
      <c r="AU222" s="31" t="str">
        <f t="shared" si="6"/>
        <v>库存为2</v>
      </c>
      <c r="AV222" s="36" t="str">
        <f>IFERROR(时间!$B$4+AU222,"上周无销量")</f>
        <v>上周无销量</v>
      </c>
    </row>
    <row r="223" spans="1:48">
      <c r="A223" s="21" t="s">
        <v>508</v>
      </c>
      <c r="B223" t="s">
        <v>509</v>
      </c>
      <c r="C223" t="s">
        <v>467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2</v>
      </c>
      <c r="J223" s="33">
        <v>0</v>
      </c>
      <c r="K223" s="33">
        <v>0</v>
      </c>
      <c r="L223" s="33">
        <v>0</v>
      </c>
      <c r="M223">
        <v>2</v>
      </c>
      <c r="N223">
        <v>0</v>
      </c>
      <c r="O223">
        <v>2</v>
      </c>
      <c r="P223">
        <v>84</v>
      </c>
      <c r="Q223">
        <v>84</v>
      </c>
      <c r="R223">
        <v>61</v>
      </c>
      <c r="S223">
        <v>58</v>
      </c>
      <c r="T223">
        <v>1</v>
      </c>
      <c r="U223">
        <v>1</v>
      </c>
      <c r="V223">
        <v>0</v>
      </c>
      <c r="W223">
        <v>0</v>
      </c>
      <c r="X223" s="23">
        <v>0.0119047619047619</v>
      </c>
      <c r="Y223" s="23">
        <v>0.0119047619047619</v>
      </c>
      <c r="Z223" s="23">
        <v>0</v>
      </c>
      <c r="AA223" s="23">
        <v>0</v>
      </c>
      <c r="AB223">
        <v>0.26</v>
      </c>
      <c r="AC223">
        <v>0.1</v>
      </c>
      <c r="AD223">
        <v>0</v>
      </c>
      <c r="AE223">
        <v>0</v>
      </c>
      <c r="AF223" s="23" t="s">
        <v>122</v>
      </c>
      <c r="AG223" s="23" t="s">
        <v>122</v>
      </c>
      <c r="AH223" s="23" t="s">
        <v>54</v>
      </c>
      <c r="AI223" s="23" t="s">
        <v>54</v>
      </c>
      <c r="AJ223">
        <v>1</v>
      </c>
      <c r="AK223">
        <v>1</v>
      </c>
      <c r="AL223">
        <v>0</v>
      </c>
      <c r="AM223">
        <v>0</v>
      </c>
      <c r="AN223" s="23">
        <v>0</v>
      </c>
      <c r="AO223" s="23">
        <v>0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2</v>
      </c>
      <c r="AU223" s="31" t="str">
        <f t="shared" si="6"/>
        <v>库存为2</v>
      </c>
      <c r="AV223" s="36" t="str">
        <f>IFERROR(时间!$B$4+AU223,"上周无销量")</f>
        <v>上周无销量</v>
      </c>
    </row>
    <row r="224" spans="1:48">
      <c r="A224" s="21" t="s">
        <v>510</v>
      </c>
      <c r="B224" t="s">
        <v>511</v>
      </c>
      <c r="C224" t="s">
        <v>467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2</v>
      </c>
      <c r="J224" s="33">
        <v>0</v>
      </c>
      <c r="K224" s="33">
        <v>0</v>
      </c>
      <c r="L224" s="33">
        <v>0</v>
      </c>
      <c r="M224">
        <v>2</v>
      </c>
      <c r="N224">
        <v>0</v>
      </c>
      <c r="O224">
        <v>2</v>
      </c>
      <c r="P224">
        <v>108</v>
      </c>
      <c r="Q224">
        <v>229</v>
      </c>
      <c r="R224">
        <v>177</v>
      </c>
      <c r="S224">
        <v>153</v>
      </c>
      <c r="T224">
        <v>0</v>
      </c>
      <c r="U224">
        <v>0</v>
      </c>
      <c r="V224">
        <v>1</v>
      </c>
      <c r="W224">
        <v>0</v>
      </c>
      <c r="X224" s="23">
        <v>0</v>
      </c>
      <c r="Y224" s="23">
        <v>0</v>
      </c>
      <c r="Z224" s="23">
        <v>0.00564971751412429</v>
      </c>
      <c r="AA224" s="23">
        <v>0</v>
      </c>
      <c r="AB224">
        <v>0</v>
      </c>
      <c r="AC224">
        <v>0</v>
      </c>
      <c r="AD224">
        <v>0.29</v>
      </c>
      <c r="AE224">
        <v>0</v>
      </c>
      <c r="AF224" s="23" t="s">
        <v>54</v>
      </c>
      <c r="AG224" s="23" t="s">
        <v>54</v>
      </c>
      <c r="AH224" s="23" t="s">
        <v>122</v>
      </c>
      <c r="AI224" s="23" t="s">
        <v>54</v>
      </c>
      <c r="AJ224">
        <v>0</v>
      </c>
      <c r="AK224">
        <v>0</v>
      </c>
      <c r="AL224">
        <v>0</v>
      </c>
      <c r="AM224">
        <v>1</v>
      </c>
      <c r="AN224" s="23" t="e">
        <v>#DIV/0!</v>
      </c>
      <c r="AO224" s="23" t="e">
        <v>#DIV/0!</v>
      </c>
      <c r="AP224" s="23" t="e">
        <v>#DIV/0!</v>
      </c>
      <c r="AQ224" s="23">
        <v>0</v>
      </c>
      <c r="AR224" s="35">
        <v>0</v>
      </c>
      <c r="AS224" s="35">
        <v>0</v>
      </c>
      <c r="AT224" s="35">
        <v>2</v>
      </c>
      <c r="AU224" s="31" t="str">
        <f t="shared" si="6"/>
        <v>库存为2</v>
      </c>
      <c r="AV224" s="36" t="str">
        <f>IFERROR(时间!$B$4+AU224,"上周无销量")</f>
        <v>上周无销量</v>
      </c>
    </row>
    <row r="225" spans="1:48">
      <c r="A225" s="21" t="s">
        <v>512</v>
      </c>
      <c r="B225" t="s">
        <v>513</v>
      </c>
      <c r="C225" t="s">
        <v>467</v>
      </c>
      <c r="D225" s="31">
        <v>0</v>
      </c>
      <c r="E225" s="31">
        <v>0</v>
      </c>
      <c r="F225" s="31">
        <v>1</v>
      </c>
      <c r="G225" s="31">
        <v>0</v>
      </c>
      <c r="H225" s="32">
        <v>16.99</v>
      </c>
      <c r="I225">
        <v>1</v>
      </c>
      <c r="J225" s="33">
        <v>0</v>
      </c>
      <c r="K225" s="33">
        <v>0</v>
      </c>
      <c r="L225" s="33">
        <v>0</v>
      </c>
      <c r="M225">
        <v>1</v>
      </c>
      <c r="N225">
        <v>0</v>
      </c>
      <c r="O225">
        <v>1</v>
      </c>
      <c r="P225">
        <v>54</v>
      </c>
      <c r="Q225">
        <v>81</v>
      </c>
      <c r="R225">
        <v>68</v>
      </c>
      <c r="S225">
        <v>54</v>
      </c>
      <c r="T225">
        <v>0</v>
      </c>
      <c r="U225">
        <v>0</v>
      </c>
      <c r="V225">
        <v>1</v>
      </c>
      <c r="W225">
        <v>1</v>
      </c>
      <c r="X225" s="23">
        <v>0</v>
      </c>
      <c r="Y225" s="23">
        <v>0</v>
      </c>
      <c r="Z225" s="23">
        <v>0.0147058823529412</v>
      </c>
      <c r="AA225" s="23">
        <v>0.0185185185185185</v>
      </c>
      <c r="AB225">
        <v>0</v>
      </c>
      <c r="AC225">
        <v>0</v>
      </c>
      <c r="AD225">
        <v>0.18</v>
      </c>
      <c r="AE225">
        <v>0.19</v>
      </c>
      <c r="AF225" s="23" t="s">
        <v>54</v>
      </c>
      <c r="AG225" s="23" t="s">
        <v>54</v>
      </c>
      <c r="AH225" s="23">
        <v>0.0105944673337257</v>
      </c>
      <c r="AI225" s="23" t="s">
        <v>122</v>
      </c>
      <c r="AJ225">
        <v>0</v>
      </c>
      <c r="AK225">
        <v>0</v>
      </c>
      <c r="AL225">
        <v>0</v>
      </c>
      <c r="AM225">
        <v>1</v>
      </c>
      <c r="AN225" s="23" t="e">
        <v>#DIV/0!</v>
      </c>
      <c r="AO225" s="23" t="e">
        <v>#DIV/0!</v>
      </c>
      <c r="AP225" s="23" t="e">
        <v>#DIV/0!</v>
      </c>
      <c r="AQ225" s="23">
        <v>0</v>
      </c>
      <c r="AR225" s="35">
        <v>0</v>
      </c>
      <c r="AS225" s="35">
        <v>0</v>
      </c>
      <c r="AT225" s="35">
        <v>1</v>
      </c>
      <c r="AU225" s="31" t="str">
        <f t="shared" si="6"/>
        <v>库存为1</v>
      </c>
      <c r="AV225" s="36" t="str">
        <f>IFERROR(时间!$B$4+AU225,"上周无销量")</f>
        <v>上周无销量</v>
      </c>
    </row>
    <row r="226" spans="1:48">
      <c r="A226" s="21" t="s">
        <v>514</v>
      </c>
      <c r="B226" t="s">
        <v>515</v>
      </c>
      <c r="C226" t="s">
        <v>467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2</v>
      </c>
      <c r="J226" s="33">
        <v>0</v>
      </c>
      <c r="K226" s="33">
        <v>0</v>
      </c>
      <c r="L226" s="33">
        <v>0</v>
      </c>
      <c r="M226">
        <v>2</v>
      </c>
      <c r="N226">
        <v>0</v>
      </c>
      <c r="O226">
        <v>2</v>
      </c>
      <c r="P226">
        <v>282</v>
      </c>
      <c r="Q226">
        <v>85</v>
      </c>
      <c r="R226">
        <v>80</v>
      </c>
      <c r="S226">
        <v>55</v>
      </c>
      <c r="T226">
        <v>5</v>
      </c>
      <c r="U226">
        <v>0</v>
      </c>
      <c r="V226">
        <v>0</v>
      </c>
      <c r="W226">
        <v>0</v>
      </c>
      <c r="X226" s="23">
        <v>0.0177304964539007</v>
      </c>
      <c r="Y226" s="23">
        <v>0</v>
      </c>
      <c r="Z226" s="23">
        <v>0</v>
      </c>
      <c r="AA226" s="23">
        <v>0</v>
      </c>
      <c r="AB226">
        <v>1.11</v>
      </c>
      <c r="AC226">
        <v>0</v>
      </c>
      <c r="AD226">
        <v>0</v>
      </c>
      <c r="AE226">
        <v>0</v>
      </c>
      <c r="AF226" s="23" t="s">
        <v>122</v>
      </c>
      <c r="AG226" s="23" t="s">
        <v>54</v>
      </c>
      <c r="AH226" s="23" t="s">
        <v>54</v>
      </c>
      <c r="AI226" s="23" t="s">
        <v>54</v>
      </c>
      <c r="AJ226">
        <v>4</v>
      </c>
      <c r="AK226">
        <v>0</v>
      </c>
      <c r="AL226">
        <v>0</v>
      </c>
      <c r="AM226">
        <v>0</v>
      </c>
      <c r="AN226" s="23">
        <v>0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2</v>
      </c>
      <c r="AU226" s="31" t="str">
        <f t="shared" si="6"/>
        <v>库存为2</v>
      </c>
      <c r="AV226" s="36" t="str">
        <f>IFERROR(时间!$B$4+AU226,"上周无销量")</f>
        <v>上周无销量</v>
      </c>
    </row>
    <row r="227" spans="1:48">
      <c r="A227" s="21" t="s">
        <v>516</v>
      </c>
      <c r="B227" t="s">
        <v>517</v>
      </c>
      <c r="C227" t="s">
        <v>467</v>
      </c>
      <c r="D227" s="31">
        <v>1</v>
      </c>
      <c r="E227" s="31">
        <v>0</v>
      </c>
      <c r="F227" s="31">
        <v>0</v>
      </c>
      <c r="G227" s="31">
        <v>0</v>
      </c>
      <c r="H227" s="32">
        <v>16.99</v>
      </c>
      <c r="I227">
        <v>1</v>
      </c>
      <c r="J227" s="33">
        <v>0</v>
      </c>
      <c r="K227" s="33">
        <v>0</v>
      </c>
      <c r="L227" s="33">
        <v>0</v>
      </c>
      <c r="M227">
        <v>1</v>
      </c>
      <c r="N227">
        <v>0</v>
      </c>
      <c r="O227">
        <v>2</v>
      </c>
      <c r="P227">
        <v>77</v>
      </c>
      <c r="Q227">
        <v>77</v>
      </c>
      <c r="R227">
        <v>73</v>
      </c>
      <c r="S227">
        <v>59</v>
      </c>
      <c r="T227">
        <v>0</v>
      </c>
      <c r="U227">
        <v>0</v>
      </c>
      <c r="V227">
        <v>2</v>
      </c>
      <c r="W227">
        <v>0</v>
      </c>
      <c r="X227" s="23">
        <v>0</v>
      </c>
      <c r="Y227" s="23">
        <v>0</v>
      </c>
      <c r="Z227" s="23">
        <v>0.0273972602739726</v>
      </c>
      <c r="AA227" s="23">
        <v>0</v>
      </c>
      <c r="AB227">
        <v>0</v>
      </c>
      <c r="AC227">
        <v>0</v>
      </c>
      <c r="AD227">
        <v>0.59</v>
      </c>
      <c r="AE227">
        <v>0</v>
      </c>
      <c r="AF227" s="23" t="s">
        <v>54</v>
      </c>
      <c r="AG227" s="23" t="s">
        <v>54</v>
      </c>
      <c r="AH227" s="23" t="s">
        <v>122</v>
      </c>
      <c r="AI227" s="23" t="s">
        <v>54</v>
      </c>
      <c r="AJ227">
        <v>4</v>
      </c>
      <c r="AK227">
        <v>0</v>
      </c>
      <c r="AL227">
        <v>3</v>
      </c>
      <c r="AM227">
        <v>0</v>
      </c>
      <c r="AN227" s="23">
        <v>0.25</v>
      </c>
      <c r="AO227" s="23" t="e">
        <v>#DIV/0!</v>
      </c>
      <c r="AP227" s="23">
        <v>0</v>
      </c>
      <c r="AQ227" s="23" t="e">
        <v>#DIV/0!</v>
      </c>
      <c r="AR227" s="35">
        <v>0.142857142857143</v>
      </c>
      <c r="AS227" s="35">
        <v>8.57142857142857</v>
      </c>
      <c r="AT227" s="35">
        <v>-7.57142857142857</v>
      </c>
      <c r="AU227" s="31">
        <f t="shared" si="6"/>
        <v>7</v>
      </c>
      <c r="AV227" s="36">
        <f>IFERROR(时间!$B$4+AU227,"上周无销量")</f>
        <v>43290</v>
      </c>
    </row>
    <row r="228" spans="1:48">
      <c r="A228" s="21" t="s">
        <v>518</v>
      </c>
      <c r="B228" t="s">
        <v>519</v>
      </c>
      <c r="C228" t="s">
        <v>467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2</v>
      </c>
      <c r="J228" s="33">
        <v>0</v>
      </c>
      <c r="K228" s="33">
        <v>0</v>
      </c>
      <c r="L228" s="33">
        <v>0</v>
      </c>
      <c r="M228">
        <v>2</v>
      </c>
      <c r="N228">
        <v>0</v>
      </c>
      <c r="O228">
        <v>2</v>
      </c>
      <c r="P228">
        <v>56</v>
      </c>
      <c r="Q228">
        <v>87</v>
      </c>
      <c r="R228">
        <v>69</v>
      </c>
      <c r="S228">
        <v>59</v>
      </c>
      <c r="T228">
        <v>0</v>
      </c>
      <c r="U228">
        <v>0</v>
      </c>
      <c r="V228">
        <v>0</v>
      </c>
      <c r="W228">
        <v>0</v>
      </c>
      <c r="X228" s="23">
        <v>0</v>
      </c>
      <c r="Y228" s="23">
        <v>0</v>
      </c>
      <c r="Z228" s="23">
        <v>0</v>
      </c>
      <c r="AA228" s="23">
        <v>0</v>
      </c>
      <c r="AB228">
        <v>0</v>
      </c>
      <c r="AC228">
        <v>0</v>
      </c>
      <c r="AD228">
        <v>0</v>
      </c>
      <c r="AE228">
        <v>0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9</v>
      </c>
      <c r="AK228">
        <v>2</v>
      </c>
      <c r="AL228">
        <v>0</v>
      </c>
      <c r="AM228">
        <v>0</v>
      </c>
      <c r="AN228" s="23">
        <v>0</v>
      </c>
      <c r="AO228" s="23">
        <v>0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2</v>
      </c>
      <c r="AU228" s="31" t="str">
        <f t="shared" si="6"/>
        <v>库存为2</v>
      </c>
      <c r="AV228" s="36" t="str">
        <f>IFERROR(时间!$B$4+AU228,"上周无销量")</f>
        <v>上周无销量</v>
      </c>
    </row>
    <row r="229" spans="1:48">
      <c r="A229" s="21" t="s">
        <v>520</v>
      </c>
      <c r="B229" t="s">
        <v>521</v>
      </c>
      <c r="C229" t="s">
        <v>467</v>
      </c>
      <c r="D229" s="31">
        <v>1</v>
      </c>
      <c r="E229" s="31">
        <v>0</v>
      </c>
      <c r="F229" s="31">
        <v>0</v>
      </c>
      <c r="G229" s="31">
        <v>0</v>
      </c>
      <c r="H229" s="32">
        <v>16.99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1</v>
      </c>
      <c r="P229">
        <v>25</v>
      </c>
      <c r="Q229">
        <v>84</v>
      </c>
      <c r="R229">
        <v>61</v>
      </c>
      <c r="S229">
        <v>56</v>
      </c>
      <c r="T229">
        <v>0</v>
      </c>
      <c r="U229">
        <v>0</v>
      </c>
      <c r="V229">
        <v>0</v>
      </c>
      <c r="W229">
        <v>0</v>
      </c>
      <c r="X229" s="23">
        <v>0</v>
      </c>
      <c r="Y229" s="23">
        <v>0</v>
      </c>
      <c r="Z229" s="23">
        <v>0</v>
      </c>
      <c r="AA229" s="23">
        <v>0</v>
      </c>
      <c r="AB229">
        <v>0</v>
      </c>
      <c r="AC229">
        <v>0</v>
      </c>
      <c r="AD229">
        <v>0</v>
      </c>
      <c r="AE229">
        <v>0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3</v>
      </c>
      <c r="AK229">
        <v>1</v>
      </c>
      <c r="AL229">
        <v>0</v>
      </c>
      <c r="AM229">
        <v>0</v>
      </c>
      <c r="AN229" s="23">
        <v>0.333333333333333</v>
      </c>
      <c r="AO229" s="23">
        <v>0</v>
      </c>
      <c r="AP229" s="23" t="e">
        <v>#DIV/0!</v>
      </c>
      <c r="AQ229" s="23" t="e">
        <v>#DIV/0!</v>
      </c>
      <c r="AR229" s="35">
        <v>0.142857142857143</v>
      </c>
      <c r="AS229" s="35">
        <v>8.57142857142857</v>
      </c>
      <c r="AT229" s="35">
        <v>-8.57142857142857</v>
      </c>
      <c r="AU229" s="31">
        <f t="shared" si="6"/>
        <v>0</v>
      </c>
      <c r="AV229" s="36">
        <f>IFERROR(时间!$B$4+AU229,"上周无销量")</f>
        <v>43283</v>
      </c>
    </row>
    <row r="230" spans="1:48">
      <c r="A230" s="21" t="s">
        <v>522</v>
      </c>
      <c r="B230" t="s">
        <v>523</v>
      </c>
      <c r="C230" t="s">
        <v>467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2</v>
      </c>
      <c r="J230" s="33">
        <v>0</v>
      </c>
      <c r="K230" s="33">
        <v>0</v>
      </c>
      <c r="L230" s="33">
        <v>0</v>
      </c>
      <c r="M230">
        <v>2</v>
      </c>
      <c r="N230">
        <v>0</v>
      </c>
      <c r="O230">
        <v>2</v>
      </c>
      <c r="P230">
        <v>332</v>
      </c>
      <c r="Q230">
        <v>276</v>
      </c>
      <c r="R230">
        <v>141</v>
      </c>
      <c r="S230">
        <v>58</v>
      </c>
      <c r="T230">
        <v>2</v>
      </c>
      <c r="U230">
        <v>1</v>
      </c>
      <c r="V230">
        <v>1</v>
      </c>
      <c r="W230">
        <v>0</v>
      </c>
      <c r="X230" s="23">
        <v>0.00602409638554217</v>
      </c>
      <c r="Y230" s="23">
        <v>0.0036231884057971</v>
      </c>
      <c r="Z230" s="23">
        <v>0.00709219858156028</v>
      </c>
      <c r="AA230" s="23">
        <v>0</v>
      </c>
      <c r="AB230">
        <v>0.27</v>
      </c>
      <c r="AC230">
        <v>0.3</v>
      </c>
      <c r="AD230">
        <v>0.29</v>
      </c>
      <c r="AE230">
        <v>0</v>
      </c>
      <c r="AF230" s="23" t="s">
        <v>122</v>
      </c>
      <c r="AG230" s="23" t="s">
        <v>122</v>
      </c>
      <c r="AH230" s="23" t="s">
        <v>122</v>
      </c>
      <c r="AI230" s="23" t="s">
        <v>54</v>
      </c>
      <c r="AJ230">
        <v>3</v>
      </c>
      <c r="AK230">
        <v>0</v>
      </c>
      <c r="AL230">
        <v>0</v>
      </c>
      <c r="AM230">
        <v>0</v>
      </c>
      <c r="AN230" s="23">
        <v>0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2</v>
      </c>
      <c r="AU230" s="31" t="str">
        <f t="shared" si="6"/>
        <v>库存为2</v>
      </c>
      <c r="AV230" s="36" t="str">
        <f>IFERROR(时间!$B$4+AU230,"上周无销量")</f>
        <v>上周无销量</v>
      </c>
    </row>
    <row r="231" spans="1:48">
      <c r="A231" s="21" t="s">
        <v>524</v>
      </c>
      <c r="B231" t="s">
        <v>525</v>
      </c>
      <c r="C231" t="s">
        <v>467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1</v>
      </c>
      <c r="J231" s="33">
        <v>0</v>
      </c>
      <c r="K231" s="33">
        <v>0</v>
      </c>
      <c r="L231" s="33">
        <v>0</v>
      </c>
      <c r="M231">
        <v>1</v>
      </c>
      <c r="N231">
        <v>0</v>
      </c>
      <c r="O231">
        <v>0</v>
      </c>
      <c r="P231">
        <v>25</v>
      </c>
      <c r="Q231">
        <v>12</v>
      </c>
      <c r="R231">
        <v>9</v>
      </c>
      <c r="S231">
        <v>3</v>
      </c>
      <c r="T231">
        <v>0</v>
      </c>
      <c r="U231">
        <v>0</v>
      </c>
      <c r="V231">
        <v>0</v>
      </c>
      <c r="W231">
        <v>0</v>
      </c>
      <c r="X231" s="23">
        <v>0</v>
      </c>
      <c r="Y231" s="23">
        <v>0</v>
      </c>
      <c r="Z231" s="23">
        <v>0</v>
      </c>
      <c r="AA231" s="23">
        <v>0</v>
      </c>
      <c r="AB231">
        <v>0</v>
      </c>
      <c r="AC231">
        <v>0</v>
      </c>
      <c r="AD231">
        <v>0</v>
      </c>
      <c r="AE231">
        <v>0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1</v>
      </c>
      <c r="AU231" s="31" t="str">
        <f t="shared" si="6"/>
        <v>库存为1</v>
      </c>
      <c r="AV231" s="36" t="str">
        <f>IFERROR(时间!$B$4+AU231,"上周无销量")</f>
        <v>上周无销量</v>
      </c>
    </row>
    <row r="232" spans="1:48">
      <c r="A232" s="21" t="s">
        <v>526</v>
      </c>
      <c r="B232" t="s">
        <v>527</v>
      </c>
      <c r="C232" t="s">
        <v>467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1</v>
      </c>
      <c r="J232" s="33">
        <v>0</v>
      </c>
      <c r="K232" s="33">
        <v>0</v>
      </c>
      <c r="L232" s="33">
        <v>0</v>
      </c>
      <c r="M232">
        <v>1</v>
      </c>
      <c r="N232">
        <v>0</v>
      </c>
      <c r="O232">
        <v>0</v>
      </c>
      <c r="P232">
        <v>9</v>
      </c>
      <c r="Q232">
        <v>4</v>
      </c>
      <c r="R232">
        <v>6</v>
      </c>
      <c r="S232">
        <v>1</v>
      </c>
      <c r="T232">
        <v>0</v>
      </c>
      <c r="U232">
        <v>0</v>
      </c>
      <c r="V232">
        <v>0</v>
      </c>
      <c r="W232">
        <v>0</v>
      </c>
      <c r="X232" s="23">
        <v>0</v>
      </c>
      <c r="Y232" s="23">
        <v>0</v>
      </c>
      <c r="Z232" s="23">
        <v>0</v>
      </c>
      <c r="AA232" s="23">
        <v>0</v>
      </c>
      <c r="AB232">
        <v>0</v>
      </c>
      <c r="AC232">
        <v>0</v>
      </c>
      <c r="AD232">
        <v>0</v>
      </c>
      <c r="AE232">
        <v>0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2</v>
      </c>
      <c r="AL232">
        <v>0</v>
      </c>
      <c r="AM232">
        <v>0</v>
      </c>
      <c r="AN232" s="23" t="e">
        <v>#DIV/0!</v>
      </c>
      <c r="AO232" s="23">
        <v>0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1</v>
      </c>
      <c r="AU232" s="31" t="str">
        <f t="shared" si="6"/>
        <v>库存为1</v>
      </c>
      <c r="AV232" s="36" t="str">
        <f>IFERROR(时间!$B$4+AU232,"上周无销量")</f>
        <v>上周无销量</v>
      </c>
    </row>
    <row r="233" spans="1:48">
      <c r="A233" s="21" t="s">
        <v>528</v>
      </c>
      <c r="B233" t="s">
        <v>529</v>
      </c>
      <c r="C233" t="s">
        <v>467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530</v>
      </c>
      <c r="B234" t="s">
        <v>531</v>
      </c>
      <c r="C234" t="s">
        <v>467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1</v>
      </c>
      <c r="J234" s="33">
        <v>0</v>
      </c>
      <c r="K234" s="33">
        <v>0</v>
      </c>
      <c r="L234" s="33">
        <v>0</v>
      </c>
      <c r="M234">
        <v>1</v>
      </c>
      <c r="N234">
        <v>0</v>
      </c>
      <c r="O234">
        <v>0</v>
      </c>
      <c r="P234">
        <v>15</v>
      </c>
      <c r="Q234">
        <v>17</v>
      </c>
      <c r="R234">
        <v>10</v>
      </c>
      <c r="S234">
        <v>6</v>
      </c>
      <c r="T234">
        <v>0</v>
      </c>
      <c r="U234">
        <v>0</v>
      </c>
      <c r="V234">
        <v>0</v>
      </c>
      <c r="W234">
        <v>0</v>
      </c>
      <c r="X234" s="23">
        <v>0</v>
      </c>
      <c r="Y234" s="23">
        <v>0</v>
      </c>
      <c r="Z234" s="23">
        <v>0</v>
      </c>
      <c r="AA234" s="23">
        <v>0</v>
      </c>
      <c r="AB234">
        <v>0</v>
      </c>
      <c r="AC234">
        <v>0</v>
      </c>
      <c r="AD234">
        <v>0</v>
      </c>
      <c r="AE234">
        <v>0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2</v>
      </c>
      <c r="AL234">
        <v>0</v>
      </c>
      <c r="AM234">
        <v>0</v>
      </c>
      <c r="AN234" s="23" t="e">
        <v>#DIV/0!</v>
      </c>
      <c r="AO234" s="23">
        <v>0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1</v>
      </c>
      <c r="AU234" s="31" t="str">
        <f t="shared" si="6"/>
        <v>库存为1</v>
      </c>
      <c r="AV234" s="36" t="str">
        <f>IFERROR(时间!$B$4+AU234,"上周无销量")</f>
        <v>上周无销量</v>
      </c>
    </row>
    <row r="235" spans="1:48">
      <c r="A235" s="21" t="s">
        <v>532</v>
      </c>
      <c r="B235" t="s">
        <v>533</v>
      </c>
      <c r="C235" t="s">
        <v>467</v>
      </c>
      <c r="D235" s="31">
        <v>0</v>
      </c>
      <c r="E235" s="31">
        <v>0</v>
      </c>
      <c r="F235" s="31">
        <v>0</v>
      </c>
      <c r="G235" s="31">
        <v>1</v>
      </c>
      <c r="H235" s="32">
        <v>16.99</v>
      </c>
      <c r="I235">
        <v>1</v>
      </c>
      <c r="J235" s="33">
        <v>0</v>
      </c>
      <c r="K235" s="33">
        <v>0</v>
      </c>
      <c r="L235" s="33">
        <v>0</v>
      </c>
      <c r="M235">
        <v>1</v>
      </c>
      <c r="N235">
        <v>0</v>
      </c>
      <c r="O235">
        <v>1</v>
      </c>
      <c r="P235">
        <v>208</v>
      </c>
      <c r="Q235">
        <v>676</v>
      </c>
      <c r="R235">
        <v>368</v>
      </c>
      <c r="S235">
        <v>288</v>
      </c>
      <c r="T235">
        <v>1</v>
      </c>
      <c r="U235">
        <v>7</v>
      </c>
      <c r="V235">
        <v>5</v>
      </c>
      <c r="W235">
        <v>3</v>
      </c>
      <c r="X235" s="23">
        <v>0.00480769230769231</v>
      </c>
      <c r="Y235" s="23">
        <v>0.0103550295857988</v>
      </c>
      <c r="Z235" s="23">
        <v>0.0135869565217391</v>
      </c>
      <c r="AA235" s="23">
        <v>0.0104166666666667</v>
      </c>
      <c r="AB235">
        <v>0.26</v>
      </c>
      <c r="AC235">
        <v>1.64</v>
      </c>
      <c r="AD235">
        <v>1.01</v>
      </c>
      <c r="AE235">
        <v>0.77</v>
      </c>
      <c r="AF235" s="23" t="s">
        <v>122</v>
      </c>
      <c r="AG235" s="23" t="s">
        <v>122</v>
      </c>
      <c r="AH235" s="23" t="s">
        <v>122</v>
      </c>
      <c r="AI235" s="23">
        <v>0.0453207769276045</v>
      </c>
      <c r="AJ235">
        <v>2</v>
      </c>
      <c r="AK235">
        <v>6</v>
      </c>
      <c r="AL235">
        <v>2</v>
      </c>
      <c r="AM235">
        <v>3</v>
      </c>
      <c r="AN235" s="23">
        <v>0</v>
      </c>
      <c r="AO235" s="23">
        <v>0</v>
      </c>
      <c r="AP235" s="23">
        <v>0</v>
      </c>
      <c r="AQ235" s="23">
        <v>0.333333333333333</v>
      </c>
      <c r="AR235" s="35">
        <v>0</v>
      </c>
      <c r="AS235" s="35">
        <v>0</v>
      </c>
      <c r="AT235" s="35">
        <v>1</v>
      </c>
      <c r="AU235" s="31" t="str">
        <f t="shared" si="6"/>
        <v>库存为1</v>
      </c>
      <c r="AV235" s="36" t="str">
        <f>IFERROR(时间!$B$4+AU235,"上周无销量")</f>
        <v>上周无销量</v>
      </c>
    </row>
    <row r="236" spans="1:48">
      <c r="A236" s="21" t="s">
        <v>534</v>
      </c>
      <c r="B236" t="s">
        <v>535</v>
      </c>
      <c r="C236" t="s">
        <v>467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2</v>
      </c>
      <c r="J236" s="33">
        <v>0</v>
      </c>
      <c r="K236" s="33">
        <v>0</v>
      </c>
      <c r="L236" s="33">
        <v>0</v>
      </c>
      <c r="M236">
        <v>2</v>
      </c>
      <c r="N236">
        <v>0</v>
      </c>
      <c r="O236">
        <v>2</v>
      </c>
      <c r="P236">
        <v>275</v>
      </c>
      <c r="Q236">
        <v>106</v>
      </c>
      <c r="R236">
        <v>96</v>
      </c>
      <c r="S236">
        <v>71</v>
      </c>
      <c r="T236">
        <v>3</v>
      </c>
      <c r="U236">
        <v>0</v>
      </c>
      <c r="V236">
        <v>0</v>
      </c>
      <c r="W236">
        <v>0</v>
      </c>
      <c r="X236" s="23">
        <v>0.0109090909090909</v>
      </c>
      <c r="Y236" s="23">
        <v>0</v>
      </c>
      <c r="Z236" s="23">
        <v>0</v>
      </c>
      <c r="AA236" s="23">
        <v>0</v>
      </c>
      <c r="AB236">
        <v>0.63</v>
      </c>
      <c r="AC236">
        <v>0</v>
      </c>
      <c r="AD236">
        <v>0</v>
      </c>
      <c r="AE236">
        <v>0</v>
      </c>
      <c r="AF236" s="23" t="s">
        <v>122</v>
      </c>
      <c r="AG236" s="23" t="s">
        <v>54</v>
      </c>
      <c r="AH236" s="23" t="s">
        <v>54</v>
      </c>
      <c r="AI236" s="23" t="s">
        <v>54</v>
      </c>
      <c r="AJ236">
        <v>7</v>
      </c>
      <c r="AK236">
        <v>0</v>
      </c>
      <c r="AL236">
        <v>0</v>
      </c>
      <c r="AM236">
        <v>0</v>
      </c>
      <c r="AN236" s="23">
        <v>0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2</v>
      </c>
      <c r="AU236" s="31" t="str">
        <f t="shared" si="6"/>
        <v>库存为2</v>
      </c>
      <c r="AV236" s="36" t="str">
        <f>IFERROR(时间!$B$4+AU236,"上周无销量")</f>
        <v>上周无销量</v>
      </c>
    </row>
    <row r="237" spans="1:48">
      <c r="A237" s="21" t="s">
        <v>536</v>
      </c>
      <c r="B237" t="s">
        <v>537</v>
      </c>
      <c r="C237" t="s">
        <v>467</v>
      </c>
      <c r="D237" s="31">
        <v>1</v>
      </c>
      <c r="E237" s="31">
        <v>0</v>
      </c>
      <c r="F237" s="31">
        <v>0</v>
      </c>
      <c r="G237" s="31">
        <v>0</v>
      </c>
      <c r="H237" s="32">
        <v>16.99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>
        <v>61</v>
      </c>
      <c r="Q237">
        <v>510</v>
      </c>
      <c r="R237">
        <v>306</v>
      </c>
      <c r="S237">
        <v>261</v>
      </c>
      <c r="T237">
        <v>0</v>
      </c>
      <c r="U237">
        <v>2</v>
      </c>
      <c r="V237">
        <v>1</v>
      </c>
      <c r="W237">
        <v>2</v>
      </c>
      <c r="X237" s="23">
        <v>0</v>
      </c>
      <c r="Y237" s="23">
        <v>0.00392156862745098</v>
      </c>
      <c r="Z237" s="23">
        <v>0.00326797385620915</v>
      </c>
      <c r="AA237" s="23">
        <v>0.00766283524904215</v>
      </c>
      <c r="AB237">
        <v>0</v>
      </c>
      <c r="AC237">
        <v>0.36</v>
      </c>
      <c r="AD237">
        <v>0.17</v>
      </c>
      <c r="AE237">
        <v>0.47</v>
      </c>
      <c r="AF237" s="23" t="s">
        <v>54</v>
      </c>
      <c r="AG237" s="23" t="s">
        <v>122</v>
      </c>
      <c r="AH237" s="23" t="s">
        <v>122</v>
      </c>
      <c r="AI237" s="23" t="s">
        <v>122</v>
      </c>
      <c r="AJ237">
        <v>0</v>
      </c>
      <c r="AK237">
        <v>4</v>
      </c>
      <c r="AL237">
        <v>1</v>
      </c>
      <c r="AM237">
        <v>0</v>
      </c>
      <c r="AN237" s="23" t="e">
        <v>#DIV/0!</v>
      </c>
      <c r="AO237" s="23">
        <v>0</v>
      </c>
      <c r="AP237" s="23">
        <v>0</v>
      </c>
      <c r="AQ237" s="23" t="e">
        <v>#DIV/0!</v>
      </c>
      <c r="AR237" s="35">
        <v>0.142857142857143</v>
      </c>
      <c r="AS237" s="35">
        <v>8.57142857142857</v>
      </c>
      <c r="AT237" s="35">
        <v>-8.57142857142857</v>
      </c>
      <c r="AU237" s="31">
        <f t="shared" si="6"/>
        <v>0</v>
      </c>
      <c r="AV237" s="36">
        <f>IFERROR(时间!$B$4+AU237,"上周无销量")</f>
        <v>43283</v>
      </c>
    </row>
    <row r="238" spans="1:48">
      <c r="A238" s="21" t="s">
        <v>538</v>
      </c>
      <c r="B238" t="s">
        <v>539</v>
      </c>
      <c r="C238" t="s">
        <v>467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540</v>
      </c>
      <c r="B239" t="s">
        <v>541</v>
      </c>
      <c r="C239" t="s">
        <v>467</v>
      </c>
      <c r="D239" s="31">
        <v>1</v>
      </c>
      <c r="E239" s="31">
        <v>0</v>
      </c>
      <c r="F239" s="31">
        <v>0</v>
      </c>
      <c r="G239" s="31">
        <v>0</v>
      </c>
      <c r="H239" s="32">
        <v>16.99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1</v>
      </c>
      <c r="P239">
        <v>529</v>
      </c>
      <c r="Q239">
        <v>765</v>
      </c>
      <c r="R239">
        <v>455</v>
      </c>
      <c r="S239">
        <v>368</v>
      </c>
      <c r="T239">
        <v>7</v>
      </c>
      <c r="U239">
        <v>7</v>
      </c>
      <c r="V239">
        <v>6</v>
      </c>
      <c r="W239">
        <v>7</v>
      </c>
      <c r="X239" s="23">
        <v>0.0132325141776938</v>
      </c>
      <c r="Y239" s="23">
        <v>0.00915032679738562</v>
      </c>
      <c r="Z239" s="23">
        <v>0.0131868131868132</v>
      </c>
      <c r="AA239" s="23">
        <v>0.0190217391304348</v>
      </c>
      <c r="AB239">
        <v>1.41</v>
      </c>
      <c r="AC239">
        <v>1.47</v>
      </c>
      <c r="AD239">
        <v>1.32</v>
      </c>
      <c r="AE239">
        <v>1.81</v>
      </c>
      <c r="AF239" s="23">
        <v>0.0829899941141848</v>
      </c>
      <c r="AG239" s="23" t="s">
        <v>122</v>
      </c>
      <c r="AH239" s="23" t="s">
        <v>122</v>
      </c>
      <c r="AI239" s="23" t="s">
        <v>122</v>
      </c>
      <c r="AJ239">
        <v>16</v>
      </c>
      <c r="AK239">
        <v>3</v>
      </c>
      <c r="AL239">
        <v>4</v>
      </c>
      <c r="AM239">
        <v>4</v>
      </c>
      <c r="AN239" s="23">
        <v>0.0625</v>
      </c>
      <c r="AO239" s="23">
        <v>0</v>
      </c>
      <c r="AP239" s="23">
        <v>0</v>
      </c>
      <c r="AQ239" s="23">
        <v>0</v>
      </c>
      <c r="AR239" s="35">
        <v>0.142857142857143</v>
      </c>
      <c r="AS239" s="35">
        <v>8.57142857142857</v>
      </c>
      <c r="AT239" s="35">
        <v>-8.57142857142857</v>
      </c>
      <c r="AU239" s="31">
        <f t="shared" si="6"/>
        <v>0</v>
      </c>
      <c r="AV239" s="36">
        <f>IFERROR(时间!$B$4+AU239,"上周无销量")</f>
        <v>43283</v>
      </c>
    </row>
    <row r="240" spans="1:48">
      <c r="A240" s="21" t="s">
        <v>542</v>
      </c>
      <c r="B240" t="s">
        <v>543</v>
      </c>
      <c r="C240" t="s">
        <v>467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544</v>
      </c>
      <c r="B241" t="s">
        <v>545</v>
      </c>
      <c r="C241" t="s">
        <v>467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546</v>
      </c>
      <c r="B242" t="s">
        <v>547</v>
      </c>
      <c r="C242" t="s">
        <v>467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548</v>
      </c>
      <c r="B243" t="s">
        <v>549</v>
      </c>
      <c r="C243" t="s">
        <v>467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550</v>
      </c>
      <c r="B244" t="s">
        <v>551</v>
      </c>
      <c r="C244" t="s">
        <v>467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552</v>
      </c>
      <c r="B245" t="s">
        <v>553</v>
      </c>
      <c r="C245" t="s">
        <v>467</v>
      </c>
      <c r="D245" s="31">
        <v>1</v>
      </c>
      <c r="E245" s="31">
        <v>0</v>
      </c>
      <c r="F245" s="31">
        <v>0</v>
      </c>
      <c r="G245" s="31">
        <v>0</v>
      </c>
      <c r="H245" s="32">
        <v>15.99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0.142857142857143</v>
      </c>
      <c r="AS245" s="35">
        <v>8.57142857142857</v>
      </c>
      <c r="AT245" s="35">
        <v>-8.57142857142857</v>
      </c>
      <c r="AU245" s="31">
        <f t="shared" si="6"/>
        <v>0</v>
      </c>
      <c r="AV245" s="36">
        <f>IFERROR(时间!$B$4+AU245,"上周无销量")</f>
        <v>43283</v>
      </c>
    </row>
    <row r="246" spans="1:48">
      <c r="A246" s="21" t="s">
        <v>554</v>
      </c>
      <c r="B246" t="s">
        <v>555</v>
      </c>
      <c r="C246" t="s">
        <v>467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556</v>
      </c>
      <c r="B247" t="s">
        <v>557</v>
      </c>
      <c r="C247" t="s">
        <v>467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558</v>
      </c>
      <c r="B248" t="s">
        <v>559</v>
      </c>
      <c r="C248" t="s">
        <v>467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560</v>
      </c>
      <c r="B249" t="s">
        <v>561</v>
      </c>
      <c r="C249" t="s">
        <v>467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562</v>
      </c>
      <c r="B250" t="s">
        <v>563</v>
      </c>
      <c r="C250" t="s">
        <v>467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564</v>
      </c>
      <c r="B251" t="s">
        <v>565</v>
      </c>
      <c r="C251" t="s">
        <v>467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566</v>
      </c>
      <c r="B252" t="s">
        <v>567</v>
      </c>
      <c r="C252" t="s">
        <v>467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568</v>
      </c>
      <c r="B253" t="s">
        <v>569</v>
      </c>
      <c r="C253" t="s">
        <v>467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570</v>
      </c>
      <c r="B254" t="s">
        <v>571</v>
      </c>
      <c r="C254" t="s">
        <v>467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572</v>
      </c>
      <c r="B255" t="s">
        <v>573</v>
      </c>
      <c r="C255" t="s">
        <v>467</v>
      </c>
      <c r="D255" s="31">
        <v>1</v>
      </c>
      <c r="E255" s="31">
        <v>0</v>
      </c>
      <c r="F255" s="31">
        <v>1</v>
      </c>
      <c r="G255" s="31">
        <v>1</v>
      </c>
      <c r="H255" s="32">
        <v>15.99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0.142857142857143</v>
      </c>
      <c r="AS255" s="35">
        <v>8.57142857142857</v>
      </c>
      <c r="AT255" s="35">
        <v>-8.57142857142857</v>
      </c>
      <c r="AU255" s="31">
        <f t="shared" si="6"/>
        <v>0</v>
      </c>
      <c r="AV255" s="36">
        <f>IFERROR(时间!$B$4+AU255,"上周无销量")</f>
        <v>43283</v>
      </c>
    </row>
    <row r="256" spans="1:48">
      <c r="A256" s="21" t="s">
        <v>574</v>
      </c>
      <c r="B256" t="s">
        <v>575</v>
      </c>
      <c r="C256" t="s">
        <v>467</v>
      </c>
      <c r="D256" s="31">
        <v>1</v>
      </c>
      <c r="E256" s="31">
        <v>0</v>
      </c>
      <c r="F256" s="31">
        <v>0</v>
      </c>
      <c r="G256" s="31">
        <v>0</v>
      </c>
      <c r="H256" s="32">
        <v>15.99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0.142857142857143</v>
      </c>
      <c r="AS256" s="35">
        <v>8.57142857142857</v>
      </c>
      <c r="AT256" s="35">
        <v>-8.57142857142857</v>
      </c>
      <c r="AU256" s="31">
        <f t="shared" si="6"/>
        <v>0</v>
      </c>
      <c r="AV256" s="36">
        <f>IFERROR(时间!$B$4+AU256,"上周无销量")</f>
        <v>43283</v>
      </c>
    </row>
    <row r="257" spans="1:48">
      <c r="A257" s="21" t="s">
        <v>576</v>
      </c>
      <c r="B257" t="s">
        <v>577</v>
      </c>
      <c r="C257" t="s">
        <v>467</v>
      </c>
      <c r="D257" s="31">
        <v>1</v>
      </c>
      <c r="E257" s="31">
        <v>0</v>
      </c>
      <c r="F257" s="31">
        <v>0</v>
      </c>
      <c r="G257" s="31">
        <v>0</v>
      </c>
      <c r="H257" s="32">
        <v>15.99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0.142857142857143</v>
      </c>
      <c r="AS257" s="35">
        <v>8.57142857142857</v>
      </c>
      <c r="AT257" s="35">
        <v>-8.57142857142857</v>
      </c>
      <c r="AU257" s="31">
        <f t="shared" si="6"/>
        <v>0</v>
      </c>
      <c r="AV257" s="36">
        <f>IFERROR(时间!$B$4+AU257,"上周无销量")</f>
        <v>43283</v>
      </c>
    </row>
    <row r="258" spans="1:48">
      <c r="A258" s="21" t="s">
        <v>578</v>
      </c>
      <c r="B258" t="s">
        <v>579</v>
      </c>
      <c r="C258" t="s">
        <v>467</v>
      </c>
      <c r="D258" s="31">
        <v>1</v>
      </c>
      <c r="E258" s="31">
        <v>2</v>
      </c>
      <c r="F258" s="31">
        <v>0</v>
      </c>
      <c r="G258" s="31">
        <v>0</v>
      </c>
      <c r="H258" s="32">
        <v>15.99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0.142857142857143</v>
      </c>
      <c r="AS258" s="35">
        <v>8.57142857142857</v>
      </c>
      <c r="AT258" s="35">
        <v>-8.57142857142857</v>
      </c>
      <c r="AU258" s="31">
        <f t="shared" si="6"/>
        <v>0</v>
      </c>
      <c r="AV258" s="36">
        <f>IFERROR(时间!$B$4+AU258,"上周无销量")</f>
        <v>43283</v>
      </c>
    </row>
    <row r="259" spans="1:48">
      <c r="A259" s="21" t="s">
        <v>580</v>
      </c>
      <c r="B259" t="s">
        <v>581</v>
      </c>
      <c r="C259" t="s">
        <v>467</v>
      </c>
      <c r="D259" s="31">
        <v>1</v>
      </c>
      <c r="E259" s="31">
        <v>0</v>
      </c>
      <c r="F259" s="31">
        <v>0</v>
      </c>
      <c r="G259" s="31">
        <v>1</v>
      </c>
      <c r="H259" s="32">
        <v>15.99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e">
        <v>#DIV/0!</v>
      </c>
      <c r="AO259" s="23" t="e">
        <v>#DIV/0!</v>
      </c>
      <c r="AP259" s="23" t="e">
        <v>#DIV/0!</v>
      </c>
      <c r="AQ259" s="23" t="e">
        <v>#DIV/0!</v>
      </c>
      <c r="AR259" s="35">
        <v>0.142857142857143</v>
      </c>
      <c r="AS259" s="35">
        <v>8.57142857142857</v>
      </c>
      <c r="AT259" s="35">
        <v>-8.57142857142857</v>
      </c>
      <c r="AU259" s="31">
        <f t="shared" si="6"/>
        <v>0</v>
      </c>
      <c r="AV259" s="36">
        <f>IFERROR(时间!$B$4+AU259,"上周无销量")</f>
        <v>43283</v>
      </c>
    </row>
    <row r="260" spans="1:48">
      <c r="A260" s="21" t="s">
        <v>582</v>
      </c>
      <c r="B260" t="s">
        <v>583</v>
      </c>
      <c r="C260" t="s">
        <v>467</v>
      </c>
      <c r="D260" s="31">
        <v>1</v>
      </c>
      <c r="E260" s="31">
        <v>0</v>
      </c>
      <c r="F260" s="31">
        <v>0</v>
      </c>
      <c r="G260" s="31">
        <v>0</v>
      </c>
      <c r="H260" s="32">
        <v>15.99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0.142857142857143</v>
      </c>
      <c r="AS260" s="35">
        <v>8.57142857142857</v>
      </c>
      <c r="AT260" s="35">
        <v>-8.57142857142857</v>
      </c>
      <c r="AU260" s="31">
        <f t="shared" si="6"/>
        <v>0</v>
      </c>
      <c r="AV260" s="36">
        <f>IFERROR(时间!$B$4+AU260,"上周无销量")</f>
        <v>43283</v>
      </c>
    </row>
    <row r="261" spans="1:48">
      <c r="A261" s="21" t="s">
        <v>584</v>
      </c>
      <c r="B261" t="s">
        <v>585</v>
      </c>
      <c r="C261" t="s">
        <v>467</v>
      </c>
      <c r="D261" s="31">
        <v>0</v>
      </c>
      <c r="E261" s="31">
        <v>0</v>
      </c>
      <c r="F261" s="31">
        <v>1</v>
      </c>
      <c r="G261" s="31">
        <v>0</v>
      </c>
      <c r="H261" s="32">
        <v>15.99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586</v>
      </c>
      <c r="B262" t="s">
        <v>587</v>
      </c>
      <c r="C262" t="s">
        <v>467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e">
        <v>#DIV/0!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588</v>
      </c>
      <c r="B263" t="s">
        <v>589</v>
      </c>
      <c r="C263" t="s">
        <v>467</v>
      </c>
      <c r="D263" s="31">
        <v>1</v>
      </c>
      <c r="E263" s="31">
        <v>0</v>
      </c>
      <c r="F263" s="31">
        <v>0</v>
      </c>
      <c r="G263" s="31">
        <v>1</v>
      </c>
      <c r="H263" s="32">
        <v>15.99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0.142857142857143</v>
      </c>
      <c r="AS263" s="35">
        <v>8.57142857142857</v>
      </c>
      <c r="AT263" s="35">
        <v>-8.57142857142857</v>
      </c>
      <c r="AU263" s="31">
        <f t="shared" si="7"/>
        <v>0</v>
      </c>
      <c r="AV263" s="36">
        <f>IFERROR(时间!$B$4+AU263,"上周无销量")</f>
        <v>43283</v>
      </c>
    </row>
    <row r="264" spans="1:48">
      <c r="A264" s="21" t="s">
        <v>590</v>
      </c>
      <c r="B264" t="s">
        <v>591</v>
      </c>
      <c r="C264" t="s">
        <v>467</v>
      </c>
      <c r="D264" s="31">
        <v>1</v>
      </c>
      <c r="E264" s="31">
        <v>1</v>
      </c>
      <c r="F264" s="31">
        <v>1</v>
      </c>
      <c r="G264" s="31">
        <v>1</v>
      </c>
      <c r="H264" s="32">
        <v>15.99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0.142857142857143</v>
      </c>
      <c r="AS264" s="35">
        <v>8.57142857142857</v>
      </c>
      <c r="AT264" s="35">
        <v>-8.57142857142857</v>
      </c>
      <c r="AU264" s="31">
        <f t="shared" si="7"/>
        <v>0</v>
      </c>
      <c r="AV264" s="36">
        <f>IFERROR(时间!$B$4+AU264,"上周无销量")</f>
        <v>43283</v>
      </c>
    </row>
    <row r="265" spans="1:48">
      <c r="A265" s="21" t="s">
        <v>592</v>
      </c>
      <c r="B265" t="s">
        <v>593</v>
      </c>
      <c r="C265" t="s">
        <v>467</v>
      </c>
      <c r="D265" s="31">
        <v>2</v>
      </c>
      <c r="E265" s="31">
        <v>1</v>
      </c>
      <c r="F265" s="31">
        <v>0</v>
      </c>
      <c r="G265" s="31">
        <v>0</v>
      </c>
      <c r="H265" s="32">
        <v>15.99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0.285714285714286</v>
      </c>
      <c r="AS265" s="35">
        <v>17.1428571428571</v>
      </c>
      <c r="AT265" s="35">
        <v>-17.1428571428571</v>
      </c>
      <c r="AU265" s="31">
        <f t="shared" si="7"/>
        <v>0</v>
      </c>
      <c r="AV265" s="36">
        <f>IFERROR(时间!$B$4+AU265,"上周无销量")</f>
        <v>43283</v>
      </c>
    </row>
    <row r="266" spans="1:48">
      <c r="A266" s="21" t="s">
        <v>594</v>
      </c>
      <c r="B266" t="s">
        <v>595</v>
      </c>
      <c r="C266" t="s">
        <v>467</v>
      </c>
      <c r="D266" s="31">
        <v>2</v>
      </c>
      <c r="E266" s="31">
        <v>0</v>
      </c>
      <c r="F266" s="31">
        <v>0</v>
      </c>
      <c r="G266" s="31">
        <v>0</v>
      </c>
      <c r="H266" s="32">
        <v>15.99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e">
        <v>#DIV/0!</v>
      </c>
      <c r="AO266" s="23" t="e">
        <v>#DIV/0!</v>
      </c>
      <c r="AP266" s="23" t="e">
        <v>#DIV/0!</v>
      </c>
      <c r="AQ266" s="23" t="e">
        <v>#DIV/0!</v>
      </c>
      <c r="AR266" s="35">
        <v>0.285714285714286</v>
      </c>
      <c r="AS266" s="35">
        <v>17.1428571428571</v>
      </c>
      <c r="AT266" s="35">
        <v>-17.1428571428571</v>
      </c>
      <c r="AU266" s="31">
        <f t="shared" si="7"/>
        <v>0</v>
      </c>
      <c r="AV266" s="36">
        <f>IFERROR(时间!$B$4+AU266,"上周无销量")</f>
        <v>43283</v>
      </c>
    </row>
    <row r="267" spans="1:48">
      <c r="A267" s="21" t="s">
        <v>596</v>
      </c>
      <c r="B267" t="s">
        <v>597</v>
      </c>
      <c r="C267" t="s">
        <v>467</v>
      </c>
      <c r="D267" s="31">
        <v>2</v>
      </c>
      <c r="E267" s="31">
        <v>0</v>
      </c>
      <c r="F267" s="31">
        <v>0</v>
      </c>
      <c r="G267" s="31">
        <v>0</v>
      </c>
      <c r="H267" s="32">
        <v>15.99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e">
        <v>#DIV/0!</v>
      </c>
      <c r="AO267" s="23" t="e">
        <v>#DIV/0!</v>
      </c>
      <c r="AP267" s="23" t="e">
        <v>#DIV/0!</v>
      </c>
      <c r="AQ267" s="23" t="e">
        <v>#DIV/0!</v>
      </c>
      <c r="AR267" s="35">
        <v>0.285714285714286</v>
      </c>
      <c r="AS267" s="35">
        <v>17.1428571428571</v>
      </c>
      <c r="AT267" s="35">
        <v>-17.1428571428571</v>
      </c>
      <c r="AU267" s="31">
        <f t="shared" si="7"/>
        <v>0</v>
      </c>
      <c r="AV267" s="36">
        <f>IFERROR(时间!$B$4+AU267,"上周无销量")</f>
        <v>43283</v>
      </c>
    </row>
    <row r="268" spans="1:48">
      <c r="A268" s="21" t="s">
        <v>598</v>
      </c>
      <c r="B268" t="s">
        <v>599</v>
      </c>
      <c r="C268" t="s">
        <v>467</v>
      </c>
      <c r="D268" s="31">
        <v>0</v>
      </c>
      <c r="E268" s="31">
        <v>1</v>
      </c>
      <c r="F268" s="31">
        <v>0</v>
      </c>
      <c r="G268" s="31">
        <v>0</v>
      </c>
      <c r="H268" s="32">
        <v>15.99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IFERROR(时间!$B$4+AU268,"上周无销量")</f>
        <v>上周无销量</v>
      </c>
    </row>
    <row r="269" spans="1:48">
      <c r="A269" s="21" t="s">
        <v>600</v>
      </c>
      <c r="B269" t="s">
        <v>601</v>
      </c>
      <c r="C269" t="s">
        <v>467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602</v>
      </c>
      <c r="B270" t="s">
        <v>603</v>
      </c>
      <c r="C270" t="s">
        <v>467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e">
        <v>#DIV/0!</v>
      </c>
      <c r="AO270" s="23" t="e">
        <v>#DIV/0!</v>
      </c>
      <c r="AP270" s="23" t="e">
        <v>#DIV/0!</v>
      </c>
      <c r="AQ270" s="23" t="e">
        <v>#DIV/0!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IFERROR(时间!$B$4+AU270,"上周无销量")</f>
        <v>上周无销量</v>
      </c>
    </row>
    <row r="271" spans="1:48">
      <c r="A271" s="21" t="s">
        <v>604</v>
      </c>
      <c r="B271" t="s">
        <v>605</v>
      </c>
      <c r="C271" t="s">
        <v>467</v>
      </c>
      <c r="D271" s="31">
        <v>0</v>
      </c>
      <c r="E271" s="31">
        <v>0</v>
      </c>
      <c r="F271" s="31">
        <v>0</v>
      </c>
      <c r="G271" s="31">
        <v>1</v>
      </c>
      <c r="H271" s="32">
        <v>13.99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e">
        <v>#DIV/0!</v>
      </c>
      <c r="AO271" s="23" t="e">
        <v>#DIV/0!</v>
      </c>
      <c r="AP271" s="23" t="e">
        <v>#DIV/0!</v>
      </c>
      <c r="AQ271" s="23" t="e">
        <v>#DIV/0!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606</v>
      </c>
      <c r="B272" t="s">
        <v>607</v>
      </c>
      <c r="C272" t="s">
        <v>467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e">
        <v>#DIV/0!</v>
      </c>
      <c r="AO272" s="23" t="e">
        <v>#DIV/0!</v>
      </c>
      <c r="AP272" s="23" t="e">
        <v>#DIV/0!</v>
      </c>
      <c r="AQ272" s="23" t="e">
        <v>#DIV/0!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608</v>
      </c>
      <c r="B273" t="s">
        <v>609</v>
      </c>
      <c r="C273" t="s">
        <v>467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e">
        <v>#DIV/0!</v>
      </c>
      <c r="AO273" s="23" t="e">
        <v>#DIV/0!</v>
      </c>
      <c r="AP273" s="23" t="e">
        <v>#DIV/0!</v>
      </c>
      <c r="AQ273" s="23" t="e">
        <v>#DIV/0!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IFERROR(时间!$B$4+AU273,"上周无销量")</f>
        <v>上周无销量</v>
      </c>
    </row>
    <row r="274" spans="1:48">
      <c r="A274" s="21" t="s">
        <v>610</v>
      </c>
      <c r="B274" t="s">
        <v>611</v>
      </c>
      <c r="C274" t="s">
        <v>467</v>
      </c>
      <c r="D274" s="31">
        <v>1</v>
      </c>
      <c r="E274" s="31">
        <v>0</v>
      </c>
      <c r="F274" s="31">
        <v>0</v>
      </c>
      <c r="G274" s="31">
        <v>0</v>
      </c>
      <c r="H274" s="32">
        <v>13.99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0.142857142857143</v>
      </c>
      <c r="AS274" s="35">
        <v>8.57142857142857</v>
      </c>
      <c r="AT274" s="35">
        <v>-8.57142857142857</v>
      </c>
      <c r="AU274" s="31">
        <f t="shared" si="7"/>
        <v>0</v>
      </c>
      <c r="AV274" s="36">
        <f>IFERROR(时间!$B$4+AU274,"上周无销量")</f>
        <v>43283</v>
      </c>
    </row>
    <row r="275" spans="1:48">
      <c r="A275" s="21" t="s">
        <v>612</v>
      </c>
      <c r="B275" t="s">
        <v>613</v>
      </c>
      <c r="C275" t="s">
        <v>467</v>
      </c>
      <c r="D275" s="31">
        <v>0</v>
      </c>
      <c r="E275" s="31">
        <v>0</v>
      </c>
      <c r="F275" s="31">
        <v>1</v>
      </c>
      <c r="G275" s="31">
        <v>2</v>
      </c>
      <c r="H275" s="32">
        <v>15.99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614</v>
      </c>
      <c r="B276" t="s">
        <v>615</v>
      </c>
      <c r="C276" t="s">
        <v>467</v>
      </c>
      <c r="D276" s="31">
        <v>0</v>
      </c>
      <c r="E276" s="31">
        <v>0</v>
      </c>
      <c r="F276" s="31">
        <v>1</v>
      </c>
      <c r="G276" s="31">
        <v>2</v>
      </c>
      <c r="H276" s="32">
        <v>15.99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IFERROR(时间!$B$4+AU276,"上周无销量")</f>
        <v>上周无销量</v>
      </c>
    </row>
    <row r="277" spans="1:48">
      <c r="A277" s="21" t="s">
        <v>616</v>
      </c>
      <c r="B277" t="s">
        <v>617</v>
      </c>
      <c r="C277" t="s">
        <v>467</v>
      </c>
      <c r="D277" s="31">
        <v>0</v>
      </c>
      <c r="E277" s="31">
        <v>0</v>
      </c>
      <c r="F277" s="31">
        <v>3</v>
      </c>
      <c r="G277" s="31">
        <v>1</v>
      </c>
      <c r="H277" s="32">
        <v>15.99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618</v>
      </c>
      <c r="B278" t="s">
        <v>619</v>
      </c>
      <c r="C278" t="s">
        <v>467</v>
      </c>
      <c r="D278" s="31">
        <v>0</v>
      </c>
      <c r="E278" s="31">
        <v>0</v>
      </c>
      <c r="F278" s="31">
        <v>0</v>
      </c>
      <c r="G278" s="31">
        <v>1</v>
      </c>
      <c r="H278" s="32">
        <v>15.99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IFERROR(时间!$B$4+AU278,"上周无销量")</f>
        <v>上周无销量</v>
      </c>
    </row>
    <row r="279" spans="1:48">
      <c r="A279" s="21" t="s">
        <v>620</v>
      </c>
      <c r="B279" t="s">
        <v>621</v>
      </c>
      <c r="C279" t="s">
        <v>467</v>
      </c>
      <c r="D279" s="31">
        <v>1</v>
      </c>
      <c r="E279" s="31">
        <v>0</v>
      </c>
      <c r="F279" s="31">
        <v>0</v>
      </c>
      <c r="G279" s="31">
        <v>3</v>
      </c>
      <c r="H279" s="32">
        <v>15.99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e">
        <v>#DIV/0!</v>
      </c>
      <c r="AO279" s="23" t="e">
        <v>#DIV/0!</v>
      </c>
      <c r="AP279" s="23" t="e">
        <v>#DIV/0!</v>
      </c>
      <c r="AQ279" s="23" t="e">
        <v>#DIV/0!</v>
      </c>
      <c r="AR279" s="35">
        <v>0.142857142857143</v>
      </c>
      <c r="AS279" s="35">
        <v>8.57142857142857</v>
      </c>
      <c r="AT279" s="35">
        <v>-8.57142857142857</v>
      </c>
      <c r="AU279" s="31">
        <f t="shared" si="7"/>
        <v>0</v>
      </c>
      <c r="AV279" s="36">
        <f>IFERROR(时间!$B$4+AU279,"上周无销量")</f>
        <v>43283</v>
      </c>
    </row>
    <row r="280" spans="1:48">
      <c r="A280" s="21" t="s">
        <v>622</v>
      </c>
      <c r="B280" t="s">
        <v>623</v>
      </c>
      <c r="C280" t="s">
        <v>624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IFERROR(时间!$B$4+AU280,"上周无销量")</f>
        <v>上周无销量</v>
      </c>
    </row>
    <row r="281" spans="1:48">
      <c r="A281" s="21" t="s">
        <v>625</v>
      </c>
      <c r="B281" t="s">
        <v>626</v>
      </c>
      <c r="C281" t="s">
        <v>624</v>
      </c>
      <c r="D281" s="31">
        <v>0</v>
      </c>
      <c r="E281" s="31">
        <v>0</v>
      </c>
      <c r="F281" s="31">
        <v>0</v>
      </c>
      <c r="G281" s="31">
        <v>1</v>
      </c>
      <c r="H281" s="32">
        <v>15.99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e">
        <v>#DIV/0!</v>
      </c>
      <c r="AO281" s="23" t="e">
        <v>#DIV/0!</v>
      </c>
      <c r="AP281" s="23" t="e">
        <v>#DIV/0!</v>
      </c>
      <c r="AQ281" s="23" t="e">
        <v>#DIV/0!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IFERROR(时间!$B$4+AU281,"上周无销量")</f>
        <v>上周无销量</v>
      </c>
    </row>
    <row r="282" spans="1:48">
      <c r="A282" s="21" t="s">
        <v>627</v>
      </c>
      <c r="B282" t="s">
        <v>628</v>
      </c>
      <c r="C282" t="s">
        <v>624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e">
        <v>#DIV/0!</v>
      </c>
      <c r="AO282" s="23" t="e">
        <v>#DIV/0!</v>
      </c>
      <c r="AP282" s="23" t="e">
        <v>#DIV/0!</v>
      </c>
      <c r="AQ282" s="23" t="e">
        <v>#DIV/0!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IFERROR(时间!$B$4+AU282,"上周无销量")</f>
        <v>上周无销量</v>
      </c>
    </row>
    <row r="283" spans="1:48">
      <c r="A283" s="21" t="s">
        <v>629</v>
      </c>
      <c r="B283" t="s">
        <v>630</v>
      </c>
      <c r="C283" t="s">
        <v>631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9</v>
      </c>
      <c r="AK283">
        <v>6</v>
      </c>
      <c r="AL283">
        <v>7</v>
      </c>
      <c r="AM283">
        <v>0</v>
      </c>
      <c r="AN283" s="23">
        <v>0</v>
      </c>
      <c r="AO283" s="23">
        <v>0</v>
      </c>
      <c r="AP283" s="23">
        <v>0</v>
      </c>
      <c r="AQ283" s="23" t="e">
        <v>#DIV/0!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IFERROR(时间!$B$4+AU283,"上周无销量")</f>
        <v>上周无销量</v>
      </c>
    </row>
    <row r="284" spans="1:48">
      <c r="A284" s="21" t="s">
        <v>632</v>
      </c>
      <c r="B284" t="s">
        <v>633</v>
      </c>
      <c r="C284" t="s">
        <v>631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2</v>
      </c>
      <c r="AK284">
        <v>18</v>
      </c>
      <c r="AL284">
        <v>20</v>
      </c>
      <c r="AM284">
        <v>0</v>
      </c>
      <c r="AN284" s="23">
        <v>0</v>
      </c>
      <c r="AO284" s="23">
        <v>0</v>
      </c>
      <c r="AP284" s="23">
        <v>0</v>
      </c>
      <c r="AQ284" s="23" t="e">
        <v>#DIV/0!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IFERROR(时间!$B$4+AU284,"上周无销量")</f>
        <v>上周无销量</v>
      </c>
    </row>
    <row r="285" spans="1:48">
      <c r="A285" s="21" t="s">
        <v>634</v>
      </c>
      <c r="B285" t="s">
        <v>635</v>
      </c>
      <c r="C285" t="s">
        <v>631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8</v>
      </c>
      <c r="AL285">
        <v>11</v>
      </c>
      <c r="AM285">
        <v>6</v>
      </c>
      <c r="AN285" s="23" t="e">
        <v>#DIV/0!</v>
      </c>
      <c r="AO285" s="23">
        <v>0</v>
      </c>
      <c r="AP285" s="23">
        <v>0</v>
      </c>
      <c r="AQ285" s="23">
        <v>0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IFERROR(时间!$B$4+AU285,"上周无销量")</f>
        <v>上周无销量</v>
      </c>
    </row>
    <row r="286" spans="1:48">
      <c r="A286" s="21" t="s">
        <v>636</v>
      </c>
      <c r="B286" t="s">
        <v>637</v>
      </c>
      <c r="C286" t="s">
        <v>638</v>
      </c>
      <c r="D286" s="31">
        <v>0</v>
      </c>
      <c r="E286" s="31">
        <v>1</v>
      </c>
      <c r="F286" s="31">
        <v>0</v>
      </c>
      <c r="G286" s="31">
        <v>2</v>
      </c>
      <c r="H286" s="32">
        <v>13.88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IFERROR(时间!$B$4+AU286,"上周无销量")</f>
        <v>上周无销量</v>
      </c>
    </row>
    <row r="287" spans="1:48">
      <c r="A287" s="21" t="s">
        <v>639</v>
      </c>
      <c r="B287" t="s">
        <v>640</v>
      </c>
      <c r="C287" t="s">
        <v>638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IFERROR(时间!$B$4+AU287,"上周无销量")</f>
        <v>上周无销量</v>
      </c>
    </row>
    <row r="288" spans="1:48">
      <c r="A288" s="21" t="s">
        <v>641</v>
      </c>
      <c r="B288" t="s">
        <v>642</v>
      </c>
      <c r="C288" t="s">
        <v>638</v>
      </c>
      <c r="D288" s="31">
        <v>1</v>
      </c>
      <c r="E288" s="31">
        <v>1</v>
      </c>
      <c r="F288" s="31">
        <v>2</v>
      </c>
      <c r="G288" s="31">
        <v>1</v>
      </c>
      <c r="H288" s="32">
        <v>13.88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0.142857142857143</v>
      </c>
      <c r="AS288" s="35">
        <v>8.57142857142857</v>
      </c>
      <c r="AT288" s="35">
        <v>-8.57142857142857</v>
      </c>
      <c r="AU288" s="31">
        <f t="shared" si="7"/>
        <v>0</v>
      </c>
      <c r="AV288" s="36">
        <f>IFERROR(时间!$B$4+AU288,"上周无销量")</f>
        <v>43283</v>
      </c>
    </row>
    <row r="289" spans="1:48">
      <c r="A289" s="21" t="s">
        <v>643</v>
      </c>
      <c r="B289" t="s">
        <v>644</v>
      </c>
      <c r="C289" t="s">
        <v>638</v>
      </c>
      <c r="D289" s="31">
        <v>1</v>
      </c>
      <c r="E289" s="31">
        <v>0</v>
      </c>
      <c r="F289" s="31">
        <v>0</v>
      </c>
      <c r="G289" s="31">
        <v>0</v>
      </c>
      <c r="H289" s="32">
        <v>13.88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e">
        <v>#DIV/0!</v>
      </c>
      <c r="AO289" s="23" t="e">
        <v>#DIV/0!</v>
      </c>
      <c r="AP289" s="23" t="e">
        <v>#DIV/0!</v>
      </c>
      <c r="AQ289" s="23" t="e">
        <v>#DIV/0!</v>
      </c>
      <c r="AR289" s="35">
        <v>0.142857142857143</v>
      </c>
      <c r="AS289" s="35">
        <v>8.57142857142857</v>
      </c>
      <c r="AT289" s="35">
        <v>-8.57142857142857</v>
      </c>
      <c r="AU289" s="31">
        <f t="shared" si="7"/>
        <v>0</v>
      </c>
      <c r="AV289" s="36">
        <f>IFERROR(时间!$B$4+AU289,"上周无销量")</f>
        <v>43283</v>
      </c>
    </row>
    <row r="290" spans="1:48">
      <c r="A290" s="21" t="s">
        <v>645</v>
      </c>
      <c r="B290" t="s">
        <v>646</v>
      </c>
      <c r="C290" t="s">
        <v>647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648</v>
      </c>
      <c r="B291" t="s">
        <v>649</v>
      </c>
      <c r="C291" t="s">
        <v>647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650</v>
      </c>
      <c r="B292" t="s">
        <v>651</v>
      </c>
      <c r="C292" t="s">
        <v>647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652</v>
      </c>
      <c r="B293" t="s">
        <v>653</v>
      </c>
      <c r="C293" t="s">
        <v>647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654</v>
      </c>
      <c r="B294" t="s">
        <v>655</v>
      </c>
      <c r="C294" t="s">
        <v>647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656</v>
      </c>
      <c r="B295" t="s">
        <v>657</v>
      </c>
      <c r="C295" t="s">
        <v>647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658</v>
      </c>
      <c r="B296" t="s">
        <v>659</v>
      </c>
      <c r="C296" t="s">
        <v>660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661</v>
      </c>
      <c r="B297" t="s">
        <v>662</v>
      </c>
      <c r="C297" t="s">
        <v>660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663</v>
      </c>
      <c r="B298" t="s">
        <v>664</v>
      </c>
      <c r="C298" t="s">
        <v>660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665</v>
      </c>
      <c r="B299" t="s">
        <v>666</v>
      </c>
      <c r="C299" t="s">
        <v>660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667</v>
      </c>
      <c r="B300" t="s">
        <v>668</v>
      </c>
      <c r="C300" t="s">
        <v>660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669</v>
      </c>
      <c r="B301" t="s">
        <v>670</v>
      </c>
      <c r="C301" t="s">
        <v>660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671</v>
      </c>
      <c r="B302" t="s">
        <v>672</v>
      </c>
      <c r="C302" t="s">
        <v>660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673</v>
      </c>
      <c r="B303" t="s">
        <v>674</v>
      </c>
      <c r="C303" t="s">
        <v>660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675</v>
      </c>
      <c r="B304" t="s">
        <v>676</v>
      </c>
      <c r="C304" t="s">
        <v>660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677</v>
      </c>
      <c r="B305" t="s">
        <v>678</v>
      </c>
      <c r="C305" t="s">
        <v>660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679</v>
      </c>
      <c r="B306" t="s">
        <v>680</v>
      </c>
      <c r="C306" t="s">
        <v>660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681</v>
      </c>
      <c r="B307" t="s">
        <v>682</v>
      </c>
      <c r="C307" t="s">
        <v>660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683</v>
      </c>
      <c r="B308" t="s">
        <v>684</v>
      </c>
      <c r="C308" t="s">
        <v>660</v>
      </c>
      <c r="D308" s="31">
        <v>0</v>
      </c>
      <c r="E308" s="31">
        <v>0</v>
      </c>
      <c r="F308" s="31">
        <v>1</v>
      </c>
      <c r="G308" s="31">
        <v>0</v>
      </c>
      <c r="H308" s="32">
        <v>18.99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685</v>
      </c>
      <c r="B309" t="s">
        <v>686</v>
      </c>
      <c r="C309" t="s">
        <v>660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1</v>
      </c>
      <c r="AL309">
        <v>0</v>
      </c>
      <c r="AM309">
        <v>0</v>
      </c>
      <c r="AN309" s="23" t="e">
        <v>#DIV/0!</v>
      </c>
      <c r="AO309" s="23">
        <v>0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687</v>
      </c>
      <c r="B310" t="s">
        <v>688</v>
      </c>
      <c r="C310" t="s">
        <v>660</v>
      </c>
      <c r="D310" s="31">
        <v>0</v>
      </c>
      <c r="E310" s="31">
        <v>1</v>
      </c>
      <c r="F310" s="31">
        <v>0</v>
      </c>
      <c r="G310" s="31">
        <v>0</v>
      </c>
      <c r="H310" s="32">
        <v>18.99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689</v>
      </c>
      <c r="B311" t="s">
        <v>690</v>
      </c>
      <c r="C311" t="s">
        <v>691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692</v>
      </c>
      <c r="B312" t="s">
        <v>693</v>
      </c>
      <c r="C312" t="s">
        <v>691</v>
      </c>
      <c r="D312" s="31">
        <v>1</v>
      </c>
      <c r="E312" s="31">
        <v>1</v>
      </c>
      <c r="F312" s="31">
        <v>0</v>
      </c>
      <c r="G312" s="31">
        <v>0</v>
      </c>
      <c r="H312" s="32">
        <v>15.99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0.142857142857143</v>
      </c>
      <c r="AS312" s="35">
        <v>8.57142857142857</v>
      </c>
      <c r="AT312" s="35">
        <v>-8.57142857142857</v>
      </c>
      <c r="AU312" s="31">
        <f t="shared" si="7"/>
        <v>0</v>
      </c>
      <c r="AV312" s="36">
        <f>IFERROR(时间!$B$4+AU312,"上周无销量")</f>
        <v>43283</v>
      </c>
    </row>
    <row r="313" spans="1:48">
      <c r="A313" s="21" t="s">
        <v>694</v>
      </c>
      <c r="B313" t="s">
        <v>695</v>
      </c>
      <c r="C313" t="s">
        <v>691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696</v>
      </c>
      <c r="B314" t="s">
        <v>697</v>
      </c>
      <c r="C314" t="s">
        <v>691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698</v>
      </c>
      <c r="B315" t="s">
        <v>699</v>
      </c>
      <c r="C315" t="s">
        <v>691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700</v>
      </c>
      <c r="B316" t="s">
        <v>701</v>
      </c>
      <c r="C316" t="s">
        <v>691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702</v>
      </c>
      <c r="B317" t="s">
        <v>703</v>
      </c>
      <c r="C317" t="s">
        <v>691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704</v>
      </c>
      <c r="B318" t="s">
        <v>705</v>
      </c>
      <c r="C318" t="s">
        <v>691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706</v>
      </c>
      <c r="B319" t="s">
        <v>707</v>
      </c>
      <c r="C319" t="s">
        <v>691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708</v>
      </c>
      <c r="B320" t="s">
        <v>709</v>
      </c>
      <c r="C320" t="s">
        <v>691</v>
      </c>
      <c r="D320" s="31">
        <v>0</v>
      </c>
      <c r="E320" s="31">
        <v>0</v>
      </c>
      <c r="F320" s="31">
        <v>0</v>
      </c>
      <c r="G320" s="31">
        <v>1</v>
      </c>
      <c r="H320" s="32">
        <v>15.99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710</v>
      </c>
      <c r="B321" t="s">
        <v>711</v>
      </c>
      <c r="C321" t="s">
        <v>691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712</v>
      </c>
      <c r="B322" t="s">
        <v>713</v>
      </c>
      <c r="C322" t="s">
        <v>691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714</v>
      </c>
      <c r="B323" t="s">
        <v>715</v>
      </c>
      <c r="C323" t="s">
        <v>691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716</v>
      </c>
      <c r="B324" t="s">
        <v>717</v>
      </c>
      <c r="C324" t="s">
        <v>691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718</v>
      </c>
      <c r="B325" t="s">
        <v>719</v>
      </c>
      <c r="C325" t="s">
        <v>691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720</v>
      </c>
      <c r="B326" t="s">
        <v>721</v>
      </c>
      <c r="C326" t="s">
        <v>691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722</v>
      </c>
      <c r="B327" t="s">
        <v>723</v>
      </c>
      <c r="C327" t="s">
        <v>691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724</v>
      </c>
      <c r="B328" t="s">
        <v>725</v>
      </c>
      <c r="C328" t="s">
        <v>691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726</v>
      </c>
      <c r="B329" t="s">
        <v>727</v>
      </c>
      <c r="C329" t="s">
        <v>691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e">
        <v>#DIV/0!</v>
      </c>
      <c r="AO329" s="23" t="e">
        <v>#DIV/0!</v>
      </c>
      <c r="AP329" s="23" t="e">
        <v>#DIV/0!</v>
      </c>
      <c r="AQ329" s="23" t="e">
        <v>#DIV/0!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728</v>
      </c>
      <c r="B330" t="s">
        <v>729</v>
      </c>
      <c r="C330" t="s">
        <v>691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730</v>
      </c>
      <c r="B331" t="s">
        <v>731</v>
      </c>
      <c r="C331" t="s">
        <v>691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732</v>
      </c>
      <c r="B332" t="s">
        <v>733</v>
      </c>
      <c r="C332" t="s">
        <v>691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734</v>
      </c>
      <c r="B333" t="s">
        <v>735</v>
      </c>
      <c r="C333" t="s">
        <v>691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736</v>
      </c>
      <c r="B334" t="s">
        <v>737</v>
      </c>
      <c r="C334" t="s">
        <v>691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738</v>
      </c>
      <c r="B335" t="s">
        <v>739</v>
      </c>
      <c r="C335" t="s">
        <v>691</v>
      </c>
      <c r="D335" s="31">
        <v>0</v>
      </c>
      <c r="E335" s="31">
        <v>0</v>
      </c>
      <c r="F335" s="31">
        <v>0</v>
      </c>
      <c r="G335" s="31">
        <v>1</v>
      </c>
      <c r="H335" s="32">
        <v>15.99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740</v>
      </c>
      <c r="B336" t="s">
        <v>741</v>
      </c>
      <c r="C336" t="s">
        <v>691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742</v>
      </c>
      <c r="B337" t="s">
        <v>743</v>
      </c>
      <c r="C337" t="s">
        <v>691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744</v>
      </c>
      <c r="B338" t="s">
        <v>745</v>
      </c>
      <c r="C338" t="s">
        <v>691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746</v>
      </c>
      <c r="B339" t="s">
        <v>747</v>
      </c>
      <c r="C339" t="s">
        <v>691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748</v>
      </c>
      <c r="B340" t="s">
        <v>749</v>
      </c>
      <c r="C340" t="s">
        <v>691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750</v>
      </c>
      <c r="B341" t="s">
        <v>751</v>
      </c>
      <c r="C341" t="s">
        <v>691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752</v>
      </c>
      <c r="B342" t="s">
        <v>753</v>
      </c>
      <c r="C342" t="s">
        <v>691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754</v>
      </c>
      <c r="B343" t="s">
        <v>755</v>
      </c>
      <c r="C343" t="s">
        <v>691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756</v>
      </c>
      <c r="B344" t="s">
        <v>757</v>
      </c>
      <c r="C344" t="s">
        <v>691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758</v>
      </c>
      <c r="B345" t="s">
        <v>759</v>
      </c>
      <c r="C345" t="s">
        <v>691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760</v>
      </c>
      <c r="B346" t="s">
        <v>761</v>
      </c>
      <c r="C346" t="s">
        <v>691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762</v>
      </c>
      <c r="B347" t="s">
        <v>763</v>
      </c>
      <c r="C347" t="s">
        <v>691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764</v>
      </c>
      <c r="B348" t="s">
        <v>765</v>
      </c>
      <c r="C348" t="s">
        <v>691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766</v>
      </c>
      <c r="B349" t="s">
        <v>767</v>
      </c>
      <c r="C349" t="s">
        <v>691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768</v>
      </c>
      <c r="B350" t="s">
        <v>769</v>
      </c>
      <c r="C350" t="s">
        <v>691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e">
        <v>#DIV/0!</v>
      </c>
      <c r="AO350" s="23" t="e">
        <v>#DIV/0!</v>
      </c>
      <c r="AP350" s="23" t="e">
        <v>#DIV/0!</v>
      </c>
      <c r="AQ350" s="23" t="e">
        <v>#DIV/0!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770</v>
      </c>
      <c r="B351" t="s">
        <v>771</v>
      </c>
      <c r="C351" t="s">
        <v>691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772</v>
      </c>
      <c r="B352" t="s">
        <v>773</v>
      </c>
      <c r="C352" t="s">
        <v>691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774</v>
      </c>
      <c r="B353" t="s">
        <v>775</v>
      </c>
      <c r="C353" t="s">
        <v>691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776</v>
      </c>
      <c r="B354" t="s">
        <v>777</v>
      </c>
      <c r="C354" t="s">
        <v>691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778</v>
      </c>
      <c r="B355" t="s">
        <v>779</v>
      </c>
      <c r="C355" t="s">
        <v>691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780</v>
      </c>
      <c r="B356" t="s">
        <v>781</v>
      </c>
      <c r="C356" t="s">
        <v>691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782</v>
      </c>
      <c r="B357" t="s">
        <v>783</v>
      </c>
      <c r="C357" t="s">
        <v>691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784</v>
      </c>
      <c r="B358" t="s">
        <v>785</v>
      </c>
      <c r="C358" t="s">
        <v>691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786</v>
      </c>
      <c r="B359" t="s">
        <v>787</v>
      </c>
      <c r="C359" t="s">
        <v>691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788</v>
      </c>
      <c r="B360" t="s">
        <v>789</v>
      </c>
      <c r="C360" t="s">
        <v>691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790</v>
      </c>
      <c r="B361" t="s">
        <v>791</v>
      </c>
      <c r="C361" t="s">
        <v>691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792</v>
      </c>
      <c r="B362" t="s">
        <v>791</v>
      </c>
      <c r="C362" t="s">
        <v>691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793</v>
      </c>
      <c r="B363" t="s">
        <v>794</v>
      </c>
      <c r="C363" t="s">
        <v>691</v>
      </c>
      <c r="D363" s="31">
        <v>2</v>
      </c>
      <c r="E363" s="31">
        <v>0</v>
      </c>
      <c r="F363" s="31">
        <v>1</v>
      </c>
      <c r="G363" s="31">
        <v>0</v>
      </c>
      <c r="H363" s="32">
        <v>16.99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1</v>
      </c>
      <c r="AM363">
        <v>1</v>
      </c>
      <c r="AN363" s="23" t="e">
        <v>#DIV/0!</v>
      </c>
      <c r="AO363" s="23" t="e">
        <v>#DIV/0!</v>
      </c>
      <c r="AP363" s="23">
        <v>1</v>
      </c>
      <c r="AQ363" s="23">
        <v>0</v>
      </c>
      <c r="AR363" s="35">
        <v>0.285714285714286</v>
      </c>
      <c r="AS363" s="35">
        <v>17.1428571428571</v>
      </c>
      <c r="AT363" s="35">
        <v>-17.1428571428571</v>
      </c>
      <c r="AU363" s="31">
        <f t="shared" si="8"/>
        <v>0</v>
      </c>
      <c r="AV363" s="36">
        <f>IFERROR(时间!$B$4+AU363,"上周无销量")</f>
        <v>43283</v>
      </c>
    </row>
    <row r="364" spans="1:48">
      <c r="A364" s="21" t="s">
        <v>795</v>
      </c>
      <c r="B364" t="s">
        <v>796</v>
      </c>
      <c r="C364" t="s">
        <v>691</v>
      </c>
      <c r="D364" s="31">
        <v>1</v>
      </c>
      <c r="E364" s="31">
        <v>0</v>
      </c>
      <c r="F364" s="31">
        <v>0</v>
      </c>
      <c r="G364" s="31">
        <v>1</v>
      </c>
      <c r="H364" s="32">
        <v>16.99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4</v>
      </c>
      <c r="AL364">
        <v>1</v>
      </c>
      <c r="AM364">
        <v>1</v>
      </c>
      <c r="AN364" s="23" t="e">
        <v>#DIV/0!</v>
      </c>
      <c r="AO364" s="23">
        <v>0</v>
      </c>
      <c r="AP364" s="23">
        <v>0</v>
      </c>
      <c r="AQ364" s="23">
        <v>1</v>
      </c>
      <c r="AR364" s="35">
        <v>0.142857142857143</v>
      </c>
      <c r="AS364" s="35">
        <v>8.57142857142857</v>
      </c>
      <c r="AT364" s="35">
        <v>-8.57142857142857</v>
      </c>
      <c r="AU364" s="31">
        <f t="shared" si="8"/>
        <v>0</v>
      </c>
      <c r="AV364" s="36">
        <f>IFERROR(时间!$B$4+AU364,"上周无销量")</f>
        <v>43283</v>
      </c>
    </row>
    <row r="365" spans="1:48">
      <c r="A365" s="21" t="s">
        <v>797</v>
      </c>
      <c r="B365" t="s">
        <v>798</v>
      </c>
      <c r="C365" t="s">
        <v>691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1</v>
      </c>
      <c r="AL365">
        <v>0</v>
      </c>
      <c r="AM365">
        <v>0</v>
      </c>
      <c r="AN365" s="23">
        <v>0</v>
      </c>
      <c r="AO365" s="23">
        <v>0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799</v>
      </c>
      <c r="B366" t="s">
        <v>798</v>
      </c>
      <c r="C366" t="s">
        <v>691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2</v>
      </c>
      <c r="AK366">
        <v>1</v>
      </c>
      <c r="AL366">
        <v>0</v>
      </c>
      <c r="AM366">
        <v>0</v>
      </c>
      <c r="AN366" s="23">
        <v>0</v>
      </c>
      <c r="AO366" s="23">
        <v>0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800</v>
      </c>
      <c r="B367" t="s">
        <v>801</v>
      </c>
      <c r="C367" t="s">
        <v>691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802</v>
      </c>
      <c r="B368" t="s">
        <v>801</v>
      </c>
      <c r="C368" t="s">
        <v>691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803</v>
      </c>
      <c r="B369" t="s">
        <v>804</v>
      </c>
      <c r="C369" t="s">
        <v>691</v>
      </c>
      <c r="D369" s="31">
        <v>1</v>
      </c>
      <c r="E369" s="31">
        <v>0</v>
      </c>
      <c r="F369" s="31">
        <v>0</v>
      </c>
      <c r="G369" s="31">
        <v>1</v>
      </c>
      <c r="H369" s="32">
        <v>16.99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3</v>
      </c>
      <c r="AL369">
        <v>2</v>
      </c>
      <c r="AM369">
        <v>1</v>
      </c>
      <c r="AN369" s="23" t="e">
        <v>#DIV/0!</v>
      </c>
      <c r="AO369" s="23">
        <v>0</v>
      </c>
      <c r="AP369" s="23">
        <v>0</v>
      </c>
      <c r="AQ369" s="23">
        <v>1</v>
      </c>
      <c r="AR369" s="35">
        <v>0.142857142857143</v>
      </c>
      <c r="AS369" s="35">
        <v>8.57142857142857</v>
      </c>
      <c r="AT369" s="35">
        <v>-8.57142857142857</v>
      </c>
      <c r="AU369" s="31">
        <f t="shared" si="8"/>
        <v>0</v>
      </c>
      <c r="AV369" s="36">
        <f>IFERROR(时间!$B$4+AU369,"上周无销量")</f>
        <v>43283</v>
      </c>
    </row>
    <row r="370" spans="1:48">
      <c r="A370" s="21" t="s">
        <v>805</v>
      </c>
      <c r="B370" t="s">
        <v>804</v>
      </c>
      <c r="C370" t="s">
        <v>691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3</v>
      </c>
      <c r="AL370">
        <v>2</v>
      </c>
      <c r="AM370">
        <v>1</v>
      </c>
      <c r="AN370" s="23" t="e">
        <v>#DIV/0!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806</v>
      </c>
      <c r="B371" t="s">
        <v>807</v>
      </c>
      <c r="C371" t="s">
        <v>691</v>
      </c>
      <c r="D371" s="31">
        <v>0</v>
      </c>
      <c r="E371" s="31">
        <v>0</v>
      </c>
      <c r="F371" s="31">
        <v>0</v>
      </c>
      <c r="G371" s="31">
        <v>1</v>
      </c>
      <c r="H371" s="32">
        <v>16.99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e">
        <v>#DIV/0!</v>
      </c>
      <c r="AO371" s="23" t="e">
        <v>#DIV/0!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808</v>
      </c>
      <c r="B372" t="s">
        <v>809</v>
      </c>
      <c r="C372" t="s">
        <v>691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1</v>
      </c>
      <c r="AL372">
        <v>0</v>
      </c>
      <c r="AM372">
        <v>0</v>
      </c>
      <c r="AN372" s="23" t="e">
        <v>#DIV/0!</v>
      </c>
      <c r="AO372" s="23">
        <v>0</v>
      </c>
      <c r="AP372" s="23" t="e">
        <v>#DIV/0!</v>
      </c>
      <c r="AQ372" s="23" t="e">
        <v>#DIV/0!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810</v>
      </c>
      <c r="B373" t="s">
        <v>811</v>
      </c>
      <c r="C373" t="s">
        <v>691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4</v>
      </c>
      <c r="AK373">
        <v>1</v>
      </c>
      <c r="AL373">
        <v>1</v>
      </c>
      <c r="AM373">
        <v>0</v>
      </c>
      <c r="AN373" s="23">
        <v>0</v>
      </c>
      <c r="AO373" s="23">
        <v>0</v>
      </c>
      <c r="AP373" s="23">
        <v>0</v>
      </c>
      <c r="AQ373" s="23" t="e">
        <v>#DIV/0!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812</v>
      </c>
      <c r="B374" t="s">
        <v>813</v>
      </c>
      <c r="C374" t="s">
        <v>691</v>
      </c>
      <c r="D374" s="31">
        <v>0</v>
      </c>
      <c r="E374" s="31">
        <v>1</v>
      </c>
      <c r="F374" s="31">
        <v>0</v>
      </c>
      <c r="G374" s="31">
        <v>0</v>
      </c>
      <c r="H374" s="32">
        <v>16.99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4</v>
      </c>
      <c r="AK374">
        <v>0</v>
      </c>
      <c r="AL374">
        <v>0</v>
      </c>
      <c r="AM374">
        <v>0</v>
      </c>
      <c r="AN374" s="23">
        <v>0</v>
      </c>
      <c r="AO374" s="23" t="e">
        <v>#DIV/0!</v>
      </c>
      <c r="AP374" s="23" t="e">
        <v>#DIV/0!</v>
      </c>
      <c r="AQ374" s="23" t="e">
        <v>#DIV/0!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814</v>
      </c>
      <c r="B375" t="s">
        <v>815</v>
      </c>
      <c r="C375" t="s">
        <v>691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1</v>
      </c>
      <c r="AL375">
        <v>0</v>
      </c>
      <c r="AM375">
        <v>0</v>
      </c>
      <c r="AN375" s="23">
        <v>0</v>
      </c>
      <c r="AO375" s="23">
        <v>0</v>
      </c>
      <c r="AP375" s="23" t="e">
        <v>#DIV/0!</v>
      </c>
      <c r="AQ375" s="23" t="e">
        <v>#DIV/0!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816</v>
      </c>
      <c r="B376" t="s">
        <v>817</v>
      </c>
      <c r="C376" t="s">
        <v>691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e">
        <v>#DIV/0!</v>
      </c>
      <c r="AO376" s="23" t="e">
        <v>#DIV/0!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818</v>
      </c>
      <c r="B377" t="s">
        <v>819</v>
      </c>
      <c r="C377" t="s">
        <v>691</v>
      </c>
      <c r="D377" s="31">
        <v>0</v>
      </c>
      <c r="E377" s="31">
        <v>0</v>
      </c>
      <c r="F377" s="31">
        <v>0</v>
      </c>
      <c r="G377" s="31">
        <v>1</v>
      </c>
      <c r="H377" s="32">
        <v>16.99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1</v>
      </c>
      <c r="AM377">
        <v>0</v>
      </c>
      <c r="AN377" s="23" t="e">
        <v>#DIV/0!</v>
      </c>
      <c r="AO377" s="23" t="e">
        <v>#DIV/0!</v>
      </c>
      <c r="AP377" s="23">
        <v>0</v>
      </c>
      <c r="AQ377" s="23" t="e">
        <v>#DIV/0!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820</v>
      </c>
      <c r="B378" t="s">
        <v>821</v>
      </c>
      <c r="C378" t="s">
        <v>691</v>
      </c>
      <c r="D378" s="31">
        <v>0</v>
      </c>
      <c r="E378" s="31">
        <v>0</v>
      </c>
      <c r="F378" s="31">
        <v>0</v>
      </c>
      <c r="G378" s="31">
        <v>1</v>
      </c>
      <c r="H378" s="32">
        <v>16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e">
        <v>#DIV/0!</v>
      </c>
      <c r="AO378" s="23" t="e">
        <v>#DIV/0!</v>
      </c>
      <c r="AP378" s="23" t="e">
        <v>#DIV/0!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822</v>
      </c>
      <c r="B379" t="s">
        <v>821</v>
      </c>
      <c r="C379" t="s">
        <v>691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e">
        <v>#DIV/0!</v>
      </c>
      <c r="AO379" s="23" t="e">
        <v>#DIV/0!</v>
      </c>
      <c r="AP379" s="23" t="e">
        <v>#DIV/0!</v>
      </c>
      <c r="AQ379" s="23" t="e">
        <v>#DIV/0!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823</v>
      </c>
      <c r="B380" t="s">
        <v>824</v>
      </c>
      <c r="C380" t="s">
        <v>691</v>
      </c>
      <c r="D380" s="31">
        <v>1</v>
      </c>
      <c r="E380" s="31">
        <v>0</v>
      </c>
      <c r="F380" s="31">
        <v>1</v>
      </c>
      <c r="G380" s="31">
        <v>0</v>
      </c>
      <c r="H380" s="32">
        <v>16.99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1</v>
      </c>
      <c r="AL380">
        <v>0</v>
      </c>
      <c r="AM380">
        <v>0</v>
      </c>
      <c r="AN380" s="23" t="e">
        <v>#DIV/0!</v>
      </c>
      <c r="AO380" s="23">
        <v>0</v>
      </c>
      <c r="AP380" s="23" t="e">
        <v>#DIV/0!</v>
      </c>
      <c r="AQ380" s="23" t="e">
        <v>#DIV/0!</v>
      </c>
      <c r="AR380" s="35">
        <v>0.142857142857143</v>
      </c>
      <c r="AS380" s="35">
        <v>8.57142857142857</v>
      </c>
      <c r="AT380" s="35">
        <v>-8.57142857142857</v>
      </c>
      <c r="AU380" s="31">
        <f t="shared" si="8"/>
        <v>0</v>
      </c>
      <c r="AV380" s="36">
        <f>IFERROR(时间!$B$4+AU380,"上周无销量")</f>
        <v>43283</v>
      </c>
    </row>
    <row r="381" spans="1:48">
      <c r="A381" s="21" t="s">
        <v>825</v>
      </c>
      <c r="B381" t="s">
        <v>824</v>
      </c>
      <c r="C381" t="s">
        <v>691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1</v>
      </c>
      <c r="AL381">
        <v>0</v>
      </c>
      <c r="AM381">
        <v>0</v>
      </c>
      <c r="AN381" s="23" t="e">
        <v>#DIV/0!</v>
      </c>
      <c r="AO381" s="23">
        <v>0</v>
      </c>
      <c r="AP381" s="23" t="e">
        <v>#DIV/0!</v>
      </c>
      <c r="AQ381" s="23" t="e">
        <v>#DIV/0!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826</v>
      </c>
      <c r="B382" t="s">
        <v>827</v>
      </c>
      <c r="C382" t="s">
        <v>691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1</v>
      </c>
      <c r="AK382">
        <v>0</v>
      </c>
      <c r="AL382">
        <v>0</v>
      </c>
      <c r="AM382">
        <v>0</v>
      </c>
      <c r="AN382" s="23">
        <v>0</v>
      </c>
      <c r="AO382" s="23" t="e">
        <v>#DIV/0!</v>
      </c>
      <c r="AP382" s="23" t="e">
        <v>#DIV/0!</v>
      </c>
      <c r="AQ382" s="23" t="e">
        <v>#DIV/0!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828</v>
      </c>
      <c r="B383" t="s">
        <v>829</v>
      </c>
      <c r="C383" t="s">
        <v>691</v>
      </c>
      <c r="D383" s="31">
        <v>0</v>
      </c>
      <c r="E383" s="31">
        <v>1</v>
      </c>
      <c r="F383" s="31">
        <v>1</v>
      </c>
      <c r="G383" s="31">
        <v>0</v>
      </c>
      <c r="H383" s="32">
        <v>16.99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2</v>
      </c>
      <c r="AL383">
        <v>1</v>
      </c>
      <c r="AM383">
        <v>0</v>
      </c>
      <c r="AN383" s="23" t="e">
        <v>#DIV/0!</v>
      </c>
      <c r="AO383" s="23">
        <v>0.5</v>
      </c>
      <c r="AP383" s="23">
        <v>1</v>
      </c>
      <c r="AQ383" s="23" t="e">
        <v>#DIV/0!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830</v>
      </c>
      <c r="B384" t="s">
        <v>831</v>
      </c>
      <c r="C384" t="s">
        <v>691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2</v>
      </c>
      <c r="AL384">
        <v>0</v>
      </c>
      <c r="AM384">
        <v>0</v>
      </c>
      <c r="AN384" s="23" t="e">
        <v>#DIV/0!</v>
      </c>
      <c r="AO384" s="23">
        <v>0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832</v>
      </c>
      <c r="B385" t="s">
        <v>831</v>
      </c>
      <c r="C385" t="s">
        <v>691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2</v>
      </c>
      <c r="AL385">
        <v>0</v>
      </c>
      <c r="AM385">
        <v>0</v>
      </c>
      <c r="AN385" s="23" t="e">
        <v>#DIV/0!</v>
      </c>
      <c r="AO385" s="23">
        <v>0</v>
      </c>
      <c r="AP385" s="23" t="e">
        <v>#DIV/0!</v>
      </c>
      <c r="AQ385" s="23" t="e">
        <v>#DIV/0!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833</v>
      </c>
      <c r="B386" t="s">
        <v>834</v>
      </c>
      <c r="C386" t="s">
        <v>691</v>
      </c>
      <c r="D386" s="31">
        <v>0</v>
      </c>
      <c r="E386" s="31">
        <v>1</v>
      </c>
      <c r="F386" s="31">
        <v>1</v>
      </c>
      <c r="G386" s="31">
        <v>1</v>
      </c>
      <c r="H386" s="32">
        <v>16.99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2</v>
      </c>
      <c r="AK386">
        <v>1</v>
      </c>
      <c r="AL386">
        <v>1</v>
      </c>
      <c r="AM386">
        <v>0</v>
      </c>
      <c r="AN386" s="23">
        <v>0</v>
      </c>
      <c r="AO386" s="23">
        <v>1</v>
      </c>
      <c r="AP386" s="23">
        <v>1</v>
      </c>
      <c r="AQ386" s="23" t="e">
        <v>#DIV/0!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835</v>
      </c>
      <c r="B387" t="s">
        <v>834</v>
      </c>
      <c r="C387" t="s">
        <v>691</v>
      </c>
      <c r="D387" s="31">
        <v>0</v>
      </c>
      <c r="E387" s="31">
        <v>0</v>
      </c>
      <c r="F387" s="31">
        <v>0</v>
      </c>
      <c r="G387" s="31">
        <v>1</v>
      </c>
      <c r="H387" s="32">
        <v>399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2</v>
      </c>
      <c r="AK387">
        <v>1</v>
      </c>
      <c r="AL387">
        <v>1</v>
      </c>
      <c r="AM387">
        <v>0</v>
      </c>
      <c r="AN387" s="23">
        <v>0</v>
      </c>
      <c r="AO387" s="23">
        <v>0</v>
      </c>
      <c r="AP387" s="23">
        <v>0</v>
      </c>
      <c r="AQ387" s="23" t="e">
        <v>#DIV/0!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836</v>
      </c>
      <c r="B388" t="s">
        <v>837</v>
      </c>
      <c r="C388" t="s">
        <v>691</v>
      </c>
      <c r="D388" s="31">
        <v>0</v>
      </c>
      <c r="E388" s="31">
        <v>2</v>
      </c>
      <c r="F388" s="31">
        <v>1</v>
      </c>
      <c r="G388" s="31">
        <v>1</v>
      </c>
      <c r="H388" s="32">
        <v>16.99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1</v>
      </c>
      <c r="AK388">
        <v>1</v>
      </c>
      <c r="AL388">
        <v>1</v>
      </c>
      <c r="AM388">
        <v>1</v>
      </c>
      <c r="AN388" s="23">
        <v>0</v>
      </c>
      <c r="AO388" s="23">
        <v>2</v>
      </c>
      <c r="AP388" s="23">
        <v>1</v>
      </c>
      <c r="AQ388" s="23">
        <v>1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838</v>
      </c>
      <c r="B389" t="s">
        <v>839</v>
      </c>
      <c r="C389" t="s">
        <v>691</v>
      </c>
      <c r="D389" s="31">
        <v>0</v>
      </c>
      <c r="E389" s="31">
        <v>0</v>
      </c>
      <c r="F389" s="31">
        <v>1</v>
      </c>
      <c r="G389" s="31">
        <v>0</v>
      </c>
      <c r="H389" s="32">
        <v>16.99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3</v>
      </c>
      <c r="AK389">
        <v>3</v>
      </c>
      <c r="AL389">
        <v>3</v>
      </c>
      <c r="AM389">
        <v>1</v>
      </c>
      <c r="AN389" s="23">
        <v>0</v>
      </c>
      <c r="AO389" s="23">
        <v>0</v>
      </c>
      <c r="AP389" s="23">
        <v>0.333333333333333</v>
      </c>
      <c r="AQ389" s="23">
        <v>0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840</v>
      </c>
      <c r="B390" t="s">
        <v>841</v>
      </c>
      <c r="C390" t="s">
        <v>691</v>
      </c>
      <c r="D390" s="31">
        <v>1</v>
      </c>
      <c r="E390" s="31">
        <v>2</v>
      </c>
      <c r="F390" s="31">
        <v>2</v>
      </c>
      <c r="G390" s="31">
        <v>0</v>
      </c>
      <c r="H390" s="32">
        <v>16.99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</v>
      </c>
      <c r="AK390">
        <v>3</v>
      </c>
      <c r="AL390">
        <v>0</v>
      </c>
      <c r="AM390">
        <v>0</v>
      </c>
      <c r="AN390" s="23">
        <v>1</v>
      </c>
      <c r="AO390" s="23">
        <v>0.666666666666667</v>
      </c>
      <c r="AP390" s="23" t="e">
        <v>#DIV/0!</v>
      </c>
      <c r="AQ390" s="23" t="e">
        <v>#DIV/0!</v>
      </c>
      <c r="AR390" s="35">
        <v>0.142857142857143</v>
      </c>
      <c r="AS390" s="35">
        <v>8.57142857142857</v>
      </c>
      <c r="AT390" s="35">
        <v>-8.57142857142857</v>
      </c>
      <c r="AU390" s="31">
        <f t="shared" si="9"/>
        <v>0</v>
      </c>
      <c r="AV390" s="36">
        <f>IFERROR(时间!$B$4+AU390,"上周无销量")</f>
        <v>43283</v>
      </c>
    </row>
    <row r="391" spans="1:48">
      <c r="A391" s="21" t="s">
        <v>842</v>
      </c>
      <c r="B391" t="s">
        <v>843</v>
      </c>
      <c r="C391" t="s">
        <v>691</v>
      </c>
      <c r="D391" s="31">
        <v>0</v>
      </c>
      <c r="E391" s="31">
        <v>1</v>
      </c>
      <c r="F391" s="31">
        <v>0</v>
      </c>
      <c r="G391" s="31">
        <v>0</v>
      </c>
      <c r="H391" s="32">
        <v>16.99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e">
        <v>#DIV/0!</v>
      </c>
      <c r="AO391" s="23" t="e">
        <v>#DIV/0!</v>
      </c>
      <c r="AP391" s="23" t="e">
        <v>#DIV/0!</v>
      </c>
      <c r="AQ391" s="23" t="e">
        <v>#DIV/0!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844</v>
      </c>
      <c r="B392" t="s">
        <v>845</v>
      </c>
      <c r="C392" t="s">
        <v>691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2</v>
      </c>
      <c r="AK392">
        <v>2</v>
      </c>
      <c r="AL392">
        <v>2</v>
      </c>
      <c r="AM392">
        <v>1</v>
      </c>
      <c r="AN392" s="23">
        <v>0</v>
      </c>
      <c r="AO392" s="23">
        <v>0</v>
      </c>
      <c r="AP392" s="23">
        <v>0</v>
      </c>
      <c r="AQ392" s="23">
        <v>0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846</v>
      </c>
      <c r="B393" t="s">
        <v>847</v>
      </c>
      <c r="C393" t="s">
        <v>691</v>
      </c>
      <c r="D393" s="31">
        <v>1</v>
      </c>
      <c r="E393" s="31">
        <v>0</v>
      </c>
      <c r="F393" s="31">
        <v>1</v>
      </c>
      <c r="G393" s="31">
        <v>1</v>
      </c>
      <c r="H393" s="32">
        <v>16.99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</v>
      </c>
      <c r="AK393">
        <v>2</v>
      </c>
      <c r="AL393">
        <v>0</v>
      </c>
      <c r="AM393">
        <v>0</v>
      </c>
      <c r="AN393" s="23">
        <v>0.5</v>
      </c>
      <c r="AO393" s="23">
        <v>0</v>
      </c>
      <c r="AP393" s="23" t="e">
        <v>#DIV/0!</v>
      </c>
      <c r="AQ393" s="23" t="e">
        <v>#DIV/0!</v>
      </c>
      <c r="AR393" s="35">
        <v>0.142857142857143</v>
      </c>
      <c r="AS393" s="35">
        <v>8.57142857142857</v>
      </c>
      <c r="AT393" s="35">
        <v>-8.57142857142857</v>
      </c>
      <c r="AU393" s="31">
        <f t="shared" si="9"/>
        <v>0</v>
      </c>
      <c r="AV393" s="36">
        <f>IFERROR(时间!$B$4+AU393,"上周无销量")</f>
        <v>43283</v>
      </c>
    </row>
    <row r="394" spans="1:48">
      <c r="A394" s="21" t="s">
        <v>848</v>
      </c>
      <c r="B394" t="s">
        <v>849</v>
      </c>
      <c r="C394" t="s">
        <v>850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7</v>
      </c>
      <c r="J394" s="33">
        <v>0</v>
      </c>
      <c r="K394" s="33">
        <v>0</v>
      </c>
      <c r="L394" s="33">
        <v>0</v>
      </c>
      <c r="M394">
        <v>7</v>
      </c>
      <c r="N394">
        <v>0</v>
      </c>
      <c r="O394">
        <v>7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4</v>
      </c>
      <c r="AK394">
        <v>2</v>
      </c>
      <c r="AL394">
        <v>3</v>
      </c>
      <c r="AM394">
        <v>9</v>
      </c>
      <c r="AN394" s="23">
        <v>0</v>
      </c>
      <c r="AO394" s="23">
        <v>0</v>
      </c>
      <c r="AP394" s="23">
        <v>0</v>
      </c>
      <c r="AQ394" s="23">
        <v>0</v>
      </c>
      <c r="AR394" s="35">
        <v>0</v>
      </c>
      <c r="AS394" s="35">
        <v>0</v>
      </c>
      <c r="AT394" s="35">
        <v>7</v>
      </c>
      <c r="AU394" s="31" t="str">
        <f t="shared" si="9"/>
        <v>库存为7</v>
      </c>
      <c r="AV394" s="36" t="str">
        <f>IFERROR(时间!$B$4+AU394,"上周无销量")</f>
        <v>上周无销量</v>
      </c>
    </row>
    <row r="395" spans="1:48">
      <c r="A395" s="21" t="s">
        <v>851</v>
      </c>
      <c r="B395" t="s">
        <v>852</v>
      </c>
      <c r="C395" t="s">
        <v>850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e">
        <v>#DIV/0!</v>
      </c>
      <c r="AO395" s="23" t="e">
        <v>#DIV/0!</v>
      </c>
      <c r="AP395" s="23" t="e">
        <v>#DIV/0!</v>
      </c>
      <c r="AQ395" s="23" t="e">
        <v>#DIV/0!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853</v>
      </c>
      <c r="B396" t="s">
        <v>854</v>
      </c>
      <c r="C396" t="s">
        <v>855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e">
        <v>#DIV/0!</v>
      </c>
      <c r="AO396" s="23" t="e">
        <v>#DIV/0!</v>
      </c>
      <c r="AP396" s="23" t="e">
        <v>#DIV/0!</v>
      </c>
      <c r="AQ396" s="23" t="e">
        <v>#DIV/0!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856</v>
      </c>
      <c r="B397" t="s">
        <v>857</v>
      </c>
      <c r="C397" t="s">
        <v>855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e">
        <v>#DIV/0!</v>
      </c>
      <c r="AO397" s="23" t="e">
        <v>#DIV/0!</v>
      </c>
      <c r="AP397" s="23" t="e">
        <v>#DIV/0!</v>
      </c>
      <c r="AQ397" s="23" t="e">
        <v>#DIV/0!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858</v>
      </c>
      <c r="B398" t="s">
        <v>859</v>
      </c>
      <c r="C398" t="s">
        <v>860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4</v>
      </c>
      <c r="J398" s="33">
        <v>0</v>
      </c>
      <c r="K398" s="33">
        <v>0</v>
      </c>
      <c r="L398" s="33">
        <v>0</v>
      </c>
      <c r="M398">
        <v>4</v>
      </c>
      <c r="N398">
        <v>0</v>
      </c>
      <c r="O398">
        <v>4</v>
      </c>
      <c r="P398">
        <v>33</v>
      </c>
      <c r="Q398">
        <v>26</v>
      </c>
      <c r="R398">
        <v>86</v>
      </c>
      <c r="S398">
        <v>23</v>
      </c>
      <c r="T398">
        <v>0</v>
      </c>
      <c r="U398">
        <v>0</v>
      </c>
      <c r="V398">
        <v>1</v>
      </c>
      <c r="W398">
        <v>0</v>
      </c>
      <c r="X398" s="23">
        <v>0</v>
      </c>
      <c r="Y398" s="23">
        <v>0</v>
      </c>
      <c r="Z398" s="23">
        <v>0.0116279069767442</v>
      </c>
      <c r="AA398" s="23">
        <v>0</v>
      </c>
      <c r="AB398">
        <v>0</v>
      </c>
      <c r="AC398">
        <v>0</v>
      </c>
      <c r="AD398">
        <v>0.02</v>
      </c>
      <c r="AE398">
        <v>0</v>
      </c>
      <c r="AF398" s="23" t="s">
        <v>54</v>
      </c>
      <c r="AG398" s="23" t="s">
        <v>54</v>
      </c>
      <c r="AH398" s="23" t="s">
        <v>122</v>
      </c>
      <c r="AI398" s="23" t="s">
        <v>54</v>
      </c>
      <c r="AJ398">
        <v>1</v>
      </c>
      <c r="AK398">
        <v>0</v>
      </c>
      <c r="AL398">
        <v>0</v>
      </c>
      <c r="AM398">
        <v>1</v>
      </c>
      <c r="AN398" s="23">
        <v>0</v>
      </c>
      <c r="AO398" s="23" t="e">
        <v>#DIV/0!</v>
      </c>
      <c r="AP398" s="23" t="e">
        <v>#DIV/0!</v>
      </c>
      <c r="AQ398" s="23">
        <v>0</v>
      </c>
      <c r="AR398" s="35">
        <v>0</v>
      </c>
      <c r="AS398" s="35">
        <v>0</v>
      </c>
      <c r="AT398" s="35">
        <v>4</v>
      </c>
      <c r="AU398" s="31" t="str">
        <f t="shared" si="9"/>
        <v>库存为4</v>
      </c>
      <c r="AV398" s="36" t="str">
        <f>IFERROR(时间!$B$4+AU398,"上周无销量")</f>
        <v>上周无销量</v>
      </c>
    </row>
    <row r="399" spans="1:48">
      <c r="A399" s="21" t="s">
        <v>861</v>
      </c>
      <c r="B399" t="s">
        <v>862</v>
      </c>
      <c r="C399" t="s">
        <v>860</v>
      </c>
      <c r="D399" s="31">
        <v>0</v>
      </c>
      <c r="E399" s="31">
        <v>1</v>
      </c>
      <c r="F399" s="31">
        <v>0</v>
      </c>
      <c r="G399" s="31">
        <v>0</v>
      </c>
      <c r="H399" s="32">
        <v>20.99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>
        <v>0</v>
      </c>
      <c r="Q399">
        <v>11</v>
      </c>
      <c r="R399">
        <v>0</v>
      </c>
      <c r="S399">
        <v>3</v>
      </c>
      <c r="T399">
        <v>0</v>
      </c>
      <c r="U399">
        <v>0</v>
      </c>
      <c r="V399">
        <v>0</v>
      </c>
      <c r="W399">
        <v>0</v>
      </c>
      <c r="X399" s="23" t="e">
        <v>#DIV/0!</v>
      </c>
      <c r="Y399" s="23">
        <v>0</v>
      </c>
      <c r="Z399" s="23" t="e">
        <v>#DIV/0!</v>
      </c>
      <c r="AA399" s="23">
        <v>0</v>
      </c>
      <c r="AB399">
        <v>0</v>
      </c>
      <c r="AC399">
        <v>0</v>
      </c>
      <c r="AD399">
        <v>0</v>
      </c>
      <c r="AE399">
        <v>0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863</v>
      </c>
      <c r="B400" t="s">
        <v>864</v>
      </c>
      <c r="C400" t="s">
        <v>860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3</v>
      </c>
      <c r="P400">
        <v>3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 s="23">
        <v>0</v>
      </c>
      <c r="Y400" s="23" t="e">
        <v>#DIV/0!</v>
      </c>
      <c r="Z400" s="23" t="e">
        <v>#DIV/0!</v>
      </c>
      <c r="AA400" s="23" t="e">
        <v>#DIV/0!</v>
      </c>
      <c r="AB400">
        <v>0</v>
      </c>
      <c r="AC400">
        <v>0</v>
      </c>
      <c r="AD400">
        <v>0</v>
      </c>
      <c r="AE400">
        <v>0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2</v>
      </c>
      <c r="AN400" s="23" t="e">
        <v>#DIV/0!</v>
      </c>
      <c r="AO400" s="23" t="e">
        <v>#DIV/0!</v>
      </c>
      <c r="AP400" s="23" t="e">
        <v>#DIV/0!</v>
      </c>
      <c r="AQ400" s="23">
        <v>0</v>
      </c>
      <c r="AR400" s="35">
        <v>0</v>
      </c>
      <c r="AS400" s="35">
        <v>0</v>
      </c>
      <c r="AT400" s="35">
        <v>4</v>
      </c>
      <c r="AU400" s="31" t="str">
        <f t="shared" si="9"/>
        <v>库存为4</v>
      </c>
      <c r="AV400" s="36" t="str">
        <f>IFERROR(时间!$B$4+AU400,"上周无销量")</f>
        <v>上周无销量</v>
      </c>
    </row>
    <row r="401" spans="1:48">
      <c r="A401" s="21" t="s">
        <v>865</v>
      </c>
      <c r="B401" t="s">
        <v>866</v>
      </c>
      <c r="C401" t="s">
        <v>860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4</v>
      </c>
      <c r="J401" s="33">
        <v>0</v>
      </c>
      <c r="K401" s="33">
        <v>0</v>
      </c>
      <c r="L401" s="33">
        <v>0</v>
      </c>
      <c r="M401">
        <v>4</v>
      </c>
      <c r="N401">
        <v>0</v>
      </c>
      <c r="O401">
        <v>4</v>
      </c>
      <c r="P401">
        <v>39</v>
      </c>
      <c r="Q401">
        <v>31</v>
      </c>
      <c r="R401">
        <v>10</v>
      </c>
      <c r="S401">
        <v>80</v>
      </c>
      <c r="T401">
        <v>0</v>
      </c>
      <c r="U401">
        <v>0</v>
      </c>
      <c r="V401">
        <v>0</v>
      </c>
      <c r="W401">
        <v>0</v>
      </c>
      <c r="X401" s="23">
        <v>0</v>
      </c>
      <c r="Y401" s="23">
        <v>0</v>
      </c>
      <c r="Z401" s="23">
        <v>0</v>
      </c>
      <c r="AA401" s="23">
        <v>0</v>
      </c>
      <c r="AB401">
        <v>0</v>
      </c>
      <c r="AC401">
        <v>0</v>
      </c>
      <c r="AD401">
        <v>0</v>
      </c>
      <c r="AE401">
        <v>0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1</v>
      </c>
      <c r="AM401">
        <v>0</v>
      </c>
      <c r="AN401" s="23" t="e">
        <v>#DIV/0!</v>
      </c>
      <c r="AO401" s="23" t="e">
        <v>#DIV/0!</v>
      </c>
      <c r="AP401" s="23">
        <v>0</v>
      </c>
      <c r="AQ401" s="23" t="e">
        <v>#DIV/0!</v>
      </c>
      <c r="AR401" s="35">
        <v>0</v>
      </c>
      <c r="AS401" s="35">
        <v>0</v>
      </c>
      <c r="AT401" s="35">
        <v>4</v>
      </c>
      <c r="AU401" s="31" t="str">
        <f t="shared" si="9"/>
        <v>库存为4</v>
      </c>
      <c r="AV401" s="36" t="str">
        <f>IFERROR(时间!$B$4+AU401,"上周无销量")</f>
        <v>上周无销量</v>
      </c>
    </row>
    <row r="402" spans="1:48">
      <c r="A402" s="21" t="s">
        <v>867</v>
      </c>
      <c r="B402" t="s">
        <v>868</v>
      </c>
      <c r="C402" t="s">
        <v>860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8</v>
      </c>
      <c r="J402" s="33">
        <v>0</v>
      </c>
      <c r="K402" s="33">
        <v>0</v>
      </c>
      <c r="L402" s="33">
        <v>0</v>
      </c>
      <c r="M402">
        <v>8</v>
      </c>
      <c r="N402">
        <v>0</v>
      </c>
      <c r="O402">
        <v>8</v>
      </c>
      <c r="P402">
        <v>70</v>
      </c>
      <c r="Q402">
        <v>123</v>
      </c>
      <c r="R402">
        <v>49</v>
      </c>
      <c r="S402">
        <v>58</v>
      </c>
      <c r="T402">
        <v>0</v>
      </c>
      <c r="U402">
        <v>0</v>
      </c>
      <c r="V402">
        <v>1</v>
      </c>
      <c r="W402">
        <v>0</v>
      </c>
      <c r="X402" s="23">
        <v>0</v>
      </c>
      <c r="Y402" s="23">
        <v>0</v>
      </c>
      <c r="Z402" s="23">
        <v>0.0204081632653061</v>
      </c>
      <c r="AA402" s="23">
        <v>0</v>
      </c>
      <c r="AB402">
        <v>0</v>
      </c>
      <c r="AC402">
        <v>0</v>
      </c>
      <c r="AD402">
        <v>0.02</v>
      </c>
      <c r="AE402">
        <v>0</v>
      </c>
      <c r="AF402" s="23" t="s">
        <v>54</v>
      </c>
      <c r="AG402" s="23" t="s">
        <v>54</v>
      </c>
      <c r="AH402" s="23" t="s">
        <v>122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e">
        <v>#DIV/0!</v>
      </c>
      <c r="AO402" s="23" t="e">
        <v>#DIV/0!</v>
      </c>
      <c r="AP402" s="23" t="e">
        <v>#DIV/0!</v>
      </c>
      <c r="AQ402" s="23" t="e">
        <v>#DIV/0!</v>
      </c>
      <c r="AR402" s="35">
        <v>0</v>
      </c>
      <c r="AS402" s="35">
        <v>0</v>
      </c>
      <c r="AT402" s="35">
        <v>8</v>
      </c>
      <c r="AU402" s="31" t="str">
        <f t="shared" si="9"/>
        <v>库存为8</v>
      </c>
      <c r="AV402" s="36" t="str">
        <f>IFERROR(时间!$B$4+AU402,"上周无销量")</f>
        <v>上周无销量</v>
      </c>
    </row>
    <row r="403" spans="1:48">
      <c r="A403" s="21" t="s">
        <v>869</v>
      </c>
      <c r="B403" t="s">
        <v>870</v>
      </c>
      <c r="C403" t="s">
        <v>860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1</v>
      </c>
      <c r="J403" s="33">
        <v>0</v>
      </c>
      <c r="K403" s="33">
        <v>0</v>
      </c>
      <c r="L403" s="33">
        <v>0</v>
      </c>
      <c r="M403">
        <v>1</v>
      </c>
      <c r="N403">
        <v>0</v>
      </c>
      <c r="O403">
        <v>1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 s="23" t="e">
        <v>#DIV/0!</v>
      </c>
      <c r="Y403" s="23" t="e">
        <v>#DIV/0!</v>
      </c>
      <c r="Z403" s="23" t="e">
        <v>#DIV/0!</v>
      </c>
      <c r="AA403" s="23" t="e">
        <v>#DIV/0!</v>
      </c>
      <c r="AB403">
        <v>0</v>
      </c>
      <c r="AC403">
        <v>0</v>
      </c>
      <c r="AD403">
        <v>0</v>
      </c>
      <c r="AE403">
        <v>0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e">
        <v>#DIV/0!</v>
      </c>
      <c r="AO403" s="23" t="e">
        <v>#DIV/0!</v>
      </c>
      <c r="AP403" s="23" t="e">
        <v>#DIV/0!</v>
      </c>
      <c r="AQ403" s="23" t="e">
        <v>#DIV/0!</v>
      </c>
      <c r="AR403" s="35">
        <v>0</v>
      </c>
      <c r="AS403" s="35">
        <v>0</v>
      </c>
      <c r="AT403" s="35">
        <v>1</v>
      </c>
      <c r="AU403" s="31" t="str">
        <f t="shared" si="9"/>
        <v>库存为1</v>
      </c>
      <c r="AV403" s="36" t="str">
        <f>IFERROR(时间!$B$4+AU403,"上周无销量")</f>
        <v>上周无销量</v>
      </c>
    </row>
    <row r="404" spans="1:48">
      <c r="A404" s="21" t="s">
        <v>871</v>
      </c>
      <c r="B404" t="s">
        <v>872</v>
      </c>
      <c r="C404" t="s">
        <v>860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2</v>
      </c>
      <c r="J404" s="33">
        <v>0</v>
      </c>
      <c r="K404" s="33">
        <v>0</v>
      </c>
      <c r="L404" s="33">
        <v>0</v>
      </c>
      <c r="M404">
        <v>2</v>
      </c>
      <c r="N404">
        <v>0</v>
      </c>
      <c r="O404">
        <v>2</v>
      </c>
      <c r="P404">
        <v>22</v>
      </c>
      <c r="Q404">
        <v>0</v>
      </c>
      <c r="R404">
        <v>0</v>
      </c>
      <c r="S404">
        <v>4</v>
      </c>
      <c r="T404">
        <v>1</v>
      </c>
      <c r="U404">
        <v>0</v>
      </c>
      <c r="V404">
        <v>0</v>
      </c>
      <c r="W404">
        <v>0</v>
      </c>
      <c r="X404" s="23">
        <v>0.0454545454545455</v>
      </c>
      <c r="Y404" s="23" t="e">
        <v>#DIV/0!</v>
      </c>
      <c r="Z404" s="23" t="e">
        <v>#DIV/0!</v>
      </c>
      <c r="AA404" s="23">
        <v>0</v>
      </c>
      <c r="AB404">
        <v>0.02</v>
      </c>
      <c r="AC404">
        <v>0</v>
      </c>
      <c r="AD404">
        <v>0</v>
      </c>
      <c r="AE404">
        <v>0</v>
      </c>
      <c r="AF404" s="23" t="s">
        <v>122</v>
      </c>
      <c r="AG404" s="23" t="s">
        <v>54</v>
      </c>
      <c r="AH404" s="23" t="s">
        <v>54</v>
      </c>
      <c r="AI404" s="23" t="s">
        <v>54</v>
      </c>
      <c r="AJ404">
        <v>1</v>
      </c>
      <c r="AK404">
        <v>0</v>
      </c>
      <c r="AL404">
        <v>0</v>
      </c>
      <c r="AM404">
        <v>0</v>
      </c>
      <c r="AN404" s="23">
        <v>0</v>
      </c>
      <c r="AO404" s="23" t="e">
        <v>#DIV/0!</v>
      </c>
      <c r="AP404" s="23" t="e">
        <v>#DIV/0!</v>
      </c>
      <c r="AQ404" s="23" t="e">
        <v>#DIV/0!</v>
      </c>
      <c r="AR404" s="35">
        <v>0</v>
      </c>
      <c r="AS404" s="35">
        <v>0</v>
      </c>
      <c r="AT404" s="35">
        <v>2</v>
      </c>
      <c r="AU404" s="31" t="str">
        <f t="shared" si="9"/>
        <v>库存为2</v>
      </c>
      <c r="AV404" s="36" t="str">
        <f>IFERROR(时间!$B$4+AU404,"上周无销量")</f>
        <v>上周无销量</v>
      </c>
    </row>
    <row r="405" spans="1:48">
      <c r="A405" s="21" t="s">
        <v>873</v>
      </c>
      <c r="B405" t="s">
        <v>874</v>
      </c>
      <c r="C405" t="s">
        <v>875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876</v>
      </c>
      <c r="B406" t="s">
        <v>877</v>
      </c>
      <c r="C406" t="s">
        <v>875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e">
        <v>#DIV/0!</v>
      </c>
      <c r="AO406" s="23" t="e">
        <v>#DIV/0!</v>
      </c>
      <c r="AP406" s="23" t="e">
        <v>#DIV/0!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878</v>
      </c>
      <c r="B407" t="s">
        <v>879</v>
      </c>
      <c r="C407" t="s">
        <v>875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880</v>
      </c>
      <c r="B408" t="s">
        <v>881</v>
      </c>
      <c r="C408" t="s">
        <v>875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IFERROR(时间!$B$4+AU408,"上周无销量")</f>
        <v>上周无销量</v>
      </c>
    </row>
    <row r="409" spans="1:48">
      <c r="A409" s="21" t="s">
        <v>882</v>
      </c>
      <c r="B409" t="s">
        <v>883</v>
      </c>
      <c r="C409" t="s">
        <v>875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884</v>
      </c>
      <c r="B410" t="s">
        <v>885</v>
      </c>
      <c r="C410" t="s">
        <v>875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886</v>
      </c>
      <c r="B411" t="s">
        <v>887</v>
      </c>
      <c r="C411" t="s">
        <v>888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889</v>
      </c>
      <c r="B412" t="s">
        <v>890</v>
      </c>
      <c r="C412" t="s">
        <v>891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IFERROR(时间!$B$4+AU412,"上周无销量")</f>
        <v>上周无销量</v>
      </c>
    </row>
    <row r="413" spans="1:48">
      <c r="A413" s="21" t="s">
        <v>892</v>
      </c>
      <c r="B413" t="s">
        <v>893</v>
      </c>
      <c r="C413" t="s">
        <v>891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894</v>
      </c>
      <c r="B414" t="s">
        <v>895</v>
      </c>
      <c r="C414" t="s">
        <v>891</v>
      </c>
      <c r="D414" s="31">
        <v>1</v>
      </c>
      <c r="E414" s="31">
        <v>0</v>
      </c>
      <c r="F414" s="31">
        <v>0</v>
      </c>
      <c r="G414" s="31">
        <v>0</v>
      </c>
      <c r="H414" s="32">
        <v>14.99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0.142857142857143</v>
      </c>
      <c r="AS414" s="35">
        <v>8.57142857142857</v>
      </c>
      <c r="AT414" s="35">
        <v>-8.57142857142857</v>
      </c>
      <c r="AU414" s="31">
        <f t="shared" si="9"/>
        <v>0</v>
      </c>
      <c r="AV414" s="36">
        <f>IFERROR(时间!$B$4+AU414,"上周无销量")</f>
        <v>43283</v>
      </c>
    </row>
    <row r="415" spans="1:48">
      <c r="A415" s="21" t="s">
        <v>896</v>
      </c>
      <c r="B415" t="s">
        <v>897</v>
      </c>
      <c r="C415" t="s">
        <v>891</v>
      </c>
      <c r="D415" s="31">
        <v>0</v>
      </c>
      <c r="E415" s="31">
        <v>0</v>
      </c>
      <c r="F415" s="31">
        <v>1</v>
      </c>
      <c r="G415" s="31">
        <v>0</v>
      </c>
      <c r="H415" s="32">
        <v>14.99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898</v>
      </c>
      <c r="B416" t="s">
        <v>899</v>
      </c>
      <c r="C416" t="s">
        <v>891</v>
      </c>
      <c r="D416" s="31">
        <v>0</v>
      </c>
      <c r="E416" s="31">
        <v>1</v>
      </c>
      <c r="F416" s="31">
        <v>1</v>
      </c>
      <c r="G416" s="31">
        <v>0</v>
      </c>
      <c r="H416" s="32">
        <v>14.99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900</v>
      </c>
      <c r="B417" t="s">
        <v>901</v>
      </c>
      <c r="C417" t="s">
        <v>891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902</v>
      </c>
      <c r="B418" t="s">
        <v>903</v>
      </c>
      <c r="C418" t="s">
        <v>891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904</v>
      </c>
      <c r="B419" t="s">
        <v>905</v>
      </c>
      <c r="C419" t="s">
        <v>891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906</v>
      </c>
      <c r="B420" t="s">
        <v>907</v>
      </c>
      <c r="C420" t="s">
        <v>891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908</v>
      </c>
      <c r="B421" t="s">
        <v>909</v>
      </c>
      <c r="C421" t="s">
        <v>891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910</v>
      </c>
      <c r="B422" t="s">
        <v>911</v>
      </c>
      <c r="C422" t="s">
        <v>891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912</v>
      </c>
      <c r="B423" t="s">
        <v>913</v>
      </c>
      <c r="C423" t="s">
        <v>891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914</v>
      </c>
      <c r="B424" t="s">
        <v>915</v>
      </c>
      <c r="C424" t="s">
        <v>891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916</v>
      </c>
      <c r="B425" t="s">
        <v>917</v>
      </c>
      <c r="C425" t="s">
        <v>891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918</v>
      </c>
      <c r="B426" t="s">
        <v>919</v>
      </c>
      <c r="C426" t="s">
        <v>891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920</v>
      </c>
      <c r="B427" t="s">
        <v>921</v>
      </c>
      <c r="C427" t="s">
        <v>891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922</v>
      </c>
      <c r="B428" t="s">
        <v>923</v>
      </c>
      <c r="C428" t="s">
        <v>891</v>
      </c>
      <c r="D428" s="31">
        <v>0</v>
      </c>
      <c r="E428" s="31">
        <v>0</v>
      </c>
      <c r="F428" s="31">
        <v>1</v>
      </c>
      <c r="G428" s="31">
        <v>0</v>
      </c>
      <c r="H428" s="32">
        <v>14.99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924</v>
      </c>
      <c r="B429" t="s">
        <v>925</v>
      </c>
      <c r="C429" t="s">
        <v>891</v>
      </c>
      <c r="D429" s="31">
        <v>0</v>
      </c>
      <c r="E429" s="31">
        <v>0</v>
      </c>
      <c r="F429" s="31">
        <v>0</v>
      </c>
      <c r="G429" s="31">
        <v>1</v>
      </c>
      <c r="H429" s="32">
        <v>14.99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926</v>
      </c>
      <c r="B430" t="s">
        <v>927</v>
      </c>
      <c r="C430" t="s">
        <v>891</v>
      </c>
      <c r="D430" s="31">
        <v>0</v>
      </c>
      <c r="E430" s="31">
        <v>0</v>
      </c>
      <c r="F430" s="31">
        <v>2</v>
      </c>
      <c r="G430" s="31">
        <v>0</v>
      </c>
      <c r="H430" s="32">
        <v>14.99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928</v>
      </c>
      <c r="B431" t="s">
        <v>929</v>
      </c>
      <c r="C431" t="s">
        <v>891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930</v>
      </c>
      <c r="B432" t="s">
        <v>931</v>
      </c>
      <c r="C432" t="s">
        <v>932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933</v>
      </c>
      <c r="B433" t="s">
        <v>934</v>
      </c>
      <c r="C433" t="s">
        <v>932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935</v>
      </c>
      <c r="B434" t="s">
        <v>936</v>
      </c>
      <c r="C434" t="s">
        <v>932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937</v>
      </c>
      <c r="B435" t="s">
        <v>938</v>
      </c>
      <c r="C435" t="s">
        <v>932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939</v>
      </c>
      <c r="B436" t="s">
        <v>940</v>
      </c>
      <c r="C436" t="s">
        <v>932</v>
      </c>
      <c r="D436" s="31">
        <v>0</v>
      </c>
      <c r="E436" s="31">
        <v>0</v>
      </c>
      <c r="F436" s="31">
        <v>0</v>
      </c>
      <c r="G436" s="31">
        <v>1</v>
      </c>
      <c r="H436" s="32">
        <v>18.99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941</v>
      </c>
      <c r="B437" t="s">
        <v>942</v>
      </c>
      <c r="C437" t="s">
        <v>932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943</v>
      </c>
      <c r="B438" t="s">
        <v>944</v>
      </c>
      <c r="C438" t="s">
        <v>932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945</v>
      </c>
      <c r="B439" t="s">
        <v>946</v>
      </c>
      <c r="C439" t="s">
        <v>932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947</v>
      </c>
      <c r="B440" t="s">
        <v>948</v>
      </c>
      <c r="C440" t="s">
        <v>949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950</v>
      </c>
      <c r="B441" t="s">
        <v>951</v>
      </c>
      <c r="C441" t="s">
        <v>949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952</v>
      </c>
      <c r="B442" t="s">
        <v>953</v>
      </c>
      <c r="C442" t="s">
        <v>949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954</v>
      </c>
      <c r="B443" t="s">
        <v>955</v>
      </c>
      <c r="C443" t="s">
        <v>949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956</v>
      </c>
      <c r="B444" t="s">
        <v>957</v>
      </c>
      <c r="C444" t="s">
        <v>949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958</v>
      </c>
      <c r="B445" t="s">
        <v>959</v>
      </c>
      <c r="C445" t="s">
        <v>960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961</v>
      </c>
      <c r="B446" t="s">
        <v>962</v>
      </c>
      <c r="C446" t="s">
        <v>960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963</v>
      </c>
      <c r="B447" t="s">
        <v>964</v>
      </c>
      <c r="C447" t="s">
        <v>960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965</v>
      </c>
      <c r="B448" t="s">
        <v>966</v>
      </c>
      <c r="C448" t="s">
        <v>960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967</v>
      </c>
      <c r="B449" t="s">
        <v>968</v>
      </c>
      <c r="C449" t="s">
        <v>960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969</v>
      </c>
      <c r="B450" t="s">
        <v>970</v>
      </c>
      <c r="C450" t="s">
        <v>960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971</v>
      </c>
      <c r="B451" t="s">
        <v>972</v>
      </c>
      <c r="C451" t="s">
        <v>960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973</v>
      </c>
      <c r="B452" t="s">
        <v>974</v>
      </c>
      <c r="C452" t="s">
        <v>960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975</v>
      </c>
      <c r="B453" t="s">
        <v>976</v>
      </c>
      <c r="C453" t="s">
        <v>960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977</v>
      </c>
      <c r="B454" t="s">
        <v>978</v>
      </c>
      <c r="C454" t="s">
        <v>960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979</v>
      </c>
      <c r="B455" t="s">
        <v>980</v>
      </c>
      <c r="C455" t="s">
        <v>960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981</v>
      </c>
      <c r="B456" t="s">
        <v>982</v>
      </c>
      <c r="C456" t="s">
        <v>960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983</v>
      </c>
      <c r="B457" t="s">
        <v>984</v>
      </c>
      <c r="C457" t="s">
        <v>960</v>
      </c>
      <c r="D457" s="31">
        <v>0</v>
      </c>
      <c r="E457" s="31">
        <v>1</v>
      </c>
      <c r="F457" s="31">
        <v>0</v>
      </c>
      <c r="G457" s="31">
        <v>0</v>
      </c>
      <c r="H457" s="32">
        <v>16.99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985</v>
      </c>
      <c r="B458" t="s">
        <v>986</v>
      </c>
      <c r="C458" t="s">
        <v>960</v>
      </c>
      <c r="D458" s="31">
        <v>0</v>
      </c>
      <c r="E458" s="31">
        <v>0</v>
      </c>
      <c r="F458" s="31">
        <v>1</v>
      </c>
      <c r="G458" s="31">
        <v>0</v>
      </c>
      <c r="H458" s="32">
        <v>16.99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987</v>
      </c>
      <c r="B459" t="s">
        <v>988</v>
      </c>
      <c r="C459" t="s">
        <v>960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989</v>
      </c>
      <c r="B460" t="s">
        <v>990</v>
      </c>
      <c r="C460" t="s">
        <v>960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991</v>
      </c>
      <c r="B461" t="s">
        <v>992</v>
      </c>
      <c r="C461" t="s">
        <v>960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993</v>
      </c>
      <c r="B462" t="s">
        <v>994</v>
      </c>
      <c r="C462" t="s">
        <v>960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995</v>
      </c>
      <c r="B463" t="s">
        <v>996</v>
      </c>
      <c r="C463" t="s">
        <v>960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997</v>
      </c>
      <c r="B464" t="s">
        <v>998</v>
      </c>
      <c r="C464" t="s">
        <v>960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999</v>
      </c>
      <c r="B465" t="s">
        <v>1000</v>
      </c>
      <c r="C465" t="s">
        <v>960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1001</v>
      </c>
      <c r="B466" t="s">
        <v>1002</v>
      </c>
      <c r="C466" t="s">
        <v>960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1003</v>
      </c>
      <c r="B467" t="s">
        <v>1004</v>
      </c>
      <c r="C467" t="s">
        <v>960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1005</v>
      </c>
      <c r="B468" t="s">
        <v>1006</v>
      </c>
      <c r="C468" t="s">
        <v>960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e">
        <v>#DIV/0!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1007</v>
      </c>
      <c r="B469" t="s">
        <v>1008</v>
      </c>
      <c r="C469" t="s">
        <v>960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1009</v>
      </c>
      <c r="B470" t="s">
        <v>1010</v>
      </c>
      <c r="C470" t="s">
        <v>1011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1012</v>
      </c>
      <c r="B471" t="s">
        <v>1013</v>
      </c>
      <c r="C471" t="s">
        <v>1011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1014</v>
      </c>
      <c r="B472" t="s">
        <v>1015</v>
      </c>
      <c r="C472" t="s">
        <v>1011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1016</v>
      </c>
      <c r="B473" t="s">
        <v>1017</v>
      </c>
      <c r="C473" t="s">
        <v>1011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1018</v>
      </c>
      <c r="B474" t="s">
        <v>862</v>
      </c>
      <c r="C474" t="s">
        <v>1011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1019</v>
      </c>
      <c r="B475" t="s">
        <v>864</v>
      </c>
      <c r="C475" t="s">
        <v>1011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2</v>
      </c>
      <c r="AN475" s="23" t="e">
        <v>#DIV/0!</v>
      </c>
      <c r="AO475" s="23" t="e">
        <v>#DIV/0!</v>
      </c>
      <c r="AP475" s="23" t="e">
        <v>#DIV/0!</v>
      </c>
      <c r="AQ475" s="23">
        <v>0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1020</v>
      </c>
      <c r="B476" t="s">
        <v>1021</v>
      </c>
      <c r="C476" t="s">
        <v>1011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e">
        <v>#DIV/0!</v>
      </c>
      <c r="AO476" s="23" t="e">
        <v>#DIV/0!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1022</v>
      </c>
      <c r="B477" t="s">
        <v>868</v>
      </c>
      <c r="C477" t="s">
        <v>1011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e">
        <v>#DIV/0!</v>
      </c>
      <c r="AO477" s="23" t="e">
        <v>#DIV/0!</v>
      </c>
      <c r="AP477" s="23" t="e">
        <v>#DIV/0!</v>
      </c>
      <c r="AQ477" s="23" t="e">
        <v>#DIV/0!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1023</v>
      </c>
      <c r="B478" t="s">
        <v>1024</v>
      </c>
      <c r="C478" t="s">
        <v>1011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e">
        <v>#DIV/0!</v>
      </c>
      <c r="AO478" s="23" t="e">
        <v>#DIV/0!</v>
      </c>
      <c r="AP478" s="23" t="e">
        <v>#DIV/0!</v>
      </c>
      <c r="AQ478" s="23" t="e">
        <v>#DIV/0!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1025</v>
      </c>
      <c r="B479" t="s">
        <v>1026</v>
      </c>
      <c r="C479" t="s">
        <v>1027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1028</v>
      </c>
      <c r="B480" t="s">
        <v>1029</v>
      </c>
      <c r="C480" t="s">
        <v>1027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1030</v>
      </c>
      <c r="B481" t="s">
        <v>1031</v>
      </c>
      <c r="C481" t="s">
        <v>1032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2</v>
      </c>
      <c r="J481" s="33">
        <v>0</v>
      </c>
      <c r="K481" s="33">
        <v>0</v>
      </c>
      <c r="L481" s="33">
        <v>0</v>
      </c>
      <c r="M481">
        <v>2</v>
      </c>
      <c r="N481">
        <v>0</v>
      </c>
      <c r="O481">
        <v>2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1</v>
      </c>
      <c r="AK481">
        <v>0</v>
      </c>
      <c r="AL481">
        <v>0</v>
      </c>
      <c r="AM481">
        <v>1</v>
      </c>
      <c r="AN481" s="23">
        <v>0</v>
      </c>
      <c r="AO481" s="23" t="e">
        <v>#DIV/0!</v>
      </c>
      <c r="AP481" s="23" t="e">
        <v>#DIV/0!</v>
      </c>
      <c r="AQ481" s="23">
        <v>0</v>
      </c>
      <c r="AR481" s="35">
        <v>0</v>
      </c>
      <c r="AS481" s="35">
        <v>0</v>
      </c>
      <c r="AT481" s="35">
        <v>2</v>
      </c>
      <c r="AU481" s="31" t="str">
        <f t="shared" si="10"/>
        <v>库存为2</v>
      </c>
      <c r="AV481" s="36" t="str">
        <f>IFERROR(时间!$B$4+AU481,"上周无销量")</f>
        <v>上周无销量</v>
      </c>
    </row>
    <row r="482" spans="1:48">
      <c r="A482" s="21" t="s">
        <v>1033</v>
      </c>
      <c r="B482" t="s">
        <v>1034</v>
      </c>
      <c r="C482" t="s">
        <v>1032</v>
      </c>
      <c r="D482" s="31">
        <v>0</v>
      </c>
      <c r="E482" s="31">
        <v>0</v>
      </c>
      <c r="F482" s="31">
        <v>1</v>
      </c>
      <c r="G482" s="31">
        <v>0</v>
      </c>
      <c r="H482" s="32">
        <v>29.99</v>
      </c>
      <c r="I482">
        <v>3</v>
      </c>
      <c r="J482" s="33">
        <v>0</v>
      </c>
      <c r="K482" s="33">
        <v>0</v>
      </c>
      <c r="L482" s="33">
        <v>0</v>
      </c>
      <c r="M482">
        <v>3</v>
      </c>
      <c r="N482">
        <v>0</v>
      </c>
      <c r="O482">
        <v>3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1</v>
      </c>
      <c r="AM482">
        <v>0</v>
      </c>
      <c r="AN482" s="23" t="e">
        <v>#DIV/0!</v>
      </c>
      <c r="AO482" s="23" t="e">
        <v>#DIV/0!</v>
      </c>
      <c r="AP482" s="23">
        <v>1</v>
      </c>
      <c r="AQ482" s="23" t="e">
        <v>#DIV/0!</v>
      </c>
      <c r="AR482" s="35">
        <v>0</v>
      </c>
      <c r="AS482" s="35">
        <v>0</v>
      </c>
      <c r="AT482" s="35">
        <v>3</v>
      </c>
      <c r="AU482" s="31" t="str">
        <f t="shared" si="10"/>
        <v>库存为3</v>
      </c>
      <c r="AV482" s="36" t="str">
        <f>IFERROR(时间!$B$4+AU482,"上周无销量")</f>
        <v>上周无销量</v>
      </c>
    </row>
    <row r="483" spans="1:48">
      <c r="A483" s="21" t="s">
        <v>1035</v>
      </c>
      <c r="B483" t="s">
        <v>1036</v>
      </c>
      <c r="C483" t="s">
        <v>1037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1038</v>
      </c>
      <c r="B484" t="s">
        <v>1039</v>
      </c>
      <c r="C484" t="s">
        <v>1037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e">
        <v>#DIV/0!</v>
      </c>
      <c r="AO484" s="23" t="e">
        <v>#DIV/0!</v>
      </c>
      <c r="AP484" s="23" t="e">
        <v>#DIV/0!</v>
      </c>
      <c r="AQ484" s="23" t="e">
        <v>#DIV/0!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1040</v>
      </c>
      <c r="B485" t="s">
        <v>1041</v>
      </c>
      <c r="C485" t="s">
        <v>1037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e">
        <v>#DIV/0!</v>
      </c>
      <c r="AO485" s="23" t="e">
        <v>#DIV/0!</v>
      </c>
      <c r="AP485" s="23" t="e">
        <v>#DIV/0!</v>
      </c>
      <c r="AQ485" s="23" t="e">
        <v>#DIV/0!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1042</v>
      </c>
      <c r="B486" t="s">
        <v>1043</v>
      </c>
      <c r="C486" t="s">
        <v>1037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1044</v>
      </c>
      <c r="B487" t="s">
        <v>1045</v>
      </c>
      <c r="C487" t="s">
        <v>1037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e">
        <v>#DIV/0!</v>
      </c>
      <c r="AO487" s="23" t="e">
        <v>#DIV/0!</v>
      </c>
      <c r="AP487" s="23" t="e">
        <v>#DIV/0!</v>
      </c>
      <c r="AQ487" s="23" t="e">
        <v>#DIV/0!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1046</v>
      </c>
      <c r="B488" t="s">
        <v>1047</v>
      </c>
      <c r="C488" t="s">
        <v>1048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1049</v>
      </c>
      <c r="B489" t="s">
        <v>1050</v>
      </c>
      <c r="C489" t="s">
        <v>1048</v>
      </c>
      <c r="D489" s="31">
        <v>0</v>
      </c>
      <c r="E489" s="31">
        <v>1</v>
      </c>
      <c r="F489" s="31">
        <v>0</v>
      </c>
      <c r="G489" s="31">
        <v>0</v>
      </c>
      <c r="H489" s="32">
        <v>16.99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1</v>
      </c>
      <c r="AK489">
        <v>1</v>
      </c>
      <c r="AL489">
        <v>1</v>
      </c>
      <c r="AM489">
        <v>2</v>
      </c>
      <c r="AN489" s="23">
        <v>0</v>
      </c>
      <c r="AO489" s="23">
        <v>1</v>
      </c>
      <c r="AP489" s="23">
        <v>0</v>
      </c>
      <c r="AQ489" s="23">
        <v>0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1051</v>
      </c>
      <c r="B490" t="s">
        <v>1052</v>
      </c>
      <c r="C490" t="s">
        <v>1048</v>
      </c>
      <c r="D490" s="31">
        <v>0</v>
      </c>
      <c r="E490" s="31">
        <v>0</v>
      </c>
      <c r="F490" s="31">
        <v>0</v>
      </c>
      <c r="G490" s="31">
        <v>1</v>
      </c>
      <c r="H490" s="32">
        <v>16.99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2</v>
      </c>
      <c r="AL490">
        <v>0</v>
      </c>
      <c r="AM490">
        <v>0</v>
      </c>
      <c r="AN490" s="23" t="e">
        <v>#DIV/0!</v>
      </c>
      <c r="AO490" s="23">
        <v>0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1053</v>
      </c>
      <c r="B491" t="s">
        <v>1054</v>
      </c>
      <c r="C491" t="s">
        <v>1048</v>
      </c>
      <c r="D491" s="31">
        <v>0</v>
      </c>
      <c r="E491" s="31">
        <v>1</v>
      </c>
      <c r="F491" s="31">
        <v>0</v>
      </c>
      <c r="G491" s="31">
        <v>1</v>
      </c>
      <c r="H491" s="32">
        <v>16.99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2</v>
      </c>
      <c r="AK491">
        <v>1</v>
      </c>
      <c r="AL491">
        <v>0</v>
      </c>
      <c r="AM491">
        <v>0</v>
      </c>
      <c r="AN491" s="23">
        <v>0</v>
      </c>
      <c r="AO491" s="23">
        <v>1</v>
      </c>
      <c r="AP491" s="23" t="e">
        <v>#DIV/0!</v>
      </c>
      <c r="AQ491" s="23" t="e">
        <v>#DIV/0!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1055</v>
      </c>
      <c r="B492" t="s">
        <v>1056</v>
      </c>
      <c r="C492" t="s">
        <v>1048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4</v>
      </c>
      <c r="AL492">
        <v>0</v>
      </c>
      <c r="AM492">
        <v>0</v>
      </c>
      <c r="AN492" s="23" t="e">
        <v>#DIV/0!</v>
      </c>
      <c r="AO492" s="23">
        <v>0</v>
      </c>
      <c r="AP492" s="23" t="e">
        <v>#DIV/0!</v>
      </c>
      <c r="AQ492" s="23" t="e">
        <v>#DIV/0!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1057</v>
      </c>
      <c r="B493" t="s">
        <v>1058</v>
      </c>
      <c r="C493" t="s">
        <v>1048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3</v>
      </c>
      <c r="AL493">
        <v>0</v>
      </c>
      <c r="AM493">
        <v>2</v>
      </c>
      <c r="AN493" s="23" t="e">
        <v>#DIV/0!</v>
      </c>
      <c r="AO493" s="23">
        <v>0</v>
      </c>
      <c r="AP493" s="23" t="e">
        <v>#DIV/0!</v>
      </c>
      <c r="AQ493" s="23">
        <v>0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1059</v>
      </c>
      <c r="B494" t="s">
        <v>1060</v>
      </c>
      <c r="C494" t="s">
        <v>1048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2</v>
      </c>
      <c r="AM494">
        <v>0</v>
      </c>
      <c r="AN494" s="23" t="e">
        <v>#DIV/0!</v>
      </c>
      <c r="AO494" s="23" t="e">
        <v>#DIV/0!</v>
      </c>
      <c r="AP494" s="23">
        <v>0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1061</v>
      </c>
      <c r="B495" t="s">
        <v>1062</v>
      </c>
      <c r="C495" t="s">
        <v>1048</v>
      </c>
      <c r="D495" s="31">
        <v>0</v>
      </c>
      <c r="E495" s="31">
        <v>0</v>
      </c>
      <c r="F495" s="31">
        <v>0</v>
      </c>
      <c r="G495" s="31">
        <v>1</v>
      </c>
      <c r="H495" s="32">
        <v>16.99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1063</v>
      </c>
      <c r="B496" t="s">
        <v>1064</v>
      </c>
      <c r="C496" t="s">
        <v>1048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4</v>
      </c>
      <c r="AL496">
        <v>1</v>
      </c>
      <c r="AM496">
        <v>0</v>
      </c>
      <c r="AN496" s="23" t="e">
        <v>#DIV/0!</v>
      </c>
      <c r="AO496" s="23">
        <v>0</v>
      </c>
      <c r="AP496" s="23">
        <v>0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1065</v>
      </c>
      <c r="B497" t="s">
        <v>1066</v>
      </c>
      <c r="C497" t="s">
        <v>1048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1</v>
      </c>
      <c r="AL497">
        <v>0</v>
      </c>
      <c r="AM497">
        <v>1</v>
      </c>
      <c r="AN497" s="23" t="e">
        <v>#DIV/0!</v>
      </c>
      <c r="AO497" s="23">
        <v>0</v>
      </c>
      <c r="AP497" s="23" t="e">
        <v>#DIV/0!</v>
      </c>
      <c r="AQ497" s="23">
        <v>0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1067</v>
      </c>
      <c r="B498" t="s">
        <v>1068</v>
      </c>
      <c r="C498" t="s">
        <v>1048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1</v>
      </c>
      <c r="AL498">
        <v>1</v>
      </c>
      <c r="AM498">
        <v>1</v>
      </c>
      <c r="AN498" s="23" t="e">
        <v>#DIV/0!</v>
      </c>
      <c r="AO498" s="23">
        <v>0</v>
      </c>
      <c r="AP498" s="23">
        <v>0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1069</v>
      </c>
      <c r="B499" t="s">
        <v>1070</v>
      </c>
      <c r="C499" t="s">
        <v>1048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1</v>
      </c>
      <c r="AL499">
        <v>1</v>
      </c>
      <c r="AM499">
        <v>1</v>
      </c>
      <c r="AN499" s="23" t="e">
        <v>#DIV/0!</v>
      </c>
      <c r="AO499" s="23">
        <v>0</v>
      </c>
      <c r="AP499" s="23">
        <v>0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1071</v>
      </c>
      <c r="B500" t="s">
        <v>1072</v>
      </c>
      <c r="C500" t="s">
        <v>1048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e">
        <v>#DIV/0!</v>
      </c>
      <c r="AO500" s="23" t="e">
        <v>#DIV/0!</v>
      </c>
      <c r="AP500" s="23" t="e">
        <v>#DIV/0!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1073</v>
      </c>
      <c r="B501" t="s">
        <v>1074</v>
      </c>
      <c r="C501" t="s">
        <v>1048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1</v>
      </c>
      <c r="AL501">
        <v>1</v>
      </c>
      <c r="AM501">
        <v>0</v>
      </c>
      <c r="AN501" s="23" t="e">
        <v>#DIV/0!</v>
      </c>
      <c r="AO501" s="23">
        <v>0</v>
      </c>
      <c r="AP501" s="23">
        <v>0</v>
      </c>
      <c r="AQ501" s="23" t="e">
        <v>#DIV/0!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1075</v>
      </c>
      <c r="B502" t="s">
        <v>1076</v>
      </c>
      <c r="C502" t="s">
        <v>1048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2</v>
      </c>
      <c r="AL502">
        <v>0</v>
      </c>
      <c r="AM502">
        <v>2</v>
      </c>
      <c r="AN502" s="23" t="e">
        <v>#DIV/0!</v>
      </c>
      <c r="AO502" s="23">
        <v>0</v>
      </c>
      <c r="AP502" s="23" t="e">
        <v>#DIV/0!</v>
      </c>
      <c r="AQ502" s="23">
        <v>0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1077</v>
      </c>
      <c r="B503" t="s">
        <v>1078</v>
      </c>
      <c r="C503" t="s">
        <v>1048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3</v>
      </c>
      <c r="AK503">
        <v>0</v>
      </c>
      <c r="AL503">
        <v>0</v>
      </c>
      <c r="AM503">
        <v>0</v>
      </c>
      <c r="AN503" s="23">
        <v>0</v>
      </c>
      <c r="AO503" s="23" t="e">
        <v>#DIV/0!</v>
      </c>
      <c r="AP503" s="23" t="e">
        <v>#DIV/0!</v>
      </c>
      <c r="AQ503" s="23" t="e">
        <v>#DIV/0!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1079</v>
      </c>
      <c r="B504" t="s">
        <v>1080</v>
      </c>
      <c r="C504" t="s">
        <v>1048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e">
        <v>#DIV/0!</v>
      </c>
      <c r="AO504" s="23" t="e">
        <v>#DIV/0!</v>
      </c>
      <c r="AP504" s="23" t="e">
        <v>#DIV/0!</v>
      </c>
      <c r="AQ504" s="23" t="e">
        <v>#DIV/0!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1081</v>
      </c>
      <c r="B505" t="s">
        <v>1082</v>
      </c>
      <c r="C505" t="s">
        <v>1048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e">
        <v>#DIV/0!</v>
      </c>
      <c r="AO505" s="23" t="e">
        <v>#DIV/0!</v>
      </c>
      <c r="AP505" s="23" t="e">
        <v>#DIV/0!</v>
      </c>
      <c r="AQ505" s="23" t="e">
        <v>#DIV/0!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1083</v>
      </c>
      <c r="B506" t="s">
        <v>1084</v>
      </c>
      <c r="C506" t="s">
        <v>1048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e">
        <v>#DIV/0!</v>
      </c>
      <c r="AO506" s="23" t="e">
        <v>#DIV/0!</v>
      </c>
      <c r="AP506" s="23" t="e">
        <v>#DIV/0!</v>
      </c>
      <c r="AQ506" s="23" t="e">
        <v>#DIV/0!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1085</v>
      </c>
      <c r="B507" t="s">
        <v>1086</v>
      </c>
      <c r="C507" t="s">
        <v>1048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1087</v>
      </c>
      <c r="B508" t="s">
        <v>1088</v>
      </c>
      <c r="C508" t="s">
        <v>1048</v>
      </c>
      <c r="D508" s="31">
        <v>0</v>
      </c>
      <c r="E508" s="31">
        <v>1</v>
      </c>
      <c r="F508" s="31">
        <v>2</v>
      </c>
      <c r="G508" s="31">
        <v>0</v>
      </c>
      <c r="H508" s="32">
        <v>16.99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1</v>
      </c>
      <c r="AL508">
        <v>0</v>
      </c>
      <c r="AM508">
        <v>0</v>
      </c>
      <c r="AN508" s="23" t="e">
        <v>#DIV/0!</v>
      </c>
      <c r="AO508" s="23">
        <v>1</v>
      </c>
      <c r="AP508" s="23" t="e">
        <v>#DIV/0!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1089</v>
      </c>
      <c r="B509" t="s">
        <v>1090</v>
      </c>
      <c r="C509" t="s">
        <v>1048</v>
      </c>
      <c r="D509" s="31">
        <v>0</v>
      </c>
      <c r="E509" s="31">
        <v>1</v>
      </c>
      <c r="F509" s="31">
        <v>0</v>
      </c>
      <c r="G509" s="31">
        <v>0</v>
      </c>
      <c r="H509" s="32">
        <v>16.99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e">
        <v>#DIV/0!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1091</v>
      </c>
      <c r="B510" t="s">
        <v>1092</v>
      </c>
      <c r="C510" t="s">
        <v>1048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1</v>
      </c>
      <c r="AM510">
        <v>0</v>
      </c>
      <c r="AN510" s="23" t="e">
        <v>#DIV/0!</v>
      </c>
      <c r="AO510" s="23" t="e">
        <v>#DIV/0!</v>
      </c>
      <c r="AP510" s="23">
        <v>0</v>
      </c>
      <c r="AQ510" s="23" t="e">
        <v>#DIV/0!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1093</v>
      </c>
      <c r="B511" t="s">
        <v>1094</v>
      </c>
      <c r="C511" t="s">
        <v>1048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1</v>
      </c>
      <c r="AL511">
        <v>0</v>
      </c>
      <c r="AM511">
        <v>0</v>
      </c>
      <c r="AN511" s="23" t="e">
        <v>#DIV/0!</v>
      </c>
      <c r="AO511" s="23">
        <v>0</v>
      </c>
      <c r="AP511" s="23" t="e">
        <v>#DIV/0!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1095</v>
      </c>
      <c r="B512" t="s">
        <v>1096</v>
      </c>
      <c r="C512" t="s">
        <v>1048</v>
      </c>
      <c r="D512" s="31">
        <v>1</v>
      </c>
      <c r="E512" s="31">
        <v>0</v>
      </c>
      <c r="F512" s="31">
        <v>0</v>
      </c>
      <c r="G512" s="31">
        <v>0</v>
      </c>
      <c r="H512" s="32">
        <v>16.99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e">
        <v>#DIV/0!</v>
      </c>
      <c r="AO512" s="23" t="e">
        <v>#DIV/0!</v>
      </c>
      <c r="AP512" s="23" t="e">
        <v>#DIV/0!</v>
      </c>
      <c r="AQ512" s="23" t="e">
        <v>#DIV/0!</v>
      </c>
      <c r="AR512" s="35">
        <v>0.142857142857143</v>
      </c>
      <c r="AS512" s="35">
        <v>8.57142857142857</v>
      </c>
      <c r="AT512" s="35">
        <v>-8.57142857142857</v>
      </c>
      <c r="AU512" s="31">
        <f t="shared" si="10"/>
        <v>0</v>
      </c>
      <c r="AV512" s="36">
        <f>IFERROR(时间!$B$4+AU512,"上周无销量")</f>
        <v>43283</v>
      </c>
    </row>
    <row r="513" spans="1:48">
      <c r="A513" s="21" t="s">
        <v>1097</v>
      </c>
      <c r="B513" t="s">
        <v>1098</v>
      </c>
      <c r="C513" t="s">
        <v>1048</v>
      </c>
      <c r="D513" s="31">
        <v>2</v>
      </c>
      <c r="E513" s="31">
        <v>2</v>
      </c>
      <c r="F513" s="31">
        <v>1</v>
      </c>
      <c r="G513" s="31">
        <v>0</v>
      </c>
      <c r="H513" s="32">
        <v>16.99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1</v>
      </c>
      <c r="AL513">
        <v>0</v>
      </c>
      <c r="AM513">
        <v>0</v>
      </c>
      <c r="AN513" s="23" t="e">
        <v>#DIV/0!</v>
      </c>
      <c r="AO513" s="23">
        <v>2</v>
      </c>
      <c r="AP513" s="23" t="e">
        <v>#DIV/0!</v>
      </c>
      <c r="AQ513" s="23" t="e">
        <v>#DIV/0!</v>
      </c>
      <c r="AR513" s="35">
        <v>0.285714285714286</v>
      </c>
      <c r="AS513" s="35">
        <v>17.1428571428571</v>
      </c>
      <c r="AT513" s="35">
        <v>-17.1428571428571</v>
      </c>
      <c r="AU513" s="31">
        <f t="shared" si="10"/>
        <v>0</v>
      </c>
      <c r="AV513" s="36">
        <f>IFERROR(时间!$B$4+AU513,"上周无销量")</f>
        <v>43283</v>
      </c>
    </row>
    <row r="514" spans="1:48">
      <c r="A514" s="21" t="s">
        <v>1099</v>
      </c>
      <c r="B514" t="s">
        <v>1100</v>
      </c>
      <c r="C514" t="s">
        <v>1048</v>
      </c>
      <c r="D514" s="31">
        <v>1</v>
      </c>
      <c r="E514" s="31">
        <v>0</v>
      </c>
      <c r="F514" s="31">
        <v>0</v>
      </c>
      <c r="G514" s="31">
        <v>0</v>
      </c>
      <c r="H514" s="32">
        <v>16.99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2</v>
      </c>
      <c r="AL514">
        <v>2</v>
      </c>
      <c r="AM514">
        <v>1</v>
      </c>
      <c r="AN514" s="23" t="e">
        <v>#DIV/0!</v>
      </c>
      <c r="AO514" s="23">
        <v>0</v>
      </c>
      <c r="AP514" s="23">
        <v>0</v>
      </c>
      <c r="AQ514" s="23">
        <v>0</v>
      </c>
      <c r="AR514" s="35">
        <v>0.142857142857143</v>
      </c>
      <c r="AS514" s="35">
        <v>8.57142857142857</v>
      </c>
      <c r="AT514" s="35">
        <v>-8.57142857142857</v>
      </c>
      <c r="AU514" s="31">
        <f t="shared" si="10"/>
        <v>0</v>
      </c>
      <c r="AV514" s="36">
        <f>IFERROR(时间!$B$4+AU514,"上周无销量")</f>
        <v>43283</v>
      </c>
    </row>
    <row r="515" spans="1:48">
      <c r="A515" s="21" t="s">
        <v>1101</v>
      </c>
      <c r="B515" t="s">
        <v>1102</v>
      </c>
      <c r="C515" t="s">
        <v>1048</v>
      </c>
      <c r="D515" s="31">
        <v>1</v>
      </c>
      <c r="E515" s="31">
        <v>2</v>
      </c>
      <c r="F515" s="31">
        <v>0</v>
      </c>
      <c r="G515" s="31">
        <v>0</v>
      </c>
      <c r="H515" s="32">
        <v>16.99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1</v>
      </c>
      <c r="AL515">
        <v>2</v>
      </c>
      <c r="AM515">
        <v>0</v>
      </c>
      <c r="AN515" s="23" t="e">
        <v>#DIV/0!</v>
      </c>
      <c r="AO515" s="23">
        <v>2</v>
      </c>
      <c r="AP515" s="23">
        <v>0</v>
      </c>
      <c r="AQ515" s="23" t="e">
        <v>#DIV/0!</v>
      </c>
      <c r="AR515" s="35">
        <v>0.142857142857143</v>
      </c>
      <c r="AS515" s="35">
        <v>8.57142857142857</v>
      </c>
      <c r="AT515" s="35">
        <v>-8.57142857142857</v>
      </c>
      <c r="AU515" s="31">
        <f t="shared" si="10"/>
        <v>0</v>
      </c>
      <c r="AV515" s="36">
        <f>IFERROR(时间!$B$4+AU515,"上周无销量")</f>
        <v>43283</v>
      </c>
    </row>
    <row r="516" spans="1:48">
      <c r="A516" s="21" t="s">
        <v>1103</v>
      </c>
      <c r="B516" t="s">
        <v>1104</v>
      </c>
      <c r="C516" t="s">
        <v>1048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1105</v>
      </c>
      <c r="B517" t="s">
        <v>1106</v>
      </c>
      <c r="C517" t="s">
        <v>1048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4</v>
      </c>
      <c r="AL517">
        <v>2</v>
      </c>
      <c r="AM517">
        <v>1</v>
      </c>
      <c r="AN517" s="23" t="e">
        <v>#DIV/0!</v>
      </c>
      <c r="AO517" s="23">
        <v>0</v>
      </c>
      <c r="AP517" s="23">
        <v>0</v>
      </c>
      <c r="AQ517" s="23">
        <v>0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1107</v>
      </c>
      <c r="B518" t="s">
        <v>1108</v>
      </c>
      <c r="C518" t="s">
        <v>1048</v>
      </c>
      <c r="D518" s="31">
        <v>1</v>
      </c>
      <c r="E518" s="31">
        <v>0</v>
      </c>
      <c r="F518" s="31">
        <v>1</v>
      </c>
      <c r="G518" s="31">
        <v>0</v>
      </c>
      <c r="H518" s="32">
        <v>16.99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1</v>
      </c>
      <c r="AN518" s="23" t="e">
        <v>#DIV/0!</v>
      </c>
      <c r="AO518" s="23" t="e">
        <v>#DIV/0!</v>
      </c>
      <c r="AP518" s="23" t="e">
        <v>#DIV/0!</v>
      </c>
      <c r="AQ518" s="23">
        <v>0</v>
      </c>
      <c r="AR518" s="35">
        <v>0.142857142857143</v>
      </c>
      <c r="AS518" s="35">
        <v>8.57142857142857</v>
      </c>
      <c r="AT518" s="35">
        <v>-8.57142857142857</v>
      </c>
      <c r="AU518" s="31">
        <f t="shared" si="11"/>
        <v>0</v>
      </c>
      <c r="AV518" s="36">
        <f>IFERROR(时间!$B$4+AU518,"上周无销量")</f>
        <v>43283</v>
      </c>
    </row>
    <row r="519" spans="1:48">
      <c r="A519" s="21" t="s">
        <v>1109</v>
      </c>
      <c r="B519" t="s">
        <v>1110</v>
      </c>
      <c r="C519" t="s">
        <v>1048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3</v>
      </c>
      <c r="AK519">
        <v>2</v>
      </c>
      <c r="AL519">
        <v>1</v>
      </c>
      <c r="AM519">
        <v>2</v>
      </c>
      <c r="AN519" s="23">
        <v>0</v>
      </c>
      <c r="AO519" s="23">
        <v>0</v>
      </c>
      <c r="AP519" s="23">
        <v>0</v>
      </c>
      <c r="AQ519" s="23">
        <v>0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1111</v>
      </c>
      <c r="B520" t="s">
        <v>1112</v>
      </c>
      <c r="C520" t="s">
        <v>1048</v>
      </c>
      <c r="D520" s="31">
        <v>0</v>
      </c>
      <c r="E520" s="31">
        <v>0</v>
      </c>
      <c r="F520" s="31">
        <v>2</v>
      </c>
      <c r="G520" s="31">
        <v>0</v>
      </c>
      <c r="H520" s="32">
        <v>16.99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1113</v>
      </c>
      <c r="B521" t="s">
        <v>1114</v>
      </c>
      <c r="C521" t="s">
        <v>1048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1</v>
      </c>
      <c r="AN521" s="23" t="e">
        <v>#DIV/0!</v>
      </c>
      <c r="AO521" s="23" t="e">
        <v>#DIV/0!</v>
      </c>
      <c r="AP521" s="23" t="e">
        <v>#DIV/0!</v>
      </c>
      <c r="AQ521" s="23">
        <v>0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1115</v>
      </c>
      <c r="B522" t="s">
        <v>1116</v>
      </c>
      <c r="C522" t="s">
        <v>1048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1117</v>
      </c>
      <c r="B523" t="s">
        <v>1118</v>
      </c>
      <c r="C523" t="s">
        <v>1048</v>
      </c>
      <c r="D523" s="31">
        <v>0</v>
      </c>
      <c r="E523" s="31">
        <v>0</v>
      </c>
      <c r="F523" s="31">
        <v>1</v>
      </c>
      <c r="G523" s="31">
        <v>0</v>
      </c>
      <c r="H523" s="32">
        <v>16.99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4</v>
      </c>
      <c r="AL523">
        <v>1</v>
      </c>
      <c r="AM523">
        <v>1</v>
      </c>
      <c r="AN523" s="23" t="e">
        <v>#DIV/0!</v>
      </c>
      <c r="AO523" s="23">
        <v>0</v>
      </c>
      <c r="AP523" s="23">
        <v>1</v>
      </c>
      <c r="AQ523" s="23">
        <v>0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1119</v>
      </c>
      <c r="B524" t="s">
        <v>1120</v>
      </c>
      <c r="C524" t="s">
        <v>1121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1122</v>
      </c>
      <c r="B525" t="s">
        <v>1123</v>
      </c>
      <c r="C525" t="s">
        <v>1121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1124</v>
      </c>
      <c r="B526" t="s">
        <v>1125</v>
      </c>
      <c r="C526" t="s">
        <v>1121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1126</v>
      </c>
      <c r="B527" t="s">
        <v>1127</v>
      </c>
      <c r="C527" t="s">
        <v>1121</v>
      </c>
      <c r="D527" s="31">
        <v>0</v>
      </c>
      <c r="E527" s="31">
        <v>1</v>
      </c>
      <c r="F527" s="31">
        <v>0</v>
      </c>
      <c r="G527" s="31">
        <v>0</v>
      </c>
      <c r="H527" s="32">
        <v>18.99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1128</v>
      </c>
      <c r="B528" t="s">
        <v>1129</v>
      </c>
      <c r="C528" t="s">
        <v>1121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1130</v>
      </c>
      <c r="B529" t="s">
        <v>1131</v>
      </c>
      <c r="C529" t="s">
        <v>1121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1132</v>
      </c>
      <c r="B530" t="s">
        <v>1133</v>
      </c>
      <c r="C530" t="s">
        <v>1121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1134</v>
      </c>
      <c r="B531" t="s">
        <v>1135</v>
      </c>
      <c r="C531" t="s">
        <v>1121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1136</v>
      </c>
      <c r="B532" t="s">
        <v>1137</v>
      </c>
      <c r="C532" t="s">
        <v>1121</v>
      </c>
      <c r="D532" s="31">
        <v>0</v>
      </c>
      <c r="E532" s="31">
        <v>1</v>
      </c>
      <c r="F532" s="31">
        <v>0</v>
      </c>
      <c r="G532" s="31">
        <v>0</v>
      </c>
      <c r="H532" s="32">
        <v>18.99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1138</v>
      </c>
      <c r="B533" t="s">
        <v>1139</v>
      </c>
      <c r="C533" t="s">
        <v>1121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1140</v>
      </c>
      <c r="B534" t="s">
        <v>1141</v>
      </c>
      <c r="C534" t="s">
        <v>1121</v>
      </c>
      <c r="D534" s="31">
        <v>1</v>
      </c>
      <c r="E534" s="31">
        <v>0</v>
      </c>
      <c r="F534" s="31">
        <v>0</v>
      </c>
      <c r="G534" s="31">
        <v>0</v>
      </c>
      <c r="H534" s="32">
        <v>18.99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0.142857142857143</v>
      </c>
      <c r="AS534" s="35">
        <v>8.57142857142857</v>
      </c>
      <c r="AT534" s="35">
        <v>-8.57142857142857</v>
      </c>
      <c r="AU534" s="31">
        <f t="shared" si="11"/>
        <v>0</v>
      </c>
      <c r="AV534" s="36">
        <f>IFERROR(时间!$B$4+AU534,"上周无销量")</f>
        <v>43283</v>
      </c>
    </row>
    <row r="535" spans="1:48">
      <c r="A535" s="21" t="s">
        <v>1142</v>
      </c>
      <c r="B535" t="s">
        <v>1143</v>
      </c>
      <c r="C535" t="s">
        <v>1121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1144</v>
      </c>
      <c r="B536" t="s">
        <v>1145</v>
      </c>
      <c r="C536" t="s">
        <v>1121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1146</v>
      </c>
      <c r="B537" t="s">
        <v>1147</v>
      </c>
      <c r="C537" t="s">
        <v>1148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1149</v>
      </c>
      <c r="B538" t="s">
        <v>1150</v>
      </c>
      <c r="C538" t="s">
        <v>1148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1151</v>
      </c>
      <c r="B539" t="s">
        <v>1152</v>
      </c>
      <c r="C539" t="s">
        <v>1148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1153</v>
      </c>
      <c r="B540" t="s">
        <v>1154</v>
      </c>
      <c r="C540" t="s">
        <v>1148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1155</v>
      </c>
      <c r="B541" t="s">
        <v>1156</v>
      </c>
      <c r="C541" t="s">
        <v>1148</v>
      </c>
      <c r="D541" s="31">
        <v>0</v>
      </c>
      <c r="E541" s="31">
        <v>0</v>
      </c>
      <c r="F541" s="31">
        <v>1</v>
      </c>
      <c r="G541" s="31">
        <v>0</v>
      </c>
      <c r="H541" s="32">
        <v>17.99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1157</v>
      </c>
      <c r="B542" t="s">
        <v>1158</v>
      </c>
      <c r="C542" t="s">
        <v>1148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1159</v>
      </c>
      <c r="B543" t="s">
        <v>1160</v>
      </c>
      <c r="C543" t="s">
        <v>1148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1161</v>
      </c>
      <c r="B544" t="s">
        <v>1162</v>
      </c>
      <c r="C544" t="s">
        <v>1148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1163</v>
      </c>
      <c r="B545" t="s">
        <v>1164</v>
      </c>
      <c r="C545" t="s">
        <v>1148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1165</v>
      </c>
      <c r="B546" t="s">
        <v>1166</v>
      </c>
      <c r="C546" t="s">
        <v>1148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1167</v>
      </c>
      <c r="B547" t="s">
        <v>959</v>
      </c>
      <c r="C547" t="s">
        <v>1168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2</v>
      </c>
      <c r="J547" s="33">
        <v>0</v>
      </c>
      <c r="K547" s="33">
        <v>0</v>
      </c>
      <c r="L547" s="33">
        <v>0</v>
      </c>
      <c r="M547">
        <v>2</v>
      </c>
      <c r="N547">
        <v>0</v>
      </c>
      <c r="O547">
        <v>2</v>
      </c>
      <c r="P547">
        <v>1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 s="23">
        <v>0</v>
      </c>
      <c r="Y547" s="23" t="e">
        <v>#DIV/0!</v>
      </c>
      <c r="Z547" s="23" t="e">
        <v>#DIV/0!</v>
      </c>
      <c r="AA547" s="23" t="e">
        <v>#DIV/0!</v>
      </c>
      <c r="AB547">
        <v>0</v>
      </c>
      <c r="AC547">
        <v>0</v>
      </c>
      <c r="AD547">
        <v>0</v>
      </c>
      <c r="AE547">
        <v>0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2</v>
      </c>
      <c r="AU547" s="31" t="str">
        <f t="shared" si="11"/>
        <v>库存为2</v>
      </c>
      <c r="AV547" s="36" t="str">
        <f>IFERROR(时间!$B$4+AU547,"上周无销量")</f>
        <v>上周无销量</v>
      </c>
    </row>
    <row r="548" spans="1:48">
      <c r="A548" s="21" t="s">
        <v>1169</v>
      </c>
      <c r="B548" t="s">
        <v>962</v>
      </c>
      <c r="C548" t="s">
        <v>1168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2</v>
      </c>
      <c r="J548" s="33">
        <v>0</v>
      </c>
      <c r="K548" s="33">
        <v>0</v>
      </c>
      <c r="L548" s="33">
        <v>0</v>
      </c>
      <c r="M548">
        <v>2</v>
      </c>
      <c r="N548">
        <v>0</v>
      </c>
      <c r="O548">
        <v>2</v>
      </c>
      <c r="P548">
        <v>6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 s="23">
        <v>0</v>
      </c>
      <c r="Y548" s="23" t="e">
        <v>#DIV/0!</v>
      </c>
      <c r="Z548" s="23" t="e">
        <v>#DIV/0!</v>
      </c>
      <c r="AA548" s="23" t="e">
        <v>#DIV/0!</v>
      </c>
      <c r="AB548">
        <v>0</v>
      </c>
      <c r="AC548">
        <v>0</v>
      </c>
      <c r="AD548">
        <v>0</v>
      </c>
      <c r="AE548">
        <v>0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2</v>
      </c>
      <c r="AU548" s="31" t="str">
        <f t="shared" si="11"/>
        <v>库存为2</v>
      </c>
      <c r="AV548" s="36" t="str">
        <f>IFERROR(时间!$B$4+AU548,"上周无销量")</f>
        <v>上周无销量</v>
      </c>
    </row>
    <row r="549" spans="1:48">
      <c r="A549" s="21" t="s">
        <v>1170</v>
      </c>
      <c r="B549" t="s">
        <v>964</v>
      </c>
      <c r="C549" t="s">
        <v>1168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2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 s="23" t="e">
        <v>#DIV/0!</v>
      </c>
      <c r="Y549" s="23" t="e">
        <v>#DIV/0!</v>
      </c>
      <c r="Z549" s="23" t="e">
        <v>#DIV/0!</v>
      </c>
      <c r="AA549" s="23" t="e">
        <v>#DIV/0!</v>
      </c>
      <c r="AB549">
        <v>0</v>
      </c>
      <c r="AC549">
        <v>0</v>
      </c>
      <c r="AD549">
        <v>0</v>
      </c>
      <c r="AE549">
        <v>0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2</v>
      </c>
      <c r="AU549" s="31" t="str">
        <f t="shared" si="11"/>
        <v>库存为2</v>
      </c>
      <c r="AV549" s="36" t="str">
        <f>IFERROR(时间!$B$4+AU549,"上周无销量")</f>
        <v>上周无销量</v>
      </c>
    </row>
    <row r="550" spans="1:48">
      <c r="A550" s="21" t="s">
        <v>1171</v>
      </c>
      <c r="B550" t="s">
        <v>968</v>
      </c>
      <c r="C550" t="s">
        <v>1168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2</v>
      </c>
      <c r="J550" s="33">
        <v>0</v>
      </c>
      <c r="K550" s="33">
        <v>0</v>
      </c>
      <c r="L550" s="33">
        <v>0</v>
      </c>
      <c r="M550">
        <v>2</v>
      </c>
      <c r="N550">
        <v>0</v>
      </c>
      <c r="O550">
        <v>2</v>
      </c>
      <c r="P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 s="23" t="e">
        <v>#DIV/0!</v>
      </c>
      <c r="Y550" s="23">
        <v>0</v>
      </c>
      <c r="Z550" s="23" t="e">
        <v>#DIV/0!</v>
      </c>
      <c r="AA550" s="23" t="e">
        <v>#DIV/0!</v>
      </c>
      <c r="AB550">
        <v>0</v>
      </c>
      <c r="AC550">
        <v>0</v>
      </c>
      <c r="AD550">
        <v>0</v>
      </c>
      <c r="AE550">
        <v>0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2</v>
      </c>
      <c r="AU550" s="31" t="str">
        <f t="shared" si="11"/>
        <v>库存为2</v>
      </c>
      <c r="AV550" s="36" t="str">
        <f>IFERROR(时间!$B$4+AU550,"上周无销量")</f>
        <v>上周无销量</v>
      </c>
    </row>
    <row r="551" spans="1:48">
      <c r="A551" s="21" t="s">
        <v>1172</v>
      </c>
      <c r="B551" t="s">
        <v>664</v>
      </c>
      <c r="C551" t="s">
        <v>1173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1</v>
      </c>
      <c r="J551" s="33">
        <v>0</v>
      </c>
      <c r="K551" s="33">
        <v>0</v>
      </c>
      <c r="L551" s="33">
        <v>0</v>
      </c>
      <c r="M551">
        <v>1</v>
      </c>
      <c r="N551">
        <v>0</v>
      </c>
      <c r="O551">
        <v>1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1</v>
      </c>
      <c r="AU551" s="31" t="str">
        <f t="shared" si="11"/>
        <v>库存为1</v>
      </c>
      <c r="AV551" s="36" t="str">
        <f>IFERROR(时间!$B$4+AU551,"上周无销量")</f>
        <v>上周无销量</v>
      </c>
    </row>
    <row r="552" spans="1:48">
      <c r="A552" s="21" t="s">
        <v>1174</v>
      </c>
      <c r="B552" t="s">
        <v>670</v>
      </c>
      <c r="C552" t="s">
        <v>1173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2</v>
      </c>
      <c r="J552" s="33">
        <v>0</v>
      </c>
      <c r="K552" s="33">
        <v>0</v>
      </c>
      <c r="L552" s="33">
        <v>0</v>
      </c>
      <c r="M552">
        <v>2</v>
      </c>
      <c r="N552">
        <v>0</v>
      </c>
      <c r="O552">
        <v>2</v>
      </c>
      <c r="P552">
        <v>290</v>
      </c>
      <c r="Q552">
        <v>230</v>
      </c>
      <c r="R552">
        <v>161</v>
      </c>
      <c r="S552">
        <v>140</v>
      </c>
      <c r="T552">
        <v>2</v>
      </c>
      <c r="U552">
        <v>0</v>
      </c>
      <c r="V552">
        <v>0</v>
      </c>
      <c r="W552">
        <v>0</v>
      </c>
      <c r="X552" s="23">
        <v>0.00689655172413793</v>
      </c>
      <c r="Y552" s="23">
        <v>0</v>
      </c>
      <c r="Z552" s="23">
        <v>0</v>
      </c>
      <c r="AA552" s="23">
        <v>0</v>
      </c>
      <c r="AB552">
        <v>0.3</v>
      </c>
      <c r="AC552">
        <v>0</v>
      </c>
      <c r="AD552">
        <v>0</v>
      </c>
      <c r="AE552">
        <v>0</v>
      </c>
      <c r="AF552" s="23" t="s">
        <v>122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2</v>
      </c>
      <c r="AU552" s="31" t="str">
        <f t="shared" si="11"/>
        <v>库存为2</v>
      </c>
      <c r="AV552" s="36" t="str">
        <f>IFERROR(时间!$B$4+AU552,"上周无销量")</f>
        <v>上周无销量</v>
      </c>
    </row>
    <row r="553" spans="1:48">
      <c r="A553" s="21" t="s">
        <v>1175</v>
      </c>
      <c r="B553" t="s">
        <v>672</v>
      </c>
      <c r="C553" t="s">
        <v>1173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2</v>
      </c>
      <c r="J553" s="33">
        <v>0</v>
      </c>
      <c r="K553" s="33">
        <v>0</v>
      </c>
      <c r="L553" s="33">
        <v>0</v>
      </c>
      <c r="M553">
        <v>2</v>
      </c>
      <c r="N553">
        <v>0</v>
      </c>
      <c r="O553">
        <v>2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2</v>
      </c>
      <c r="AU553" s="31" t="str">
        <f t="shared" si="11"/>
        <v>库存为2</v>
      </c>
      <c r="AV553" s="36" t="str">
        <f>IFERROR(时间!$B$4+AU553,"上周无销量")</f>
        <v>上周无销量</v>
      </c>
    </row>
    <row r="554" spans="1:48">
      <c r="A554" s="21" t="s">
        <v>1176</v>
      </c>
      <c r="B554" t="s">
        <v>674</v>
      </c>
      <c r="C554" t="s">
        <v>1173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1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3</v>
      </c>
      <c r="AU554" s="31" t="str">
        <f t="shared" si="11"/>
        <v>库存为3</v>
      </c>
      <c r="AV554" s="36" t="str">
        <f>IFERROR(时间!$B$4+AU554,"上周无销量")</f>
        <v>上周无销量</v>
      </c>
    </row>
    <row r="555" spans="1:48">
      <c r="A555" s="21" t="s">
        <v>1177</v>
      </c>
      <c r="B555" t="s">
        <v>678</v>
      </c>
      <c r="C555" t="s">
        <v>1173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2</v>
      </c>
      <c r="J555" s="33">
        <v>0</v>
      </c>
      <c r="K555" s="33">
        <v>0</v>
      </c>
      <c r="L555" s="33">
        <v>0</v>
      </c>
      <c r="M555">
        <v>2</v>
      </c>
      <c r="N555">
        <v>0</v>
      </c>
      <c r="O555">
        <v>2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2</v>
      </c>
      <c r="AU555" s="31" t="str">
        <f t="shared" si="11"/>
        <v>库存为2</v>
      </c>
      <c r="AV555" s="36" t="str">
        <f>IFERROR(时间!$B$4+AU555,"上周无销量")</f>
        <v>上周无销量</v>
      </c>
    </row>
    <row r="556" spans="1:48">
      <c r="A556" s="21" t="s">
        <v>1178</v>
      </c>
      <c r="B556" t="s">
        <v>680</v>
      </c>
      <c r="C556" t="s">
        <v>1173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1</v>
      </c>
      <c r="J556" s="33">
        <v>0</v>
      </c>
      <c r="K556" s="33">
        <v>0</v>
      </c>
      <c r="L556" s="33">
        <v>0</v>
      </c>
      <c r="M556">
        <v>1</v>
      </c>
      <c r="N556">
        <v>0</v>
      </c>
      <c r="O556">
        <v>1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1</v>
      </c>
      <c r="AU556" s="31" t="str">
        <f t="shared" si="11"/>
        <v>库存为1</v>
      </c>
      <c r="AV556" s="36" t="str">
        <f>IFERROR(时间!$B$4+AU556,"上周无销量")</f>
        <v>上周无销量</v>
      </c>
    </row>
    <row r="557" spans="1:48">
      <c r="A557" s="21" t="s">
        <v>1179</v>
      </c>
      <c r="B557" t="s">
        <v>684</v>
      </c>
      <c r="C557" t="s">
        <v>1173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2</v>
      </c>
      <c r="J557" s="33">
        <v>0</v>
      </c>
      <c r="K557" s="33">
        <v>0</v>
      </c>
      <c r="L557" s="33">
        <v>0</v>
      </c>
      <c r="M557">
        <v>2</v>
      </c>
      <c r="N557">
        <v>0</v>
      </c>
      <c r="O557">
        <v>2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2</v>
      </c>
      <c r="AU557" s="31" t="str">
        <f t="shared" si="11"/>
        <v>库存为2</v>
      </c>
      <c r="AV557" s="36" t="str">
        <f>IFERROR(时间!$B$4+AU557,"上周无销量")</f>
        <v>上周无销量</v>
      </c>
    </row>
    <row r="558" spans="1:48">
      <c r="A558" s="21" t="s">
        <v>1180</v>
      </c>
      <c r="B558" t="s">
        <v>686</v>
      </c>
      <c r="C558" t="s">
        <v>1173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2</v>
      </c>
      <c r="J558" s="33">
        <v>0</v>
      </c>
      <c r="K558" s="33">
        <v>0</v>
      </c>
      <c r="L558" s="33">
        <v>0</v>
      </c>
      <c r="M558">
        <v>2</v>
      </c>
      <c r="N558">
        <v>0</v>
      </c>
      <c r="O558">
        <v>2</v>
      </c>
      <c r="P558">
        <v>992</v>
      </c>
      <c r="Q558">
        <v>158</v>
      </c>
      <c r="R558">
        <v>139</v>
      </c>
      <c r="S558">
        <v>121</v>
      </c>
      <c r="T558">
        <v>3</v>
      </c>
      <c r="U558">
        <v>2</v>
      </c>
      <c r="V558">
        <v>0</v>
      </c>
      <c r="W558">
        <v>0</v>
      </c>
      <c r="X558" s="23">
        <v>0.0030241935483871</v>
      </c>
      <c r="Y558" s="23">
        <v>0.0126582278481013</v>
      </c>
      <c r="Z558" s="23">
        <v>0</v>
      </c>
      <c r="AA558" s="23">
        <v>0</v>
      </c>
      <c r="AB558">
        <v>0.64</v>
      </c>
      <c r="AC558">
        <v>0.46</v>
      </c>
      <c r="AD558">
        <v>0</v>
      </c>
      <c r="AE558">
        <v>0</v>
      </c>
      <c r="AF558" s="23" t="s">
        <v>122</v>
      </c>
      <c r="AG558" s="23" t="s">
        <v>122</v>
      </c>
      <c r="AH558" s="23" t="s">
        <v>54</v>
      </c>
      <c r="AI558" s="23" t="s">
        <v>54</v>
      </c>
      <c r="AJ558">
        <v>0</v>
      </c>
      <c r="AK558">
        <v>1</v>
      </c>
      <c r="AL558">
        <v>0</v>
      </c>
      <c r="AM558">
        <v>0</v>
      </c>
      <c r="AN558" s="23" t="e">
        <v>#DIV/0!</v>
      </c>
      <c r="AO558" s="23">
        <v>0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2</v>
      </c>
      <c r="AU558" s="31" t="str">
        <f t="shared" si="11"/>
        <v>库存为2</v>
      </c>
      <c r="AV558" s="36" t="str">
        <f>IFERROR(时间!$B$4+AU558,"上周无销量")</f>
        <v>上周无销量</v>
      </c>
    </row>
    <row r="559" spans="1:48">
      <c r="A559" s="21" t="s">
        <v>1181</v>
      </c>
      <c r="B559" t="s">
        <v>1182</v>
      </c>
      <c r="C559" t="s">
        <v>1183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2</v>
      </c>
      <c r="J559" s="33">
        <v>0</v>
      </c>
      <c r="K559" s="33">
        <v>0</v>
      </c>
      <c r="L559" s="33">
        <v>0</v>
      </c>
      <c r="M559">
        <v>2</v>
      </c>
      <c r="N559">
        <v>0</v>
      </c>
      <c r="O559">
        <v>2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1</v>
      </c>
      <c r="AM559">
        <v>0</v>
      </c>
      <c r="AN559" s="23" t="e">
        <v>#DIV/0!</v>
      </c>
      <c r="AO559" s="23" t="e">
        <v>#DIV/0!</v>
      </c>
      <c r="AP559" s="23">
        <v>0</v>
      </c>
      <c r="AQ559" s="23" t="e">
        <v>#DIV/0!</v>
      </c>
      <c r="AR559" s="35">
        <v>0</v>
      </c>
      <c r="AS559" s="35">
        <v>0</v>
      </c>
      <c r="AT559" s="35">
        <v>2</v>
      </c>
      <c r="AU559" s="31" t="str">
        <f t="shared" si="11"/>
        <v>库存为2</v>
      </c>
      <c r="AV559" s="36" t="str">
        <f>IFERROR(时间!$B$4+AU559,"上周无销量")</f>
        <v>上周无销量</v>
      </c>
    </row>
    <row r="560" spans="1:48">
      <c r="A560" s="21" t="s">
        <v>1184</v>
      </c>
      <c r="B560" t="s">
        <v>1185</v>
      </c>
      <c r="C560" t="s">
        <v>1183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2</v>
      </c>
      <c r="J560" s="33">
        <v>0</v>
      </c>
      <c r="K560" s="33">
        <v>0</v>
      </c>
      <c r="L560" s="33">
        <v>0</v>
      </c>
      <c r="M560">
        <v>2</v>
      </c>
      <c r="N560">
        <v>0</v>
      </c>
      <c r="O560">
        <v>2</v>
      </c>
      <c r="P560">
        <v>2053</v>
      </c>
      <c r="Q560">
        <v>13973</v>
      </c>
      <c r="R560">
        <v>12210</v>
      </c>
      <c r="S560">
        <v>10802</v>
      </c>
      <c r="T560">
        <v>3</v>
      </c>
      <c r="U560">
        <v>19</v>
      </c>
      <c r="V560">
        <v>23</v>
      </c>
      <c r="W560">
        <v>17</v>
      </c>
      <c r="X560" s="23">
        <v>0.00146127618119825</v>
      </c>
      <c r="Y560" s="23">
        <v>0.0013597652615759</v>
      </c>
      <c r="Z560" s="23">
        <v>0.00188370188370188</v>
      </c>
      <c r="AA560" s="23">
        <v>0.00157378263284577</v>
      </c>
      <c r="AB560">
        <v>0.73</v>
      </c>
      <c r="AC560">
        <v>4.19</v>
      </c>
      <c r="AD560">
        <v>4.71</v>
      </c>
      <c r="AE560">
        <v>3.25</v>
      </c>
      <c r="AF560" s="23" t="s">
        <v>122</v>
      </c>
      <c r="AG560" s="23" t="s">
        <v>122</v>
      </c>
      <c r="AH560" s="23" t="s">
        <v>122</v>
      </c>
      <c r="AI560" s="23" t="s">
        <v>122</v>
      </c>
      <c r="AJ560">
        <v>3</v>
      </c>
      <c r="AK560">
        <v>11</v>
      </c>
      <c r="AL560">
        <v>8</v>
      </c>
      <c r="AM560">
        <v>5</v>
      </c>
      <c r="AN560" s="23">
        <v>0</v>
      </c>
      <c r="AO560" s="23">
        <v>0</v>
      </c>
      <c r="AP560" s="23">
        <v>0</v>
      </c>
      <c r="AQ560" s="23">
        <v>0</v>
      </c>
      <c r="AR560" s="35">
        <v>0</v>
      </c>
      <c r="AS560" s="35">
        <v>0</v>
      </c>
      <c r="AT560" s="35">
        <v>2</v>
      </c>
      <c r="AU560" s="31" t="str">
        <f t="shared" si="11"/>
        <v>库存为2</v>
      </c>
      <c r="AV560" s="36" t="str">
        <f>IFERROR(时间!$B$4+AU560,"上周无销量")</f>
        <v>上周无销量</v>
      </c>
    </row>
    <row r="561" spans="1:48">
      <c r="A561" s="21" t="s">
        <v>1186</v>
      </c>
      <c r="B561" t="s">
        <v>1187</v>
      </c>
      <c r="C561" t="s">
        <v>1183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2</v>
      </c>
      <c r="J561" s="33">
        <v>0</v>
      </c>
      <c r="K561" s="33">
        <v>0</v>
      </c>
      <c r="L561" s="33">
        <v>0</v>
      </c>
      <c r="M561">
        <v>2</v>
      </c>
      <c r="N561">
        <v>0</v>
      </c>
      <c r="O561">
        <v>2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1</v>
      </c>
      <c r="AL561">
        <v>0</v>
      </c>
      <c r="AM561">
        <v>3</v>
      </c>
      <c r="AN561" s="23" t="e">
        <v>#DIV/0!</v>
      </c>
      <c r="AO561" s="23">
        <v>0</v>
      </c>
      <c r="AP561" s="23" t="e">
        <v>#DIV/0!</v>
      </c>
      <c r="AQ561" s="23">
        <v>0</v>
      </c>
      <c r="AR561" s="35">
        <v>0</v>
      </c>
      <c r="AS561" s="35">
        <v>0</v>
      </c>
      <c r="AT561" s="35">
        <v>2</v>
      </c>
      <c r="AU561" s="31" t="str">
        <f t="shared" si="11"/>
        <v>库存为2</v>
      </c>
      <c r="AV561" s="36" t="str">
        <f>IFERROR(时间!$B$4+AU561,"上周无销量")</f>
        <v>上周无销量</v>
      </c>
    </row>
    <row r="562" spans="1:48">
      <c r="A562" s="21" t="s">
        <v>1188</v>
      </c>
      <c r="B562" t="s">
        <v>1189</v>
      </c>
      <c r="C562" t="s">
        <v>1183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2</v>
      </c>
      <c r="J562" s="33">
        <v>0</v>
      </c>
      <c r="K562" s="33">
        <v>0</v>
      </c>
      <c r="L562" s="33">
        <v>0</v>
      </c>
      <c r="M562">
        <v>2</v>
      </c>
      <c r="N562">
        <v>0</v>
      </c>
      <c r="O562">
        <v>2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1</v>
      </c>
      <c r="AM562">
        <v>0</v>
      </c>
      <c r="AN562" s="23" t="e">
        <v>#DIV/0!</v>
      </c>
      <c r="AO562" s="23" t="e">
        <v>#DIV/0!</v>
      </c>
      <c r="AP562" s="23">
        <v>0</v>
      </c>
      <c r="AQ562" s="23" t="e">
        <v>#DIV/0!</v>
      </c>
      <c r="AR562" s="35">
        <v>0</v>
      </c>
      <c r="AS562" s="35">
        <v>0</v>
      </c>
      <c r="AT562" s="35">
        <v>2</v>
      </c>
      <c r="AU562" s="31" t="str">
        <f t="shared" si="11"/>
        <v>库存为2</v>
      </c>
      <c r="AV562" s="36" t="str">
        <f>IFERROR(时间!$B$4+AU562,"上周无销量")</f>
        <v>上周无销量</v>
      </c>
    </row>
    <row r="563" spans="1:48">
      <c r="A563" s="21" t="s">
        <v>1190</v>
      </c>
      <c r="B563" t="s">
        <v>1191</v>
      </c>
      <c r="C563" t="s">
        <v>1183</v>
      </c>
      <c r="D563" s="31">
        <v>1</v>
      </c>
      <c r="E563" s="31">
        <v>0</v>
      </c>
      <c r="F563" s="31">
        <v>0</v>
      </c>
      <c r="G563" s="31">
        <v>0</v>
      </c>
      <c r="H563" s="32">
        <v>25.99</v>
      </c>
      <c r="I563">
        <v>1</v>
      </c>
      <c r="J563" s="33">
        <v>0</v>
      </c>
      <c r="K563" s="33">
        <v>0</v>
      </c>
      <c r="L563" s="33">
        <v>0</v>
      </c>
      <c r="M563">
        <v>1</v>
      </c>
      <c r="N563">
        <v>0</v>
      </c>
      <c r="O563">
        <v>2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0.142857142857143</v>
      </c>
      <c r="AS563" s="35">
        <v>8.57142857142857</v>
      </c>
      <c r="AT563" s="35">
        <v>-7.57142857142857</v>
      </c>
      <c r="AU563" s="31">
        <f t="shared" si="11"/>
        <v>7</v>
      </c>
      <c r="AV563" s="36">
        <f>IFERROR(时间!$B$4+AU563,"上周无销量")</f>
        <v>43290</v>
      </c>
    </row>
    <row r="564" spans="1:48">
      <c r="A564" s="21" t="s">
        <v>1192</v>
      </c>
      <c r="B564" t="s">
        <v>1193</v>
      </c>
      <c r="C564" t="s">
        <v>1183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2</v>
      </c>
      <c r="J564" s="33">
        <v>0</v>
      </c>
      <c r="K564" s="33">
        <v>0</v>
      </c>
      <c r="L564" s="33">
        <v>0</v>
      </c>
      <c r="M564">
        <v>2</v>
      </c>
      <c r="N564">
        <v>0</v>
      </c>
      <c r="O564">
        <v>2</v>
      </c>
      <c r="P564">
        <v>204</v>
      </c>
      <c r="Q564">
        <v>94</v>
      </c>
      <c r="R564">
        <v>29</v>
      </c>
      <c r="S564">
        <v>17</v>
      </c>
      <c r="T564">
        <v>0</v>
      </c>
      <c r="U564">
        <v>0</v>
      </c>
      <c r="V564">
        <v>0</v>
      </c>
      <c r="W564">
        <v>0</v>
      </c>
      <c r="X564" s="23">
        <v>0</v>
      </c>
      <c r="Y564" s="23">
        <v>0</v>
      </c>
      <c r="Z564" s="23">
        <v>0</v>
      </c>
      <c r="AA564" s="23">
        <v>0</v>
      </c>
      <c r="AB564">
        <v>0</v>
      </c>
      <c r="AC564">
        <v>0</v>
      </c>
      <c r="AD564">
        <v>0</v>
      </c>
      <c r="AE564">
        <v>0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1</v>
      </c>
      <c r="AN564" s="23" t="e">
        <v>#DIV/0!</v>
      </c>
      <c r="AO564" s="23" t="e">
        <v>#DIV/0!</v>
      </c>
      <c r="AP564" s="23" t="e">
        <v>#DIV/0!</v>
      </c>
      <c r="AQ564" s="23">
        <v>0</v>
      </c>
      <c r="AR564" s="35">
        <v>0</v>
      </c>
      <c r="AS564" s="35">
        <v>0</v>
      </c>
      <c r="AT564" s="35">
        <v>2</v>
      </c>
      <c r="AU564" s="31" t="str">
        <f t="shared" si="11"/>
        <v>库存为2</v>
      </c>
      <c r="AV564" s="36" t="str">
        <f>IFERROR(时间!$B$4+AU564,"上周无销量")</f>
        <v>上周无销量</v>
      </c>
    </row>
    <row r="565" spans="1:48">
      <c r="A565" s="21" t="s">
        <v>1194</v>
      </c>
      <c r="B565" t="s">
        <v>1195</v>
      </c>
      <c r="C565" t="s">
        <v>1183</v>
      </c>
      <c r="D565" s="31">
        <v>0</v>
      </c>
      <c r="E565" s="31">
        <v>0</v>
      </c>
      <c r="F565" s="31">
        <v>0</v>
      </c>
      <c r="G565" s="31">
        <v>1</v>
      </c>
      <c r="H565" s="32">
        <v>25.99</v>
      </c>
      <c r="I565">
        <v>1</v>
      </c>
      <c r="J565" s="33">
        <v>0</v>
      </c>
      <c r="K565" s="33">
        <v>0</v>
      </c>
      <c r="L565" s="33">
        <v>0</v>
      </c>
      <c r="M565">
        <v>1</v>
      </c>
      <c r="N565">
        <v>0</v>
      </c>
      <c r="O565">
        <v>1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2</v>
      </c>
      <c r="AL565">
        <v>1</v>
      </c>
      <c r="AM565">
        <v>0</v>
      </c>
      <c r="AN565" s="23" t="e">
        <v>#DIV/0!</v>
      </c>
      <c r="AO565" s="23">
        <v>0</v>
      </c>
      <c r="AP565" s="23">
        <v>0</v>
      </c>
      <c r="AQ565" s="23" t="e">
        <v>#DIV/0!</v>
      </c>
      <c r="AR565" s="35">
        <v>0</v>
      </c>
      <c r="AS565" s="35">
        <v>0</v>
      </c>
      <c r="AT565" s="35">
        <v>1</v>
      </c>
      <c r="AU565" s="31" t="str">
        <f t="shared" si="11"/>
        <v>库存为1</v>
      </c>
      <c r="AV565" s="36" t="str">
        <f>IFERROR(时间!$B$4+AU565,"上周无销量")</f>
        <v>上周无销量</v>
      </c>
    </row>
    <row r="566" spans="1:48">
      <c r="A566" s="21" t="s">
        <v>1196</v>
      </c>
      <c r="B566" t="s">
        <v>1197</v>
      </c>
      <c r="C566" t="s">
        <v>1183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1</v>
      </c>
      <c r="J566" s="33">
        <v>0</v>
      </c>
      <c r="K566" s="33">
        <v>0</v>
      </c>
      <c r="L566" s="33">
        <v>0</v>
      </c>
      <c r="M566">
        <v>1</v>
      </c>
      <c r="N566">
        <v>0</v>
      </c>
      <c r="O566">
        <v>1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1</v>
      </c>
      <c r="AL566">
        <v>0</v>
      </c>
      <c r="AM566">
        <v>3</v>
      </c>
      <c r="AN566" s="23" t="e">
        <v>#DIV/0!</v>
      </c>
      <c r="AO566" s="23">
        <v>0</v>
      </c>
      <c r="AP566" s="23" t="e">
        <v>#DIV/0!</v>
      </c>
      <c r="AQ566" s="23">
        <v>0</v>
      </c>
      <c r="AR566" s="35">
        <v>0</v>
      </c>
      <c r="AS566" s="35">
        <v>0</v>
      </c>
      <c r="AT566" s="35">
        <v>1</v>
      </c>
      <c r="AU566" s="31" t="str">
        <f t="shared" si="11"/>
        <v>库存为1</v>
      </c>
      <c r="AV566" s="36" t="str">
        <f>IFERROR(时间!$B$4+AU566,"上周无销量")</f>
        <v>上周无销量</v>
      </c>
    </row>
    <row r="567" spans="1:48">
      <c r="A567" s="21" t="s">
        <v>1198</v>
      </c>
      <c r="B567" t="s">
        <v>1199</v>
      </c>
      <c r="C567" t="s">
        <v>1183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2</v>
      </c>
      <c r="J567" s="33">
        <v>0</v>
      </c>
      <c r="K567" s="33">
        <v>0</v>
      </c>
      <c r="L567" s="33">
        <v>0</v>
      </c>
      <c r="M567">
        <v>2</v>
      </c>
      <c r="N567">
        <v>0</v>
      </c>
      <c r="O567">
        <v>2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2</v>
      </c>
      <c r="AU567" s="31" t="str">
        <f t="shared" si="11"/>
        <v>库存为2</v>
      </c>
      <c r="AV567" s="36" t="str">
        <f>IFERROR(时间!$B$4+AU567,"上周无销量")</f>
        <v>上周无销量</v>
      </c>
    </row>
    <row r="568" spans="1:48">
      <c r="A568" s="21" t="s">
        <v>1200</v>
      </c>
      <c r="B568" t="s">
        <v>1201</v>
      </c>
      <c r="C568" t="s">
        <v>1183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2</v>
      </c>
      <c r="J568" s="33">
        <v>0</v>
      </c>
      <c r="K568" s="33">
        <v>0</v>
      </c>
      <c r="L568" s="33">
        <v>0</v>
      </c>
      <c r="M568">
        <v>2</v>
      </c>
      <c r="N568">
        <v>0</v>
      </c>
      <c r="O568">
        <v>2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2</v>
      </c>
      <c r="AU568" s="31" t="str">
        <f t="shared" si="11"/>
        <v>库存为2</v>
      </c>
      <c r="AV568" s="36" t="str">
        <f>IFERROR(时间!$B$4+AU568,"上周无销量")</f>
        <v>上周无销量</v>
      </c>
    </row>
    <row r="569" spans="1:48">
      <c r="A569" s="21" t="s">
        <v>1202</v>
      </c>
      <c r="B569" t="s">
        <v>1203</v>
      </c>
      <c r="C569" t="s">
        <v>1204</v>
      </c>
      <c r="D569" s="31">
        <v>1</v>
      </c>
      <c r="E569" s="31">
        <v>1</v>
      </c>
      <c r="F569" s="31">
        <v>0</v>
      </c>
      <c r="G569" s="31">
        <v>0</v>
      </c>
      <c r="H569" s="32">
        <v>20.99</v>
      </c>
      <c r="I569">
        <v>1</v>
      </c>
      <c r="J569" s="33">
        <v>0</v>
      </c>
      <c r="K569" s="33">
        <v>0</v>
      </c>
      <c r="L569" s="33">
        <v>0</v>
      </c>
      <c r="M569">
        <v>1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2</v>
      </c>
      <c r="AK569">
        <v>0</v>
      </c>
      <c r="AL569">
        <v>0</v>
      </c>
      <c r="AM569">
        <v>0</v>
      </c>
      <c r="AN569" s="23">
        <v>0.5</v>
      </c>
      <c r="AO569" s="23" t="e">
        <v>#DIV/0!</v>
      </c>
      <c r="AP569" s="23" t="e">
        <v>#DIV/0!</v>
      </c>
      <c r="AQ569" s="23" t="e">
        <v>#DIV/0!</v>
      </c>
      <c r="AR569" s="35">
        <v>0.142857142857143</v>
      </c>
      <c r="AS569" s="35">
        <v>8.57142857142857</v>
      </c>
      <c r="AT569" s="35">
        <v>-7.57142857142857</v>
      </c>
      <c r="AU569" s="31">
        <f t="shared" si="11"/>
        <v>7</v>
      </c>
      <c r="AV569" s="36">
        <f>IFERROR(时间!$B$4+AU569,"上周无销量")</f>
        <v>43290</v>
      </c>
    </row>
    <row r="570" spans="1:48">
      <c r="A570" s="21" t="s">
        <v>1205</v>
      </c>
      <c r="B570" t="s">
        <v>1206</v>
      </c>
      <c r="C570" t="s">
        <v>1204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1207</v>
      </c>
      <c r="B571" t="s">
        <v>1208</v>
      </c>
      <c r="C571" t="s">
        <v>1204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1</v>
      </c>
      <c r="J571" s="33">
        <v>0</v>
      </c>
      <c r="K571" s="33">
        <v>0</v>
      </c>
      <c r="L571" s="33">
        <v>0</v>
      </c>
      <c r="M571">
        <v>1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1</v>
      </c>
      <c r="AK571">
        <v>1</v>
      </c>
      <c r="AL571">
        <v>3</v>
      </c>
      <c r="AM571">
        <v>0</v>
      </c>
      <c r="AN571" s="23">
        <v>0</v>
      </c>
      <c r="AO571" s="23">
        <v>0</v>
      </c>
      <c r="AP571" s="23">
        <v>0</v>
      </c>
      <c r="AQ571" s="23" t="e">
        <v>#DIV/0!</v>
      </c>
      <c r="AR571" s="35">
        <v>0</v>
      </c>
      <c r="AS571" s="35">
        <v>0</v>
      </c>
      <c r="AT571" s="35">
        <v>1</v>
      </c>
      <c r="AU571" s="31" t="str">
        <f t="shared" si="11"/>
        <v>库存为1</v>
      </c>
      <c r="AV571" s="36" t="str">
        <f>IFERROR(时间!$B$4+AU571,"上周无销量")</f>
        <v>上周无销量</v>
      </c>
    </row>
    <row r="572" spans="1:48">
      <c r="A572" s="21" t="s">
        <v>1209</v>
      </c>
      <c r="B572" t="s">
        <v>1210</v>
      </c>
      <c r="C572" t="s">
        <v>1204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1211</v>
      </c>
      <c r="B573" t="s">
        <v>1212</v>
      </c>
      <c r="C573" t="s">
        <v>1204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1213</v>
      </c>
      <c r="B574" t="s">
        <v>1214</v>
      </c>
      <c r="C574" t="s">
        <v>1204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1215</v>
      </c>
      <c r="B575" t="s">
        <v>1216</v>
      </c>
      <c r="C575" t="s">
        <v>1204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1217</v>
      </c>
      <c r="B576" t="s">
        <v>1218</v>
      </c>
      <c r="C576" t="s">
        <v>1204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1219</v>
      </c>
      <c r="B577" t="s">
        <v>1220</v>
      </c>
      <c r="C577" t="s">
        <v>1204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1221</v>
      </c>
      <c r="B578" t="s">
        <v>1222</v>
      </c>
      <c r="C578" t="s">
        <v>1204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1223</v>
      </c>
      <c r="B579" t="s">
        <v>1224</v>
      </c>
      <c r="C579" t="s">
        <v>1225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1226</v>
      </c>
      <c r="B580" t="s">
        <v>1227</v>
      </c>
      <c r="C580" t="s">
        <v>1228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1229</v>
      </c>
      <c r="B581" t="s">
        <v>1230</v>
      </c>
      <c r="C581" t="s">
        <v>1228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1231</v>
      </c>
      <c r="B582" t="s">
        <v>1232</v>
      </c>
      <c r="C582" t="s">
        <v>1228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1233</v>
      </c>
      <c r="B583" t="s">
        <v>1234</v>
      </c>
      <c r="C583" t="s">
        <v>1228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1235</v>
      </c>
      <c r="B584" t="s">
        <v>1236</v>
      </c>
      <c r="C584" t="s">
        <v>1228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1237</v>
      </c>
      <c r="B585" t="s">
        <v>1238</v>
      </c>
      <c r="C585" t="s">
        <v>1228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1239</v>
      </c>
      <c r="B586" t="s">
        <v>1240</v>
      </c>
      <c r="C586" t="s">
        <v>1228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1241</v>
      </c>
      <c r="B587" t="s">
        <v>1242</v>
      </c>
      <c r="C587" t="s">
        <v>1228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1243</v>
      </c>
      <c r="B588" t="s">
        <v>1244</v>
      </c>
      <c r="C588" t="s">
        <v>1228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1245</v>
      </c>
      <c r="B589" t="s">
        <v>1246</v>
      </c>
      <c r="C589" t="s">
        <v>1228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1247</v>
      </c>
      <c r="B590" t="s">
        <v>1248</v>
      </c>
      <c r="C590" t="s">
        <v>1228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1249</v>
      </c>
      <c r="B591" t="s">
        <v>1250</v>
      </c>
      <c r="C591" t="s">
        <v>1228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1251</v>
      </c>
      <c r="B592" t="s">
        <v>1252</v>
      </c>
      <c r="C592" t="s">
        <v>1228</v>
      </c>
      <c r="D592" s="31">
        <v>0</v>
      </c>
      <c r="E592" s="31">
        <v>1</v>
      </c>
      <c r="F592" s="31">
        <v>0</v>
      </c>
      <c r="G592" s="31">
        <v>0</v>
      </c>
      <c r="H592" s="32">
        <v>15.99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1253</v>
      </c>
      <c r="B593" t="s">
        <v>1254</v>
      </c>
      <c r="C593" t="s">
        <v>1228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1255</v>
      </c>
      <c r="B594" t="s">
        <v>1256</v>
      </c>
      <c r="C594" t="s">
        <v>1228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1257</v>
      </c>
      <c r="B595" t="s">
        <v>1258</v>
      </c>
      <c r="C595" t="s">
        <v>1228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1259</v>
      </c>
      <c r="B596" t="s">
        <v>1260</v>
      </c>
      <c r="C596" t="s">
        <v>1228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1261</v>
      </c>
      <c r="B597" t="s">
        <v>1262</v>
      </c>
      <c r="C597" t="s">
        <v>1228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1263</v>
      </c>
      <c r="B598" t="s">
        <v>1264</v>
      </c>
      <c r="C598" t="s">
        <v>1228</v>
      </c>
      <c r="D598" s="31">
        <v>0</v>
      </c>
      <c r="E598" s="31">
        <v>1</v>
      </c>
      <c r="F598" s="31">
        <v>0</v>
      </c>
      <c r="G598" s="31">
        <v>1</v>
      </c>
      <c r="H598" s="32">
        <v>15.99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1265</v>
      </c>
      <c r="B599" t="s">
        <v>1266</v>
      </c>
      <c r="C599" t="s">
        <v>1228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1267</v>
      </c>
      <c r="B600" t="s">
        <v>1268</v>
      </c>
      <c r="C600" t="s">
        <v>1228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1269</v>
      </c>
      <c r="B601" t="s">
        <v>1270</v>
      </c>
      <c r="C601" t="s">
        <v>1228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1271</v>
      </c>
      <c r="B602" t="s">
        <v>1272</v>
      </c>
      <c r="C602" t="s">
        <v>1228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1273</v>
      </c>
      <c r="B603" t="s">
        <v>1274</v>
      </c>
      <c r="C603" t="s">
        <v>1228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1275</v>
      </c>
      <c r="B604" t="s">
        <v>1276</v>
      </c>
      <c r="C604" t="s">
        <v>1228</v>
      </c>
      <c r="D604" s="31">
        <v>0</v>
      </c>
      <c r="E604" s="31">
        <v>0</v>
      </c>
      <c r="F604" s="31">
        <v>0</v>
      </c>
      <c r="G604" s="31">
        <v>1</v>
      </c>
      <c r="H604" s="32">
        <v>15.99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1277</v>
      </c>
      <c r="B605" t="s">
        <v>1278</v>
      </c>
      <c r="C605" t="s">
        <v>1228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1279</v>
      </c>
      <c r="B606" t="s">
        <v>1280</v>
      </c>
      <c r="C606" t="s">
        <v>1228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1281</v>
      </c>
      <c r="B607" t="s">
        <v>1282</v>
      </c>
      <c r="C607" t="s">
        <v>1228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1283</v>
      </c>
      <c r="B608" t="s">
        <v>1284</v>
      </c>
      <c r="C608" t="s">
        <v>1228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1285</v>
      </c>
      <c r="B609" t="s">
        <v>1286</v>
      </c>
      <c r="C609" t="s">
        <v>1228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1287</v>
      </c>
      <c r="B610" t="s">
        <v>1288</v>
      </c>
      <c r="C610" t="s">
        <v>1228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1289</v>
      </c>
      <c r="B611" t="s">
        <v>1290</v>
      </c>
      <c r="C611" t="s">
        <v>1228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1291</v>
      </c>
      <c r="B612" t="s">
        <v>1292</v>
      </c>
      <c r="C612" t="s">
        <v>1228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1293</v>
      </c>
      <c r="B613" t="s">
        <v>1294</v>
      </c>
      <c r="C613" t="s">
        <v>1228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1295</v>
      </c>
      <c r="B614" t="s">
        <v>1296</v>
      </c>
      <c r="C614" t="s">
        <v>1228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1297</v>
      </c>
      <c r="B615" t="s">
        <v>1298</v>
      </c>
      <c r="C615" t="s">
        <v>1228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1299</v>
      </c>
      <c r="B616" t="s">
        <v>1300</v>
      </c>
      <c r="C616" t="s">
        <v>1228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1301</v>
      </c>
      <c r="B617" t="s">
        <v>1302</v>
      </c>
      <c r="C617" t="s">
        <v>1228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1303</v>
      </c>
      <c r="B618" t="s">
        <v>1304</v>
      </c>
      <c r="C618" t="s">
        <v>1228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IFERROR(时间!$B$4+AU618,"上周无销量")</f>
        <v>上周无销量</v>
      </c>
    </row>
    <row r="619" spans="1:48">
      <c r="A619" s="21" t="s">
        <v>1305</v>
      </c>
      <c r="B619" t="s">
        <v>1306</v>
      </c>
      <c r="C619" t="s">
        <v>1228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IFERROR(时间!$B$4+AU619,"上周无销量")</f>
        <v>上周无销量</v>
      </c>
    </row>
    <row r="620" spans="1:48">
      <c r="A620" s="21" t="s">
        <v>1307</v>
      </c>
      <c r="B620" t="s">
        <v>1308</v>
      </c>
      <c r="C620" t="s">
        <v>1228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IFERROR(时间!$B$4+AU620,"上周无销量")</f>
        <v>上周无销量</v>
      </c>
    </row>
    <row r="621" spans="1:48">
      <c r="A621" s="21" t="s">
        <v>1309</v>
      </c>
      <c r="B621" t="s">
        <v>1310</v>
      </c>
      <c r="C621" t="s">
        <v>1228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IFERROR(时间!$B$4+AU621,"上周无销量")</f>
        <v>上周无销量</v>
      </c>
    </row>
    <row r="622" spans="1:48">
      <c r="A622" s="21" t="s">
        <v>1311</v>
      </c>
      <c r="B622" t="s">
        <v>1312</v>
      </c>
      <c r="C622" t="s">
        <v>1313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IFERROR(时间!$B$4+AU622,"上周无销量")</f>
        <v>上周无销量</v>
      </c>
    </row>
    <row r="623" spans="1:48">
      <c r="A623" s="21" t="s">
        <v>1314</v>
      </c>
      <c r="B623" t="s">
        <v>1315</v>
      </c>
      <c r="C623" t="s">
        <v>1313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0</v>
      </c>
      <c r="AU623" s="31" t="str">
        <f t="shared" si="12"/>
        <v>库存为0</v>
      </c>
      <c r="AV623" s="36" t="str">
        <f>IFERROR(时间!$B$4+AU623,"上周无销量")</f>
        <v>上周无销量</v>
      </c>
    </row>
    <row r="624" spans="1:48">
      <c r="A624" s="21" t="s">
        <v>1316</v>
      </c>
      <c r="B624" t="s">
        <v>1317</v>
      </c>
      <c r="C624" t="s">
        <v>1313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IFERROR(时间!$B$4+AU624,"上周无销量")</f>
        <v>上周无销量</v>
      </c>
    </row>
    <row r="625" spans="1:48">
      <c r="A625" s="21" t="s">
        <v>1318</v>
      </c>
      <c r="B625" t="s">
        <v>1319</v>
      </c>
      <c r="C625" t="s">
        <v>1313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IFERROR(时间!$B$4+AU625,"上周无销量")</f>
        <v>上周无销量</v>
      </c>
    </row>
    <row r="626" spans="1:48">
      <c r="A626" s="21" t="s">
        <v>1320</v>
      </c>
      <c r="B626" t="s">
        <v>1321</v>
      </c>
      <c r="C626" t="s">
        <v>1313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IFERROR(时间!$B$4+AU626,"上周无销量")</f>
        <v>上周无销量</v>
      </c>
    </row>
    <row r="627" spans="1:48">
      <c r="A627" s="21" t="s">
        <v>1322</v>
      </c>
      <c r="B627" t="s">
        <v>1323</v>
      </c>
      <c r="C627" t="s">
        <v>1313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IFERROR(时间!$B$4+AU627,"上周无销量")</f>
        <v>上周无销量</v>
      </c>
    </row>
    <row r="628" spans="1:48">
      <c r="A628" s="21" t="s">
        <v>1324</v>
      </c>
      <c r="B628" t="s">
        <v>1325</v>
      </c>
      <c r="C628" t="s">
        <v>1313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1326</v>
      </c>
      <c r="B629" t="s">
        <v>1327</v>
      </c>
      <c r="C629" t="s">
        <v>1313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e">
        <v>#DIV/0!</v>
      </c>
      <c r="AO629" s="23" t="e">
        <v>#DIV/0!</v>
      </c>
      <c r="AP629" s="23" t="e">
        <v>#DIV/0!</v>
      </c>
      <c r="AQ629" s="23" t="e">
        <v>#DIV/0!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1328</v>
      </c>
      <c r="B630" t="s">
        <v>1329</v>
      </c>
      <c r="C630" t="s">
        <v>1313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1330</v>
      </c>
      <c r="B631" t="s">
        <v>1331</v>
      </c>
      <c r="C631" t="s">
        <v>1313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1332</v>
      </c>
      <c r="B632" t="s">
        <v>1333</v>
      </c>
      <c r="C632" t="s">
        <v>1313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1334</v>
      </c>
      <c r="B633" t="s">
        <v>1335</v>
      </c>
      <c r="C633" t="s">
        <v>1313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1336</v>
      </c>
      <c r="B634" t="s">
        <v>1337</v>
      </c>
      <c r="C634" t="s">
        <v>1313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IFERROR(时间!$B$4+AU634,"上周无销量")</f>
        <v>上周无销量</v>
      </c>
    </row>
    <row r="635" spans="1:48">
      <c r="A635" s="21" t="s">
        <v>1338</v>
      </c>
      <c r="B635" t="s">
        <v>1339</v>
      </c>
      <c r="C635" t="s">
        <v>1313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1340</v>
      </c>
      <c r="B636" t="s">
        <v>1341</v>
      </c>
      <c r="C636" t="s">
        <v>1313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1342</v>
      </c>
      <c r="B637" t="s">
        <v>1343</v>
      </c>
      <c r="C637" t="s">
        <v>1313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1344</v>
      </c>
      <c r="B638" t="s">
        <v>1345</v>
      </c>
      <c r="C638" t="s">
        <v>1313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1346</v>
      </c>
      <c r="B639" t="s">
        <v>1347</v>
      </c>
      <c r="C639" t="s">
        <v>1313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1348</v>
      </c>
      <c r="B640" t="s">
        <v>1349</v>
      </c>
      <c r="C640" t="s">
        <v>1313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1350</v>
      </c>
      <c r="B641" t="s">
        <v>1351</v>
      </c>
      <c r="C641" t="s">
        <v>1313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1352</v>
      </c>
      <c r="B642" t="s">
        <v>1353</v>
      </c>
      <c r="C642" t="s">
        <v>1313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1354</v>
      </c>
      <c r="B643" t="s">
        <v>1355</v>
      </c>
      <c r="C643" t="s">
        <v>1313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1356</v>
      </c>
      <c r="B644" t="s">
        <v>1357</v>
      </c>
      <c r="C644" t="s">
        <v>1313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1358</v>
      </c>
      <c r="B645" t="s">
        <v>1359</v>
      </c>
      <c r="C645" t="s">
        <v>1313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1360</v>
      </c>
      <c r="B646" t="s">
        <v>1361</v>
      </c>
      <c r="C646" t="s">
        <v>1313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1362</v>
      </c>
      <c r="B647" t="s">
        <v>1363</v>
      </c>
      <c r="C647" t="s">
        <v>1313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1364</v>
      </c>
      <c r="B648" t="s">
        <v>1365</v>
      </c>
      <c r="C648" t="s">
        <v>1313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1366</v>
      </c>
      <c r="B649" t="s">
        <v>1367</v>
      </c>
      <c r="C649" t="s">
        <v>1313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1368</v>
      </c>
      <c r="B650" t="s">
        <v>1369</v>
      </c>
      <c r="C650" t="s">
        <v>1313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1370</v>
      </c>
      <c r="B651" t="s">
        <v>1371</v>
      </c>
      <c r="C651" t="s">
        <v>1313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1372</v>
      </c>
      <c r="B652" t="s">
        <v>1373</v>
      </c>
      <c r="C652" t="s">
        <v>1313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1374</v>
      </c>
      <c r="B653" t="s">
        <v>1375</v>
      </c>
      <c r="C653" t="s">
        <v>1313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1376</v>
      </c>
      <c r="B654" t="s">
        <v>1377</v>
      </c>
      <c r="C654" t="s">
        <v>1313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1378</v>
      </c>
      <c r="B655" t="s">
        <v>1379</v>
      </c>
      <c r="C655" t="s">
        <v>1313</v>
      </c>
      <c r="D655" s="31">
        <v>0</v>
      </c>
      <c r="E655" s="31">
        <v>1</v>
      </c>
      <c r="F655" s="31">
        <v>0</v>
      </c>
      <c r="G655" s="31">
        <v>0</v>
      </c>
      <c r="H655" s="32">
        <v>15.99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1380</v>
      </c>
      <c r="B656" t="s">
        <v>1381</v>
      </c>
      <c r="C656" t="s">
        <v>1313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1382</v>
      </c>
      <c r="B657" t="s">
        <v>1383</v>
      </c>
      <c r="C657" t="s">
        <v>1313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1384</v>
      </c>
      <c r="B658" t="s">
        <v>1385</v>
      </c>
      <c r="C658" t="s">
        <v>1313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1386</v>
      </c>
      <c r="B659" t="s">
        <v>1387</v>
      </c>
      <c r="C659" t="s">
        <v>1313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1388</v>
      </c>
      <c r="B660" t="s">
        <v>1389</v>
      </c>
      <c r="C660" t="s">
        <v>1313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1390</v>
      </c>
      <c r="B661" t="s">
        <v>1391</v>
      </c>
      <c r="C661" t="s">
        <v>1313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1392</v>
      </c>
      <c r="B662" t="s">
        <v>1393</v>
      </c>
      <c r="C662" t="s">
        <v>1313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1394</v>
      </c>
      <c r="B663" t="s">
        <v>1395</v>
      </c>
      <c r="C663" t="s">
        <v>1313</v>
      </c>
      <c r="D663" s="31">
        <v>0</v>
      </c>
      <c r="E663" s="31">
        <v>0</v>
      </c>
      <c r="F663" s="31">
        <v>1</v>
      </c>
      <c r="G663" s="31">
        <v>0</v>
      </c>
      <c r="H663" s="32">
        <v>15.99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1396</v>
      </c>
      <c r="B664" t="s">
        <v>1397</v>
      </c>
      <c r="C664" t="s">
        <v>1398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1399</v>
      </c>
      <c r="B665" t="s">
        <v>1400</v>
      </c>
      <c r="C665" t="s">
        <v>1398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1401</v>
      </c>
      <c r="B666" t="s">
        <v>1402</v>
      </c>
      <c r="C666" t="s">
        <v>1398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e">
        <v>#DIV/0!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IFERROR(时间!$B$4+AU666,"上周无销量")</f>
        <v>上周无销量</v>
      </c>
    </row>
    <row r="667" spans="1:48">
      <c r="A667" s="21" t="s">
        <v>1403</v>
      </c>
      <c r="B667" t="s">
        <v>1404</v>
      </c>
      <c r="C667" t="s">
        <v>1398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1405</v>
      </c>
      <c r="B668" t="s">
        <v>1406</v>
      </c>
      <c r="C668" t="s">
        <v>1398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IFERROR(时间!$B$4+AU668,"上周无销量")</f>
        <v>上周无销量</v>
      </c>
    </row>
    <row r="669" spans="1:48">
      <c r="A669" s="21" t="s">
        <v>1407</v>
      </c>
      <c r="B669" t="s">
        <v>1408</v>
      </c>
      <c r="C669" t="s">
        <v>1398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1409</v>
      </c>
      <c r="B670" t="s">
        <v>1410</v>
      </c>
      <c r="C670" t="s">
        <v>1398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0</v>
      </c>
      <c r="J670" s="33">
        <v>0</v>
      </c>
      <c r="K670" s="33">
        <v>0</v>
      </c>
      <c r="L670" s="33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e">
        <v>#DIV/0!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0</v>
      </c>
      <c r="AU670" s="31" t="str">
        <f t="shared" si="13"/>
        <v>库存为0</v>
      </c>
      <c r="AV670" s="36" t="str">
        <f>IFERROR(时间!$B$4+AU670,"上周无销量")</f>
        <v>上周无销量</v>
      </c>
    </row>
    <row r="671" spans="1:48">
      <c r="A671" s="21" t="s">
        <v>1411</v>
      </c>
      <c r="B671" t="s">
        <v>1412</v>
      </c>
      <c r="C671" t="s">
        <v>1398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1413</v>
      </c>
      <c r="B672" t="s">
        <v>1414</v>
      </c>
      <c r="C672" t="s">
        <v>1398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1415</v>
      </c>
      <c r="B673" t="s">
        <v>1416</v>
      </c>
      <c r="C673" t="s">
        <v>1398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1417</v>
      </c>
      <c r="B674" t="s">
        <v>1418</v>
      </c>
      <c r="C674" t="s">
        <v>1398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1419</v>
      </c>
      <c r="B675" t="s">
        <v>1420</v>
      </c>
      <c r="C675" t="s">
        <v>1398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1421</v>
      </c>
      <c r="B676" t="s">
        <v>1422</v>
      </c>
      <c r="C676" t="s">
        <v>1398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1423</v>
      </c>
      <c r="B677" t="s">
        <v>1424</v>
      </c>
      <c r="C677" t="s">
        <v>1398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1425</v>
      </c>
      <c r="B678" t="s">
        <v>1426</v>
      </c>
      <c r="C678" t="s">
        <v>1398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IFERROR(时间!$B$4+AU678,"上周无销量")</f>
        <v>上周无销量</v>
      </c>
    </row>
    <row r="679" spans="1:48">
      <c r="A679" s="21" t="s">
        <v>1427</v>
      </c>
      <c r="B679" t="s">
        <v>1428</v>
      </c>
      <c r="C679" t="s">
        <v>1398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1429</v>
      </c>
      <c r="B680" t="s">
        <v>1430</v>
      </c>
      <c r="C680" t="s">
        <v>1398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1431</v>
      </c>
      <c r="B681" t="s">
        <v>1432</v>
      </c>
      <c r="C681" t="s">
        <v>1398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1433</v>
      </c>
      <c r="B682" t="s">
        <v>1434</v>
      </c>
      <c r="C682" t="s">
        <v>1398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1435</v>
      </c>
      <c r="B683" t="s">
        <v>1436</v>
      </c>
      <c r="C683" t="s">
        <v>1398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1437</v>
      </c>
      <c r="B684" t="s">
        <v>1438</v>
      </c>
      <c r="C684" t="s">
        <v>1439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1440</v>
      </c>
      <c r="B685" t="s">
        <v>1441</v>
      </c>
      <c r="C685" t="s">
        <v>1439</v>
      </c>
      <c r="D685" s="31">
        <v>1</v>
      </c>
      <c r="E685" s="31">
        <v>1</v>
      </c>
      <c r="F685" s="31">
        <v>0</v>
      </c>
      <c r="G685" s="31">
        <v>0</v>
      </c>
      <c r="H685" s="32">
        <v>13.99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0.142857142857143</v>
      </c>
      <c r="AS685" s="35">
        <v>8.57142857142857</v>
      </c>
      <c r="AT685" s="35">
        <v>-8.57142857142857</v>
      </c>
      <c r="AU685" s="31">
        <f t="shared" si="13"/>
        <v>0</v>
      </c>
      <c r="AV685" s="36">
        <f>IFERROR(时间!$B$4+AU685,"上周无销量")</f>
        <v>43283</v>
      </c>
    </row>
    <row r="686" spans="1:48">
      <c r="A686" s="21" t="s">
        <v>1442</v>
      </c>
      <c r="B686" t="s">
        <v>1443</v>
      </c>
      <c r="C686" t="s">
        <v>1439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1444</v>
      </c>
      <c r="B687" t="s">
        <v>1445</v>
      </c>
      <c r="C687" t="s">
        <v>1439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1446</v>
      </c>
      <c r="B688" t="s">
        <v>1447</v>
      </c>
      <c r="C688" t="s">
        <v>1439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1448</v>
      </c>
      <c r="B689" t="s">
        <v>1449</v>
      </c>
      <c r="C689" t="s">
        <v>1439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1450</v>
      </c>
      <c r="B690" t="s">
        <v>1451</v>
      </c>
      <c r="C690" t="s">
        <v>1439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1452</v>
      </c>
      <c r="B691" t="s">
        <v>1453</v>
      </c>
      <c r="C691" t="s">
        <v>1439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1454</v>
      </c>
      <c r="B692" t="s">
        <v>1455</v>
      </c>
      <c r="C692" t="s">
        <v>1439</v>
      </c>
      <c r="D692" s="31">
        <v>1</v>
      </c>
      <c r="E692" s="31">
        <v>0</v>
      </c>
      <c r="F692" s="31">
        <v>0</v>
      </c>
      <c r="G692" s="31">
        <v>0</v>
      </c>
      <c r="H692" s="32">
        <v>13.99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0.142857142857143</v>
      </c>
      <c r="AS692" s="35">
        <v>8.57142857142857</v>
      </c>
      <c r="AT692" s="35">
        <v>-8.57142857142857</v>
      </c>
      <c r="AU692" s="31">
        <f t="shared" si="13"/>
        <v>0</v>
      </c>
      <c r="AV692" s="36">
        <f>IFERROR(时间!$B$4+AU692,"上周无销量")</f>
        <v>43283</v>
      </c>
    </row>
    <row r="693" spans="1:48">
      <c r="A693" s="21" t="s">
        <v>1456</v>
      </c>
      <c r="B693" t="s">
        <v>1457</v>
      </c>
      <c r="C693" t="s">
        <v>1439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1458</v>
      </c>
      <c r="B694" t="s">
        <v>1459</v>
      </c>
      <c r="C694" t="s">
        <v>1439</v>
      </c>
      <c r="D694" s="31">
        <v>0</v>
      </c>
      <c r="E694" s="31">
        <v>1</v>
      </c>
      <c r="F694" s="31">
        <v>0</v>
      </c>
      <c r="G694" s="31">
        <v>1</v>
      </c>
      <c r="H694" s="32">
        <v>13.99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1460</v>
      </c>
      <c r="B695" t="s">
        <v>1461</v>
      </c>
      <c r="C695" t="s">
        <v>1439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1462</v>
      </c>
      <c r="B696" t="s">
        <v>1463</v>
      </c>
      <c r="C696" t="s">
        <v>1439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1464</v>
      </c>
      <c r="B697" t="s">
        <v>1465</v>
      </c>
      <c r="C697" t="s">
        <v>1439</v>
      </c>
      <c r="D697" s="31">
        <v>0</v>
      </c>
      <c r="E697" s="31">
        <v>0</v>
      </c>
      <c r="F697" s="31">
        <v>0</v>
      </c>
      <c r="G697" s="31">
        <v>1</v>
      </c>
      <c r="H697" s="32">
        <v>13.99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1466</v>
      </c>
      <c r="B698" t="s">
        <v>1467</v>
      </c>
      <c r="C698" t="s">
        <v>1439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1468</v>
      </c>
      <c r="B699" t="s">
        <v>1469</v>
      </c>
      <c r="C699" t="s">
        <v>1439</v>
      </c>
      <c r="D699" s="31">
        <v>0</v>
      </c>
      <c r="E699" s="31">
        <v>0</v>
      </c>
      <c r="F699" s="31">
        <v>1</v>
      </c>
      <c r="G699" s="31">
        <v>1</v>
      </c>
      <c r="H699" s="32">
        <v>13.99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1470</v>
      </c>
      <c r="B700" t="s">
        <v>1471</v>
      </c>
      <c r="C700" t="s">
        <v>1439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1472</v>
      </c>
      <c r="B701" t="s">
        <v>1473</v>
      </c>
      <c r="C701" t="s">
        <v>1439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1474</v>
      </c>
      <c r="B702" t="s">
        <v>1475</v>
      </c>
      <c r="C702" t="s">
        <v>1439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1476</v>
      </c>
      <c r="B703" t="s">
        <v>1477</v>
      </c>
      <c r="C703" t="s">
        <v>1439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1478</v>
      </c>
      <c r="B704" t="s">
        <v>1479</v>
      </c>
      <c r="C704" t="s">
        <v>1439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1480</v>
      </c>
      <c r="B705" t="s">
        <v>1481</v>
      </c>
      <c r="C705" t="s">
        <v>1439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1482</v>
      </c>
      <c r="B706" t="s">
        <v>1483</v>
      </c>
      <c r="C706" t="s">
        <v>1439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1484</v>
      </c>
      <c r="B707" t="s">
        <v>1485</v>
      </c>
      <c r="C707" t="s">
        <v>1439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1486</v>
      </c>
      <c r="B708" t="s">
        <v>1487</v>
      </c>
      <c r="C708" t="s">
        <v>1439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1488</v>
      </c>
      <c r="B709" t="s">
        <v>1489</v>
      </c>
      <c r="C709" t="s">
        <v>1439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1490</v>
      </c>
      <c r="B710" t="s">
        <v>1491</v>
      </c>
      <c r="C710" t="s">
        <v>1439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1492</v>
      </c>
      <c r="B711" t="s">
        <v>1493</v>
      </c>
      <c r="C711" t="s">
        <v>1494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1495</v>
      </c>
      <c r="B712" t="s">
        <v>1496</v>
      </c>
      <c r="C712" t="s">
        <v>1494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1497</v>
      </c>
      <c r="B713" t="s">
        <v>1498</v>
      </c>
      <c r="C713" t="s">
        <v>1494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1499</v>
      </c>
      <c r="B714" t="s">
        <v>1047</v>
      </c>
      <c r="C714" t="s">
        <v>1500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4</v>
      </c>
      <c r="J714" s="33">
        <v>0</v>
      </c>
      <c r="K714" s="33">
        <v>0</v>
      </c>
      <c r="L714" s="33">
        <v>0</v>
      </c>
      <c r="M714">
        <v>4</v>
      </c>
      <c r="N714">
        <v>0</v>
      </c>
      <c r="O714">
        <v>4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4</v>
      </c>
      <c r="AU714" s="31" t="str">
        <f t="shared" si="14"/>
        <v>库存为4</v>
      </c>
      <c r="AV714" s="36" t="str">
        <f>IFERROR(时间!$B$4+AU714,"上周无销量")</f>
        <v>上周无销量</v>
      </c>
    </row>
    <row r="715" spans="1:48">
      <c r="A715" s="21" t="s">
        <v>1501</v>
      </c>
      <c r="B715" t="s">
        <v>1050</v>
      </c>
      <c r="C715" t="s">
        <v>1500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4</v>
      </c>
      <c r="J715" s="33">
        <v>0</v>
      </c>
      <c r="K715" s="33">
        <v>0</v>
      </c>
      <c r="L715" s="33">
        <v>0</v>
      </c>
      <c r="M715">
        <v>4</v>
      </c>
      <c r="N715">
        <v>1</v>
      </c>
      <c r="O715">
        <v>3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1</v>
      </c>
      <c r="AK715">
        <v>1</v>
      </c>
      <c r="AL715">
        <v>1</v>
      </c>
      <c r="AM715">
        <v>2</v>
      </c>
      <c r="AN715" s="23">
        <v>0</v>
      </c>
      <c r="AO715" s="23">
        <v>0</v>
      </c>
      <c r="AP715" s="23">
        <v>0</v>
      </c>
      <c r="AQ715" s="23">
        <v>0</v>
      </c>
      <c r="AR715" s="35">
        <v>0</v>
      </c>
      <c r="AS715" s="35">
        <v>0</v>
      </c>
      <c r="AT715" s="35">
        <v>4</v>
      </c>
      <c r="AU715" s="31" t="str">
        <f t="shared" si="14"/>
        <v>库存为4</v>
      </c>
      <c r="AV715" s="36" t="str">
        <f>IFERROR(时间!$B$4+AU715,"上周无销量")</f>
        <v>上周无销量</v>
      </c>
    </row>
    <row r="716" spans="1:48">
      <c r="A716" s="21" t="s">
        <v>1502</v>
      </c>
      <c r="B716" t="s">
        <v>1052</v>
      </c>
      <c r="C716" t="s">
        <v>1500</v>
      </c>
      <c r="D716" s="31">
        <v>1</v>
      </c>
      <c r="E716" s="31">
        <v>1</v>
      </c>
      <c r="F716" s="31">
        <v>0</v>
      </c>
      <c r="G716" s="31">
        <v>1</v>
      </c>
      <c r="H716" s="32">
        <v>21.99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2</v>
      </c>
      <c r="AL716">
        <v>0</v>
      </c>
      <c r="AM716">
        <v>0</v>
      </c>
      <c r="AN716" s="23" t="e">
        <v>#DIV/0!</v>
      </c>
      <c r="AO716" s="23">
        <v>0.5</v>
      </c>
      <c r="AP716" s="23" t="e">
        <v>#DIV/0!</v>
      </c>
      <c r="AQ716" s="23" t="e">
        <v>#DIV/0!</v>
      </c>
      <c r="AR716" s="35">
        <v>0.142857142857143</v>
      </c>
      <c r="AS716" s="35">
        <v>8.57142857142857</v>
      </c>
      <c r="AT716" s="35">
        <v>-8.57142857142857</v>
      </c>
      <c r="AU716" s="31">
        <f t="shared" si="14"/>
        <v>0</v>
      </c>
      <c r="AV716" s="36">
        <f>IFERROR(时间!$B$4+AU716,"上周无销量")</f>
        <v>43283</v>
      </c>
    </row>
    <row r="717" spans="1:48">
      <c r="A717" s="21" t="s">
        <v>1503</v>
      </c>
      <c r="B717" t="s">
        <v>1054</v>
      </c>
      <c r="C717" t="s">
        <v>1500</v>
      </c>
      <c r="D717" s="31">
        <v>0</v>
      </c>
      <c r="E717" s="31">
        <v>0</v>
      </c>
      <c r="F717" s="31">
        <v>1</v>
      </c>
      <c r="G717" s="31">
        <v>0</v>
      </c>
      <c r="H717" s="32">
        <v>21.99</v>
      </c>
      <c r="I717">
        <v>7</v>
      </c>
      <c r="J717" s="33">
        <v>0</v>
      </c>
      <c r="K717" s="33">
        <v>0</v>
      </c>
      <c r="L717" s="33">
        <v>0</v>
      </c>
      <c r="M717">
        <v>7</v>
      </c>
      <c r="N717">
        <v>0</v>
      </c>
      <c r="O717">
        <v>6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2</v>
      </c>
      <c r="AK717">
        <v>1</v>
      </c>
      <c r="AL717">
        <v>0</v>
      </c>
      <c r="AM717">
        <v>0</v>
      </c>
      <c r="AN717" s="23">
        <v>0</v>
      </c>
      <c r="AO717" s="23">
        <v>0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7</v>
      </c>
      <c r="AU717" s="31" t="str">
        <f t="shared" si="14"/>
        <v>库存为7</v>
      </c>
      <c r="AV717" s="36" t="str">
        <f>IFERROR(时间!$B$4+AU717,"上周无销量")</f>
        <v>上周无销量</v>
      </c>
    </row>
    <row r="718" spans="1:48">
      <c r="A718" s="21" t="s">
        <v>1504</v>
      </c>
      <c r="B718" t="s">
        <v>1056</v>
      </c>
      <c r="C718" t="s">
        <v>1500</v>
      </c>
      <c r="D718" s="31">
        <v>0</v>
      </c>
      <c r="E718" s="31">
        <v>0</v>
      </c>
      <c r="F718" s="31">
        <v>0</v>
      </c>
      <c r="G718" s="31">
        <v>1</v>
      </c>
      <c r="H718" s="32">
        <v>21.99</v>
      </c>
      <c r="I718">
        <v>10</v>
      </c>
      <c r="J718" s="33">
        <v>0</v>
      </c>
      <c r="K718" s="33">
        <v>0</v>
      </c>
      <c r="L718" s="33">
        <v>0</v>
      </c>
      <c r="M718">
        <v>10</v>
      </c>
      <c r="N718">
        <v>0</v>
      </c>
      <c r="O718">
        <v>9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4</v>
      </c>
      <c r="AL718">
        <v>0</v>
      </c>
      <c r="AM718">
        <v>0</v>
      </c>
      <c r="AN718" s="23" t="e">
        <v>#DIV/0!</v>
      </c>
      <c r="AO718" s="23">
        <v>0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10</v>
      </c>
      <c r="AU718" s="31" t="str">
        <f t="shared" si="14"/>
        <v>库存为10</v>
      </c>
      <c r="AV718" s="36" t="str">
        <f>IFERROR(时间!$B$4+AU718,"上周无销量")</f>
        <v>上周无销量</v>
      </c>
    </row>
    <row r="719" spans="1:48">
      <c r="A719" s="21" t="s">
        <v>1505</v>
      </c>
      <c r="B719" t="s">
        <v>1058</v>
      </c>
      <c r="C719" t="s">
        <v>1500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4</v>
      </c>
      <c r="J719" s="33">
        <v>0</v>
      </c>
      <c r="K719" s="33">
        <v>0</v>
      </c>
      <c r="L719" s="33">
        <v>0</v>
      </c>
      <c r="M719">
        <v>4</v>
      </c>
      <c r="N719">
        <v>0</v>
      </c>
      <c r="O719">
        <v>4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3</v>
      </c>
      <c r="AL719">
        <v>0</v>
      </c>
      <c r="AM719">
        <v>2</v>
      </c>
      <c r="AN719" s="23" t="e">
        <v>#DIV/0!</v>
      </c>
      <c r="AO719" s="23">
        <v>0</v>
      </c>
      <c r="AP719" s="23" t="e">
        <v>#DIV/0!</v>
      </c>
      <c r="AQ719" s="23">
        <v>0</v>
      </c>
      <c r="AR719" s="35">
        <v>0</v>
      </c>
      <c r="AS719" s="35">
        <v>0</v>
      </c>
      <c r="AT719" s="35">
        <v>4</v>
      </c>
      <c r="AU719" s="31" t="str">
        <f t="shared" si="14"/>
        <v>库存为4</v>
      </c>
      <c r="AV719" s="36" t="str">
        <f>IFERROR(时间!$B$4+AU719,"上周无销量")</f>
        <v>上周无销量</v>
      </c>
    </row>
    <row r="720" spans="1:48">
      <c r="A720" s="21" t="s">
        <v>1506</v>
      </c>
      <c r="B720" t="s">
        <v>1060</v>
      </c>
      <c r="C720" t="s">
        <v>1500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3</v>
      </c>
      <c r="J720" s="33">
        <v>0</v>
      </c>
      <c r="K720" s="33">
        <v>0</v>
      </c>
      <c r="L720" s="33">
        <v>0</v>
      </c>
      <c r="M720">
        <v>3</v>
      </c>
      <c r="N720">
        <v>0</v>
      </c>
      <c r="O720">
        <v>3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2</v>
      </c>
      <c r="AM720">
        <v>0</v>
      </c>
      <c r="AN720" s="23" t="e">
        <v>#DIV/0!</v>
      </c>
      <c r="AO720" s="23" t="e">
        <v>#DIV/0!</v>
      </c>
      <c r="AP720" s="23">
        <v>0</v>
      </c>
      <c r="AQ720" s="23" t="e">
        <v>#DIV/0!</v>
      </c>
      <c r="AR720" s="35">
        <v>0</v>
      </c>
      <c r="AS720" s="35">
        <v>0</v>
      </c>
      <c r="AT720" s="35">
        <v>3</v>
      </c>
      <c r="AU720" s="31" t="str">
        <f t="shared" si="14"/>
        <v>库存为3</v>
      </c>
      <c r="AV720" s="36" t="str">
        <f>IFERROR(时间!$B$4+AU720,"上周无销量")</f>
        <v>上周无销量</v>
      </c>
    </row>
    <row r="721" spans="1:48">
      <c r="A721" s="21" t="s">
        <v>1507</v>
      </c>
      <c r="B721" t="s">
        <v>1064</v>
      </c>
      <c r="C721" t="s">
        <v>1500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6</v>
      </c>
      <c r="J721" s="33">
        <v>0</v>
      </c>
      <c r="K721" s="33">
        <v>0</v>
      </c>
      <c r="L721" s="33">
        <v>0</v>
      </c>
      <c r="M721">
        <v>6</v>
      </c>
      <c r="N721">
        <v>0</v>
      </c>
      <c r="O721">
        <v>3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4</v>
      </c>
      <c r="AL721">
        <v>1</v>
      </c>
      <c r="AM721">
        <v>0</v>
      </c>
      <c r="AN721" s="23" t="e">
        <v>#DIV/0!</v>
      </c>
      <c r="AO721" s="23">
        <v>0</v>
      </c>
      <c r="AP721" s="23">
        <v>0</v>
      </c>
      <c r="AQ721" s="23" t="e">
        <v>#DIV/0!</v>
      </c>
      <c r="AR721" s="35">
        <v>0</v>
      </c>
      <c r="AS721" s="35">
        <v>0</v>
      </c>
      <c r="AT721" s="35">
        <v>6</v>
      </c>
      <c r="AU721" s="31" t="str">
        <f t="shared" si="14"/>
        <v>库存为6</v>
      </c>
      <c r="AV721" s="36" t="str">
        <f>IFERROR(时间!$B$4+AU721,"上周无销量")</f>
        <v>上周无销量</v>
      </c>
    </row>
    <row r="722" spans="1:48">
      <c r="A722" s="21" t="s">
        <v>1508</v>
      </c>
      <c r="B722" t="s">
        <v>1066</v>
      </c>
      <c r="C722" t="s">
        <v>1500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1</v>
      </c>
      <c r="J722" s="33">
        <v>0</v>
      </c>
      <c r="K722" s="33">
        <v>0</v>
      </c>
      <c r="L722" s="33">
        <v>0</v>
      </c>
      <c r="M722">
        <v>1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1</v>
      </c>
      <c r="AL722">
        <v>0</v>
      </c>
      <c r="AM722">
        <v>1</v>
      </c>
      <c r="AN722" s="23" t="e">
        <v>#DIV/0!</v>
      </c>
      <c r="AO722" s="23">
        <v>0</v>
      </c>
      <c r="AP722" s="23" t="e">
        <v>#DIV/0!</v>
      </c>
      <c r="AQ722" s="23">
        <v>0</v>
      </c>
      <c r="AR722" s="35">
        <v>0</v>
      </c>
      <c r="AS722" s="35">
        <v>0</v>
      </c>
      <c r="AT722" s="35">
        <v>1</v>
      </c>
      <c r="AU722" s="31" t="str">
        <f t="shared" si="14"/>
        <v>库存为1</v>
      </c>
      <c r="AV722" s="36" t="str">
        <f>IFERROR(时间!$B$4+AU722,"上周无销量")</f>
        <v>上周无销量</v>
      </c>
    </row>
    <row r="723" spans="1:48">
      <c r="A723" s="21" t="s">
        <v>1509</v>
      </c>
      <c r="B723" t="s">
        <v>1068</v>
      </c>
      <c r="C723" t="s">
        <v>1500</v>
      </c>
      <c r="D723" s="31">
        <v>1</v>
      </c>
      <c r="E723" s="31">
        <v>0</v>
      </c>
      <c r="F723" s="31">
        <v>1</v>
      </c>
      <c r="G723" s="31">
        <v>0</v>
      </c>
      <c r="H723" s="32">
        <v>21.99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1</v>
      </c>
      <c r="AL723">
        <v>1</v>
      </c>
      <c r="AM723">
        <v>1</v>
      </c>
      <c r="AN723" s="23" t="e">
        <v>#DIV/0!</v>
      </c>
      <c r="AO723" s="23">
        <v>0</v>
      </c>
      <c r="AP723" s="23">
        <v>1</v>
      </c>
      <c r="AQ723" s="23">
        <v>0</v>
      </c>
      <c r="AR723" s="35">
        <v>0.142857142857143</v>
      </c>
      <c r="AS723" s="35">
        <v>8.57142857142857</v>
      </c>
      <c r="AT723" s="35">
        <v>-8.57142857142857</v>
      </c>
      <c r="AU723" s="31">
        <f t="shared" si="14"/>
        <v>0</v>
      </c>
      <c r="AV723" s="36">
        <f>IFERROR(时间!$B$4+AU723,"上周无销量")</f>
        <v>43283</v>
      </c>
    </row>
    <row r="724" spans="1:48">
      <c r="A724" s="21" t="s">
        <v>1510</v>
      </c>
      <c r="B724" t="s">
        <v>1070</v>
      </c>
      <c r="C724" t="s">
        <v>1500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1</v>
      </c>
      <c r="J724" s="33">
        <v>0</v>
      </c>
      <c r="K724" s="33">
        <v>0</v>
      </c>
      <c r="L724" s="33">
        <v>0</v>
      </c>
      <c r="M724">
        <v>1</v>
      </c>
      <c r="N724">
        <v>0</v>
      </c>
      <c r="O724">
        <v>1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1</v>
      </c>
      <c r="AL724">
        <v>1</v>
      </c>
      <c r="AM724">
        <v>1</v>
      </c>
      <c r="AN724" s="23" t="e">
        <v>#DIV/0!</v>
      </c>
      <c r="AO724" s="23">
        <v>0</v>
      </c>
      <c r="AP724" s="23">
        <v>0</v>
      </c>
      <c r="AQ724" s="23">
        <v>0</v>
      </c>
      <c r="AR724" s="35">
        <v>0</v>
      </c>
      <c r="AS724" s="35">
        <v>0</v>
      </c>
      <c r="AT724" s="35">
        <v>1</v>
      </c>
      <c r="AU724" s="31" t="str">
        <f t="shared" si="14"/>
        <v>库存为1</v>
      </c>
      <c r="AV724" s="36" t="str">
        <f>IFERROR(时间!$B$4+AU724,"上周无销量")</f>
        <v>上周无销量</v>
      </c>
    </row>
    <row r="725" spans="1:48">
      <c r="A725" s="21" t="s">
        <v>1511</v>
      </c>
      <c r="B725" t="s">
        <v>1074</v>
      </c>
      <c r="C725" t="s">
        <v>1500</v>
      </c>
      <c r="D725" s="31">
        <v>0</v>
      </c>
      <c r="E725" s="31">
        <v>0</v>
      </c>
      <c r="F725" s="31">
        <v>0</v>
      </c>
      <c r="G725" s="31">
        <v>1</v>
      </c>
      <c r="H725" s="32">
        <v>21.99</v>
      </c>
      <c r="I725">
        <v>3</v>
      </c>
      <c r="J725" s="33">
        <v>0</v>
      </c>
      <c r="K725" s="33">
        <v>0</v>
      </c>
      <c r="L725" s="33">
        <v>0</v>
      </c>
      <c r="M725">
        <v>3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1</v>
      </c>
      <c r="AL725">
        <v>1</v>
      </c>
      <c r="AM725">
        <v>0</v>
      </c>
      <c r="AN725" s="23" t="e">
        <v>#DIV/0!</v>
      </c>
      <c r="AO725" s="23">
        <v>0</v>
      </c>
      <c r="AP725" s="23">
        <v>0</v>
      </c>
      <c r="AQ725" s="23" t="e">
        <v>#DIV/0!</v>
      </c>
      <c r="AR725" s="35">
        <v>0</v>
      </c>
      <c r="AS725" s="35">
        <v>0</v>
      </c>
      <c r="AT725" s="35">
        <v>3</v>
      </c>
      <c r="AU725" s="31" t="str">
        <f t="shared" si="14"/>
        <v>库存为3</v>
      </c>
      <c r="AV725" s="36" t="str">
        <f>IFERROR(时间!$B$4+AU725,"上周无销量")</f>
        <v>上周无销量</v>
      </c>
    </row>
    <row r="726" spans="1:48">
      <c r="A726" s="21" t="s">
        <v>1512</v>
      </c>
      <c r="B726" t="s">
        <v>1076</v>
      </c>
      <c r="C726" t="s">
        <v>1500</v>
      </c>
      <c r="D726" s="31">
        <v>0</v>
      </c>
      <c r="E726" s="31">
        <v>1</v>
      </c>
      <c r="F726" s="31">
        <v>0</v>
      </c>
      <c r="G726" s="31">
        <v>0</v>
      </c>
      <c r="H726" s="32">
        <v>21.99</v>
      </c>
      <c r="I726">
        <v>4</v>
      </c>
      <c r="J726" s="33">
        <v>0</v>
      </c>
      <c r="K726" s="33">
        <v>0</v>
      </c>
      <c r="L726" s="33">
        <v>0</v>
      </c>
      <c r="M726">
        <v>4</v>
      </c>
      <c r="N726">
        <v>0</v>
      </c>
      <c r="O726">
        <v>4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2</v>
      </c>
      <c r="AL726">
        <v>0</v>
      </c>
      <c r="AM726">
        <v>2</v>
      </c>
      <c r="AN726" s="23" t="e">
        <v>#DIV/0!</v>
      </c>
      <c r="AO726" s="23">
        <v>0.5</v>
      </c>
      <c r="AP726" s="23" t="e">
        <v>#DIV/0!</v>
      </c>
      <c r="AQ726" s="23">
        <v>0</v>
      </c>
      <c r="AR726" s="35">
        <v>0</v>
      </c>
      <c r="AS726" s="35">
        <v>0</v>
      </c>
      <c r="AT726" s="35">
        <v>4</v>
      </c>
      <c r="AU726" s="31" t="str">
        <f t="shared" si="14"/>
        <v>库存为4</v>
      </c>
      <c r="AV726" s="36" t="str">
        <f>IFERROR(时间!$B$4+AU726,"上周无销量")</f>
        <v>上周无销量</v>
      </c>
    </row>
    <row r="727" spans="1:48">
      <c r="A727" s="21" t="s">
        <v>1513</v>
      </c>
      <c r="B727" t="s">
        <v>1078</v>
      </c>
      <c r="C727" t="s">
        <v>1500</v>
      </c>
      <c r="D727" s="31">
        <v>0</v>
      </c>
      <c r="E727" s="31">
        <v>0</v>
      </c>
      <c r="F727" s="31">
        <v>1</v>
      </c>
      <c r="G727" s="31">
        <v>0</v>
      </c>
      <c r="H727" s="32">
        <v>21.99</v>
      </c>
      <c r="I727">
        <v>10</v>
      </c>
      <c r="J727" s="33">
        <v>0</v>
      </c>
      <c r="K727" s="33">
        <v>0</v>
      </c>
      <c r="L727" s="33">
        <v>0</v>
      </c>
      <c r="M727">
        <v>10</v>
      </c>
      <c r="N727">
        <v>0</v>
      </c>
      <c r="O727">
        <v>8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3</v>
      </c>
      <c r="AK727">
        <v>0</v>
      </c>
      <c r="AL727">
        <v>0</v>
      </c>
      <c r="AM727">
        <v>0</v>
      </c>
      <c r="AN727" s="23">
        <v>0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10</v>
      </c>
      <c r="AU727" s="31" t="str">
        <f t="shared" si="14"/>
        <v>库存为10</v>
      </c>
      <c r="AV727" s="36" t="str">
        <f>IFERROR(时间!$B$4+AU727,"上周无销量")</f>
        <v>上周无销量</v>
      </c>
    </row>
    <row r="728" spans="1:48">
      <c r="A728" s="21" t="s">
        <v>1514</v>
      </c>
      <c r="B728" t="s">
        <v>1080</v>
      </c>
      <c r="C728" t="s">
        <v>1500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15</v>
      </c>
      <c r="J728" s="33">
        <v>0</v>
      </c>
      <c r="K728" s="33">
        <v>0</v>
      </c>
      <c r="L728" s="33">
        <v>0</v>
      </c>
      <c r="M728">
        <v>15</v>
      </c>
      <c r="N728">
        <v>0</v>
      </c>
      <c r="O728">
        <v>14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15</v>
      </c>
      <c r="AU728" s="31" t="str">
        <f t="shared" si="14"/>
        <v>库存为15</v>
      </c>
      <c r="AV728" s="36" t="str">
        <f>IFERROR(时间!$B$4+AU728,"上周无销量")</f>
        <v>上周无销量</v>
      </c>
    </row>
    <row r="729" spans="1:48">
      <c r="A729" s="21" t="s">
        <v>1515</v>
      </c>
      <c r="B729" t="s">
        <v>1082</v>
      </c>
      <c r="C729" t="s">
        <v>1500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8</v>
      </c>
      <c r="J729" s="33">
        <v>0</v>
      </c>
      <c r="K729" s="33">
        <v>0</v>
      </c>
      <c r="L729" s="33">
        <v>0</v>
      </c>
      <c r="M729">
        <v>8</v>
      </c>
      <c r="N729">
        <v>0</v>
      </c>
      <c r="O729">
        <v>8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8</v>
      </c>
      <c r="AU729" s="31" t="str">
        <f t="shared" si="14"/>
        <v>库存为8</v>
      </c>
      <c r="AV729" s="36" t="str">
        <f>IFERROR(时间!$B$4+AU729,"上周无销量")</f>
        <v>上周无销量</v>
      </c>
    </row>
    <row r="730" spans="1:48">
      <c r="A730" s="21" t="s">
        <v>1516</v>
      </c>
      <c r="B730" t="s">
        <v>794</v>
      </c>
      <c r="C730" t="s">
        <v>1500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5</v>
      </c>
      <c r="J730" s="33">
        <v>0</v>
      </c>
      <c r="K730" s="33">
        <v>0</v>
      </c>
      <c r="L730" s="33">
        <v>0</v>
      </c>
      <c r="M730">
        <v>5</v>
      </c>
      <c r="N730">
        <v>0</v>
      </c>
      <c r="O730">
        <v>5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1</v>
      </c>
      <c r="AM730">
        <v>1</v>
      </c>
      <c r="AN730" s="23" t="e">
        <v>#DIV/0!</v>
      </c>
      <c r="AO730" s="23" t="e">
        <v>#DIV/0!</v>
      </c>
      <c r="AP730" s="23">
        <v>0</v>
      </c>
      <c r="AQ730" s="23">
        <v>0</v>
      </c>
      <c r="AR730" s="35">
        <v>0</v>
      </c>
      <c r="AS730" s="35">
        <v>0</v>
      </c>
      <c r="AT730" s="35">
        <v>5</v>
      </c>
      <c r="AU730" s="31" t="str">
        <f t="shared" si="14"/>
        <v>库存为5</v>
      </c>
      <c r="AV730" s="36" t="str">
        <f>IFERROR(时间!$B$4+AU730,"上周无销量")</f>
        <v>上周无销量</v>
      </c>
    </row>
    <row r="731" spans="1:48">
      <c r="A731" s="21" t="s">
        <v>1517</v>
      </c>
      <c r="B731" t="s">
        <v>804</v>
      </c>
      <c r="C731" t="s">
        <v>1500</v>
      </c>
      <c r="D731" s="31">
        <v>0</v>
      </c>
      <c r="E731" s="31">
        <v>1</v>
      </c>
      <c r="F731" s="31">
        <v>0</v>
      </c>
      <c r="G731" s="31">
        <v>0</v>
      </c>
      <c r="H731" s="32">
        <v>21.99</v>
      </c>
      <c r="I731">
        <v>4</v>
      </c>
      <c r="J731" s="33">
        <v>0</v>
      </c>
      <c r="K731" s="33">
        <v>0</v>
      </c>
      <c r="L731" s="33">
        <v>0</v>
      </c>
      <c r="M731">
        <v>4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3</v>
      </c>
      <c r="AL731">
        <v>2</v>
      </c>
      <c r="AM731">
        <v>1</v>
      </c>
      <c r="AN731" s="23" t="e">
        <v>#DIV/0!</v>
      </c>
      <c r="AO731" s="23">
        <v>0.333333333333333</v>
      </c>
      <c r="AP731" s="23">
        <v>0</v>
      </c>
      <c r="AQ731" s="23">
        <v>0</v>
      </c>
      <c r="AR731" s="35">
        <v>0</v>
      </c>
      <c r="AS731" s="35">
        <v>0</v>
      </c>
      <c r="AT731" s="35">
        <v>4</v>
      </c>
      <c r="AU731" s="31" t="str">
        <f t="shared" si="14"/>
        <v>库存为4</v>
      </c>
      <c r="AV731" s="36" t="str">
        <f>IFERROR(时间!$B$4+AU731,"上周无销量")</f>
        <v>上周无销量</v>
      </c>
    </row>
    <row r="732" spans="1:48">
      <c r="A732" s="21" t="s">
        <v>1518</v>
      </c>
      <c r="B732" t="s">
        <v>796</v>
      </c>
      <c r="C732" t="s">
        <v>1500</v>
      </c>
      <c r="D732" s="31">
        <v>0</v>
      </c>
      <c r="E732" s="31">
        <v>1</v>
      </c>
      <c r="F732" s="31">
        <v>0</v>
      </c>
      <c r="G732" s="31">
        <v>0</v>
      </c>
      <c r="H732" s="32">
        <v>21.99</v>
      </c>
      <c r="I732">
        <v>2</v>
      </c>
      <c r="J732" s="33">
        <v>3</v>
      </c>
      <c r="K732" s="33">
        <v>0</v>
      </c>
      <c r="L732" s="33">
        <v>0</v>
      </c>
      <c r="M732">
        <v>5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4</v>
      </c>
      <c r="AL732">
        <v>1</v>
      </c>
      <c r="AM732">
        <v>1</v>
      </c>
      <c r="AN732" s="23" t="e">
        <v>#DIV/0!</v>
      </c>
      <c r="AO732" s="23">
        <v>0.25</v>
      </c>
      <c r="AP732" s="23">
        <v>0</v>
      </c>
      <c r="AQ732" s="23">
        <v>0</v>
      </c>
      <c r="AR732" s="35">
        <v>0</v>
      </c>
      <c r="AS732" s="35">
        <v>0</v>
      </c>
      <c r="AT732" s="35">
        <v>5</v>
      </c>
      <c r="AU732" s="31" t="str">
        <f t="shared" si="14"/>
        <v>库存为5</v>
      </c>
      <c r="AV732" s="36" t="str">
        <f>IFERROR(时间!$B$4+AU732,"上周无销量")</f>
        <v>上周无销量</v>
      </c>
    </row>
    <row r="733" spans="1:48">
      <c r="A733" s="21" t="s">
        <v>1519</v>
      </c>
      <c r="B733" t="s">
        <v>798</v>
      </c>
      <c r="C733" t="s">
        <v>1500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8</v>
      </c>
      <c r="J733" s="33">
        <v>0</v>
      </c>
      <c r="K733" s="33">
        <v>0</v>
      </c>
      <c r="L733" s="33">
        <v>0</v>
      </c>
      <c r="M733">
        <v>8</v>
      </c>
      <c r="N733">
        <v>0</v>
      </c>
      <c r="O733">
        <v>8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2</v>
      </c>
      <c r="AK733">
        <v>1</v>
      </c>
      <c r="AL733">
        <v>0</v>
      </c>
      <c r="AM733">
        <v>0</v>
      </c>
      <c r="AN733" s="23">
        <v>0</v>
      </c>
      <c r="AO733" s="23">
        <v>0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8</v>
      </c>
      <c r="AU733" s="31" t="str">
        <f t="shared" si="14"/>
        <v>库存为8</v>
      </c>
      <c r="AV733" s="36" t="str">
        <f>IFERROR(时间!$B$4+AU733,"上周无销量")</f>
        <v>上周无销量</v>
      </c>
    </row>
    <row r="734" spans="1:48">
      <c r="A734" s="21" t="s">
        <v>1520</v>
      </c>
      <c r="B734" t="s">
        <v>791</v>
      </c>
      <c r="C734" t="s">
        <v>1500</v>
      </c>
      <c r="D734" s="31">
        <v>0</v>
      </c>
      <c r="E734" s="31">
        <v>1</v>
      </c>
      <c r="F734" s="31">
        <v>0</v>
      </c>
      <c r="G734" s="31">
        <v>0</v>
      </c>
      <c r="H734" s="32">
        <v>21.99</v>
      </c>
      <c r="I734">
        <v>0</v>
      </c>
      <c r="J734" s="33">
        <v>5</v>
      </c>
      <c r="K734" s="33">
        <v>0</v>
      </c>
      <c r="L734" s="33">
        <v>0</v>
      </c>
      <c r="M734">
        <v>5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5</v>
      </c>
      <c r="AU734" s="31" t="str">
        <f t="shared" si="14"/>
        <v>库存为5</v>
      </c>
      <c r="AV734" s="36" t="str">
        <f>IFERROR(时间!$B$4+AU734,"上周无销量")</f>
        <v>上周无销量</v>
      </c>
    </row>
    <row r="735" spans="1:48">
      <c r="A735" s="21" t="s">
        <v>1521</v>
      </c>
      <c r="B735" t="s">
        <v>801</v>
      </c>
      <c r="C735" t="s">
        <v>1500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2</v>
      </c>
      <c r="L735" s="33">
        <v>0</v>
      </c>
      <c r="M735">
        <v>2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2</v>
      </c>
      <c r="AU735" s="31" t="str">
        <f t="shared" si="14"/>
        <v>库存为2</v>
      </c>
      <c r="AV735" s="36" t="str">
        <f>IFERROR(时间!$B$4+AU735,"上周无销量")</f>
        <v>上周无销量</v>
      </c>
    </row>
    <row r="736" spans="1:48">
      <c r="A736" s="21" t="s">
        <v>1522</v>
      </c>
      <c r="B736" t="s">
        <v>1084</v>
      </c>
      <c r="C736" t="s">
        <v>1500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3</v>
      </c>
      <c r="J736" s="33">
        <v>0</v>
      </c>
      <c r="K736" s="33">
        <v>0</v>
      </c>
      <c r="L736" s="33">
        <v>0</v>
      </c>
      <c r="M736">
        <v>3</v>
      </c>
      <c r="N736">
        <v>0</v>
      </c>
      <c r="O736">
        <v>3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3</v>
      </c>
      <c r="AU736" s="31" t="str">
        <f t="shared" si="14"/>
        <v>库存为3</v>
      </c>
      <c r="AV736" s="36" t="str">
        <f>IFERROR(时间!$B$4+AU736,"上周无销量")</f>
        <v>上周无销量</v>
      </c>
    </row>
    <row r="737" spans="1:48">
      <c r="A737" s="21" t="s">
        <v>1523</v>
      </c>
      <c r="B737" t="s">
        <v>1088</v>
      </c>
      <c r="C737" t="s">
        <v>1500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3</v>
      </c>
      <c r="J737" s="33">
        <v>0</v>
      </c>
      <c r="K737" s="33">
        <v>0</v>
      </c>
      <c r="L737" s="33">
        <v>0</v>
      </c>
      <c r="M737">
        <v>3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1</v>
      </c>
      <c r="AL737">
        <v>0</v>
      </c>
      <c r="AM737">
        <v>0</v>
      </c>
      <c r="AN737" s="23" t="e">
        <v>#DIV/0!</v>
      </c>
      <c r="AO737" s="23">
        <v>0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3</v>
      </c>
      <c r="AU737" s="31" t="str">
        <f t="shared" si="14"/>
        <v>库存为3</v>
      </c>
      <c r="AV737" s="36" t="str">
        <f>IFERROR(时间!$B$4+AU737,"上周无销量")</f>
        <v>上周无销量</v>
      </c>
    </row>
    <row r="738" spans="1:48">
      <c r="A738" s="21" t="s">
        <v>1524</v>
      </c>
      <c r="B738" t="s">
        <v>1090</v>
      </c>
      <c r="C738" t="s">
        <v>1500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3</v>
      </c>
      <c r="J738" s="33">
        <v>0</v>
      </c>
      <c r="K738" s="33">
        <v>0</v>
      </c>
      <c r="L738" s="33">
        <v>0</v>
      </c>
      <c r="M738">
        <v>3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3</v>
      </c>
      <c r="AU738" s="31" t="str">
        <f t="shared" si="14"/>
        <v>库存为3</v>
      </c>
      <c r="AV738" s="36" t="str">
        <f>IFERROR(时间!$B$4+AU738,"上周无销量")</f>
        <v>上周无销量</v>
      </c>
    </row>
    <row r="739" spans="1:48">
      <c r="A739" s="21" t="s">
        <v>1525</v>
      </c>
      <c r="B739" t="s">
        <v>1092</v>
      </c>
      <c r="C739" t="s">
        <v>1500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8</v>
      </c>
      <c r="J739" s="33">
        <v>0</v>
      </c>
      <c r="K739" s="33">
        <v>0</v>
      </c>
      <c r="L739" s="33">
        <v>0</v>
      </c>
      <c r="M739">
        <v>8</v>
      </c>
      <c r="N739">
        <v>0</v>
      </c>
      <c r="O739">
        <v>8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1</v>
      </c>
      <c r="AM739">
        <v>0</v>
      </c>
      <c r="AN739" s="23" t="e">
        <v>#DIV/0!</v>
      </c>
      <c r="AO739" s="23" t="e">
        <v>#DIV/0!</v>
      </c>
      <c r="AP739" s="23">
        <v>0</v>
      </c>
      <c r="AQ739" s="23" t="e">
        <v>#DIV/0!</v>
      </c>
      <c r="AR739" s="35">
        <v>0</v>
      </c>
      <c r="AS739" s="35">
        <v>0</v>
      </c>
      <c r="AT739" s="35">
        <v>8</v>
      </c>
      <c r="AU739" s="31" t="str">
        <f t="shared" si="14"/>
        <v>库存为8</v>
      </c>
      <c r="AV739" s="36" t="str">
        <f>IFERROR(时间!$B$4+AU739,"上周无销量")</f>
        <v>上周无销量</v>
      </c>
    </row>
    <row r="740" spans="1:48">
      <c r="A740" s="21" t="s">
        <v>1526</v>
      </c>
      <c r="B740" t="s">
        <v>1094</v>
      </c>
      <c r="C740" t="s">
        <v>1500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2</v>
      </c>
      <c r="J740" s="33">
        <v>0</v>
      </c>
      <c r="K740" s="33">
        <v>0</v>
      </c>
      <c r="L740" s="33">
        <v>0</v>
      </c>
      <c r="M740">
        <v>2</v>
      </c>
      <c r="N740">
        <v>0</v>
      </c>
      <c r="O740">
        <v>2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1</v>
      </c>
      <c r="AL740">
        <v>0</v>
      </c>
      <c r="AM740">
        <v>0</v>
      </c>
      <c r="AN740" s="23" t="e">
        <v>#DIV/0!</v>
      </c>
      <c r="AO740" s="23">
        <v>0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2</v>
      </c>
      <c r="AU740" s="31" t="str">
        <f t="shared" si="14"/>
        <v>库存为2</v>
      </c>
      <c r="AV740" s="36" t="str">
        <f>IFERROR(时间!$B$4+AU740,"上周无销量")</f>
        <v>上周无销量</v>
      </c>
    </row>
    <row r="741" spans="1:48">
      <c r="A741" s="21" t="s">
        <v>1527</v>
      </c>
      <c r="B741" t="s">
        <v>809</v>
      </c>
      <c r="C741" t="s">
        <v>1500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7</v>
      </c>
      <c r="J741" s="33">
        <v>0</v>
      </c>
      <c r="K741" s="33">
        <v>0</v>
      </c>
      <c r="L741" s="33">
        <v>0</v>
      </c>
      <c r="M741">
        <v>7</v>
      </c>
      <c r="N741">
        <v>0</v>
      </c>
      <c r="O741">
        <v>7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1</v>
      </c>
      <c r="AL741">
        <v>0</v>
      </c>
      <c r="AM741">
        <v>0</v>
      </c>
      <c r="AN741" s="23" t="e">
        <v>#DIV/0!</v>
      </c>
      <c r="AO741" s="23">
        <v>0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7</v>
      </c>
      <c r="AU741" s="31" t="str">
        <f t="shared" si="14"/>
        <v>库存为7</v>
      </c>
      <c r="AV741" s="36" t="str">
        <f>IFERROR(时间!$B$4+AU741,"上周无销量")</f>
        <v>上周无销量</v>
      </c>
    </row>
    <row r="742" spans="1:48">
      <c r="A742" s="21" t="s">
        <v>1528</v>
      </c>
      <c r="B742" t="s">
        <v>819</v>
      </c>
      <c r="C742" t="s">
        <v>1500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4</v>
      </c>
      <c r="J742" s="33">
        <v>0</v>
      </c>
      <c r="K742" s="33">
        <v>0</v>
      </c>
      <c r="L742" s="33">
        <v>0</v>
      </c>
      <c r="M742">
        <v>4</v>
      </c>
      <c r="N742">
        <v>0</v>
      </c>
      <c r="O742">
        <v>4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1</v>
      </c>
      <c r="AM742">
        <v>0</v>
      </c>
      <c r="AN742" s="23" t="e">
        <v>#DIV/0!</v>
      </c>
      <c r="AO742" s="23" t="e">
        <v>#DIV/0!</v>
      </c>
      <c r="AP742" s="23">
        <v>0</v>
      </c>
      <c r="AQ742" s="23" t="e">
        <v>#DIV/0!</v>
      </c>
      <c r="AR742" s="35">
        <v>0</v>
      </c>
      <c r="AS742" s="35">
        <v>0</v>
      </c>
      <c r="AT742" s="35">
        <v>4</v>
      </c>
      <c r="AU742" s="31" t="str">
        <f t="shared" si="14"/>
        <v>库存为4</v>
      </c>
      <c r="AV742" s="36" t="str">
        <f>IFERROR(时间!$B$4+AU742,"上周无销量")</f>
        <v>上周无销量</v>
      </c>
    </row>
    <row r="743" spans="1:48">
      <c r="A743" s="21" t="s">
        <v>1529</v>
      </c>
      <c r="B743" t="s">
        <v>811</v>
      </c>
      <c r="C743" t="s">
        <v>1500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4</v>
      </c>
      <c r="J743" s="33">
        <v>0</v>
      </c>
      <c r="K743" s="33">
        <v>0</v>
      </c>
      <c r="L743" s="33">
        <v>0</v>
      </c>
      <c r="M743">
        <v>4</v>
      </c>
      <c r="N743">
        <v>0</v>
      </c>
      <c r="O743">
        <v>3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4</v>
      </c>
      <c r="AK743">
        <v>1</v>
      </c>
      <c r="AL743">
        <v>1</v>
      </c>
      <c r="AM743">
        <v>0</v>
      </c>
      <c r="AN743" s="23">
        <v>0</v>
      </c>
      <c r="AO743" s="23">
        <v>0</v>
      </c>
      <c r="AP743" s="23">
        <v>0</v>
      </c>
      <c r="AQ743" s="23" t="e">
        <v>#DIV/0!</v>
      </c>
      <c r="AR743" s="35">
        <v>0</v>
      </c>
      <c r="AS743" s="35">
        <v>0</v>
      </c>
      <c r="AT743" s="35">
        <v>4</v>
      </c>
      <c r="AU743" s="31" t="str">
        <f t="shared" si="14"/>
        <v>库存为4</v>
      </c>
      <c r="AV743" s="36" t="str">
        <f>IFERROR(时间!$B$4+AU743,"上周无销量")</f>
        <v>上周无销量</v>
      </c>
    </row>
    <row r="744" spans="1:48">
      <c r="A744" s="21" t="s">
        <v>1530</v>
      </c>
      <c r="B744" t="s">
        <v>813</v>
      </c>
      <c r="C744" t="s">
        <v>1500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3</v>
      </c>
      <c r="J744" s="33">
        <v>0</v>
      </c>
      <c r="K744" s="33">
        <v>0</v>
      </c>
      <c r="L744" s="33">
        <v>0</v>
      </c>
      <c r="M744">
        <v>3</v>
      </c>
      <c r="N744">
        <v>0</v>
      </c>
      <c r="O744">
        <v>3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4</v>
      </c>
      <c r="AK744">
        <v>0</v>
      </c>
      <c r="AL744">
        <v>0</v>
      </c>
      <c r="AM744">
        <v>0</v>
      </c>
      <c r="AN744" s="23">
        <v>0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3</v>
      </c>
      <c r="AU744" s="31" t="str">
        <f t="shared" si="14"/>
        <v>库存为3</v>
      </c>
      <c r="AV744" s="36" t="str">
        <f>IFERROR(时间!$B$4+AU744,"上周无销量")</f>
        <v>上周无销量</v>
      </c>
    </row>
    <row r="745" spans="1:48">
      <c r="A745" s="21" t="s">
        <v>1531</v>
      </c>
      <c r="B745" t="s">
        <v>807</v>
      </c>
      <c r="C745" t="s">
        <v>1500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10</v>
      </c>
      <c r="J745" s="33">
        <v>0</v>
      </c>
      <c r="K745" s="33">
        <v>0</v>
      </c>
      <c r="L745" s="33">
        <v>0</v>
      </c>
      <c r="M745">
        <v>10</v>
      </c>
      <c r="N745">
        <v>0</v>
      </c>
      <c r="O745">
        <v>10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10</v>
      </c>
      <c r="AU745" s="31" t="str">
        <f t="shared" si="14"/>
        <v>库存为10</v>
      </c>
      <c r="AV745" s="36" t="str">
        <f>IFERROR(时间!$B$4+AU745,"上周无销量")</f>
        <v>上周无销量</v>
      </c>
    </row>
    <row r="746" spans="1:48">
      <c r="A746" s="21" t="s">
        <v>1532</v>
      </c>
      <c r="B746" t="s">
        <v>815</v>
      </c>
      <c r="C746" t="s">
        <v>1500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10</v>
      </c>
      <c r="J746" s="33">
        <v>0</v>
      </c>
      <c r="K746" s="33">
        <v>0</v>
      </c>
      <c r="L746" s="33">
        <v>0</v>
      </c>
      <c r="M746">
        <v>10</v>
      </c>
      <c r="N746">
        <v>0</v>
      </c>
      <c r="O746">
        <v>10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2</v>
      </c>
      <c r="AK746">
        <v>1</v>
      </c>
      <c r="AL746">
        <v>0</v>
      </c>
      <c r="AM746">
        <v>0</v>
      </c>
      <c r="AN746" s="23">
        <v>0</v>
      </c>
      <c r="AO746" s="23">
        <v>0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10</v>
      </c>
      <c r="AU746" s="31" t="str">
        <f t="shared" si="14"/>
        <v>库存为10</v>
      </c>
      <c r="AV746" s="36" t="str">
        <f>IFERROR(时间!$B$4+AU746,"上周无销量")</f>
        <v>上周无销量</v>
      </c>
    </row>
    <row r="747" spans="1:48">
      <c r="A747" s="21" t="s">
        <v>1533</v>
      </c>
      <c r="B747" t="s">
        <v>824</v>
      </c>
      <c r="C747" t="s">
        <v>1500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13</v>
      </c>
      <c r="J747" s="33">
        <v>0</v>
      </c>
      <c r="K747" s="33">
        <v>0</v>
      </c>
      <c r="L747" s="33">
        <v>0</v>
      </c>
      <c r="M747">
        <v>13</v>
      </c>
      <c r="N747">
        <v>0</v>
      </c>
      <c r="O747">
        <v>3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1</v>
      </c>
      <c r="AL747">
        <v>0</v>
      </c>
      <c r="AM747">
        <v>0</v>
      </c>
      <c r="AN747" s="23" t="e">
        <v>#DIV/0!</v>
      </c>
      <c r="AO747" s="23">
        <v>0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13</v>
      </c>
      <c r="AU747" s="31" t="str">
        <f t="shared" si="14"/>
        <v>库存为13</v>
      </c>
      <c r="AV747" s="36" t="str">
        <f>IFERROR(时间!$B$4+AU747,"上周无销量")</f>
        <v>上周无销量</v>
      </c>
    </row>
    <row r="748" spans="1:48">
      <c r="A748" s="21" t="s">
        <v>1534</v>
      </c>
      <c r="B748" t="s">
        <v>834</v>
      </c>
      <c r="C748" t="s">
        <v>1500</v>
      </c>
      <c r="D748" s="31">
        <v>0</v>
      </c>
      <c r="E748" s="31">
        <v>1</v>
      </c>
      <c r="F748" s="31">
        <v>0</v>
      </c>
      <c r="G748" s="31">
        <v>0</v>
      </c>
      <c r="H748" s="32">
        <v>21.99</v>
      </c>
      <c r="I748">
        <v>13</v>
      </c>
      <c r="J748" s="33">
        <v>0</v>
      </c>
      <c r="K748" s="33">
        <v>0</v>
      </c>
      <c r="L748" s="33">
        <v>0</v>
      </c>
      <c r="M748">
        <v>13</v>
      </c>
      <c r="N748">
        <v>0</v>
      </c>
      <c r="O748">
        <v>2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2</v>
      </c>
      <c r="AK748">
        <v>1</v>
      </c>
      <c r="AL748">
        <v>1</v>
      </c>
      <c r="AM748">
        <v>0</v>
      </c>
      <c r="AN748" s="23">
        <v>0</v>
      </c>
      <c r="AO748" s="23">
        <v>1</v>
      </c>
      <c r="AP748" s="23">
        <v>0</v>
      </c>
      <c r="AQ748" s="23" t="e">
        <v>#DIV/0!</v>
      </c>
      <c r="AR748" s="35">
        <v>0</v>
      </c>
      <c r="AS748" s="35">
        <v>0</v>
      </c>
      <c r="AT748" s="35">
        <v>13</v>
      </c>
      <c r="AU748" s="31" t="str">
        <f t="shared" si="14"/>
        <v>库存为13</v>
      </c>
      <c r="AV748" s="36" t="str">
        <f>IFERROR(时间!$B$4+AU748,"上周无销量")</f>
        <v>上周无销量</v>
      </c>
    </row>
    <row r="749" spans="1:48">
      <c r="A749" s="21" t="s">
        <v>1535</v>
      </c>
      <c r="B749" t="s">
        <v>827</v>
      </c>
      <c r="C749" t="s">
        <v>1500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9</v>
      </c>
      <c r="J749" s="33">
        <v>0</v>
      </c>
      <c r="K749" s="33">
        <v>0</v>
      </c>
      <c r="L749" s="33">
        <v>0</v>
      </c>
      <c r="M749">
        <v>9</v>
      </c>
      <c r="N749">
        <v>0</v>
      </c>
      <c r="O749">
        <v>9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1</v>
      </c>
      <c r="AK749">
        <v>0</v>
      </c>
      <c r="AL749">
        <v>0</v>
      </c>
      <c r="AM749">
        <v>0</v>
      </c>
      <c r="AN749" s="23">
        <v>0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9</v>
      </c>
      <c r="AU749" s="31" t="str">
        <f t="shared" si="14"/>
        <v>库存为9</v>
      </c>
      <c r="AV749" s="36" t="str">
        <f>IFERROR(时间!$B$4+AU749,"上周无销量")</f>
        <v>上周无销量</v>
      </c>
    </row>
    <row r="750" spans="1:48">
      <c r="A750" s="21" t="s">
        <v>1536</v>
      </c>
      <c r="B750" t="s">
        <v>829</v>
      </c>
      <c r="C750" t="s">
        <v>1500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15</v>
      </c>
      <c r="J750" s="33">
        <v>0</v>
      </c>
      <c r="K750" s="33">
        <v>0</v>
      </c>
      <c r="L750" s="33">
        <v>0</v>
      </c>
      <c r="M750">
        <v>15</v>
      </c>
      <c r="N750">
        <v>0</v>
      </c>
      <c r="O750">
        <v>5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2</v>
      </c>
      <c r="AL750">
        <v>1</v>
      </c>
      <c r="AM750">
        <v>0</v>
      </c>
      <c r="AN750" s="23" t="e">
        <v>#DIV/0!</v>
      </c>
      <c r="AO750" s="23">
        <v>0</v>
      </c>
      <c r="AP750" s="23">
        <v>0</v>
      </c>
      <c r="AQ750" s="23" t="e">
        <v>#DIV/0!</v>
      </c>
      <c r="AR750" s="35">
        <v>0</v>
      </c>
      <c r="AS750" s="35">
        <v>0</v>
      </c>
      <c r="AT750" s="35">
        <v>15</v>
      </c>
      <c r="AU750" s="31" t="str">
        <f t="shared" si="14"/>
        <v>库存为15</v>
      </c>
      <c r="AV750" s="36" t="str">
        <f>IFERROR(时间!$B$4+AU750,"上周无销量")</f>
        <v>上周无销量</v>
      </c>
    </row>
    <row r="751" spans="1:48">
      <c r="A751" s="21" t="s">
        <v>1537</v>
      </c>
      <c r="B751" t="s">
        <v>821</v>
      </c>
      <c r="C751" t="s">
        <v>1500</v>
      </c>
      <c r="D751" s="31">
        <v>0</v>
      </c>
      <c r="E751" s="31">
        <v>0</v>
      </c>
      <c r="F751" s="31">
        <v>1</v>
      </c>
      <c r="G751" s="31">
        <v>0</v>
      </c>
      <c r="H751" s="32">
        <v>21.99</v>
      </c>
      <c r="I751">
        <v>16</v>
      </c>
      <c r="J751" s="33">
        <v>0</v>
      </c>
      <c r="K751" s="33">
        <v>0</v>
      </c>
      <c r="L751" s="33">
        <v>0</v>
      </c>
      <c r="M751">
        <v>16</v>
      </c>
      <c r="N751">
        <v>0</v>
      </c>
      <c r="O751">
        <v>4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16</v>
      </c>
      <c r="AU751" s="31" t="str">
        <f t="shared" si="14"/>
        <v>库存为16</v>
      </c>
      <c r="AV751" s="36" t="str">
        <f>IFERROR(时间!$B$4+AU751,"上周无销量")</f>
        <v>上周无销量</v>
      </c>
    </row>
    <row r="752" spans="1:48">
      <c r="A752" s="21" t="s">
        <v>1538</v>
      </c>
      <c r="B752" t="s">
        <v>831</v>
      </c>
      <c r="C752" t="s">
        <v>1500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7</v>
      </c>
      <c r="J752" s="33">
        <v>0</v>
      </c>
      <c r="K752" s="33">
        <v>0</v>
      </c>
      <c r="L752" s="33">
        <v>0</v>
      </c>
      <c r="M752">
        <v>7</v>
      </c>
      <c r="N752">
        <v>0</v>
      </c>
      <c r="O752">
        <v>7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2</v>
      </c>
      <c r="AL752">
        <v>0</v>
      </c>
      <c r="AM752">
        <v>0</v>
      </c>
      <c r="AN752" s="23" t="e">
        <v>#DIV/0!</v>
      </c>
      <c r="AO752" s="23">
        <v>0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7</v>
      </c>
      <c r="AU752" s="31" t="str">
        <f t="shared" si="14"/>
        <v>库存为7</v>
      </c>
      <c r="AV752" s="36" t="str">
        <f>IFERROR(时间!$B$4+AU752,"上周无销量")</f>
        <v>上周无销量</v>
      </c>
    </row>
    <row r="753" spans="1:48">
      <c r="A753" s="21" t="s">
        <v>1539</v>
      </c>
      <c r="B753" t="s">
        <v>1096</v>
      </c>
      <c r="C753" t="s">
        <v>1500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1540</v>
      </c>
      <c r="B754" t="s">
        <v>1098</v>
      </c>
      <c r="C754" t="s">
        <v>1500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10</v>
      </c>
      <c r="J754" s="33">
        <v>0</v>
      </c>
      <c r="K754" s="33">
        <v>0</v>
      </c>
      <c r="L754" s="33">
        <v>0</v>
      </c>
      <c r="M754">
        <v>10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1</v>
      </c>
      <c r="AL754">
        <v>0</v>
      </c>
      <c r="AM754">
        <v>0</v>
      </c>
      <c r="AN754" s="23" t="e">
        <v>#DIV/0!</v>
      </c>
      <c r="AO754" s="23">
        <v>0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10</v>
      </c>
      <c r="AU754" s="31" t="str">
        <f t="shared" si="14"/>
        <v>库存为10</v>
      </c>
      <c r="AV754" s="36" t="str">
        <f>IFERROR(时间!$B$4+AU754,"上周无销量")</f>
        <v>上周无销量</v>
      </c>
    </row>
    <row r="755" spans="1:48">
      <c r="A755" s="21" t="s">
        <v>1541</v>
      </c>
      <c r="B755" t="s">
        <v>1100</v>
      </c>
      <c r="C755" t="s">
        <v>1500</v>
      </c>
      <c r="D755" s="31">
        <v>1</v>
      </c>
      <c r="E755" s="31">
        <v>0</v>
      </c>
      <c r="F755" s="31">
        <v>0</v>
      </c>
      <c r="G755" s="31">
        <v>0</v>
      </c>
      <c r="H755" s="32">
        <v>21.99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2</v>
      </c>
      <c r="AL755">
        <v>2</v>
      </c>
      <c r="AM755">
        <v>1</v>
      </c>
      <c r="AN755" s="23" t="e">
        <v>#DIV/0!</v>
      </c>
      <c r="AO755" s="23">
        <v>0</v>
      </c>
      <c r="AP755" s="23">
        <v>0</v>
      </c>
      <c r="AQ755" s="23">
        <v>0</v>
      </c>
      <c r="AR755" s="35">
        <v>0.142857142857143</v>
      </c>
      <c r="AS755" s="35">
        <v>8.57142857142857</v>
      </c>
      <c r="AT755" s="35">
        <v>-8.57142857142857</v>
      </c>
      <c r="AU755" s="31">
        <f t="shared" si="14"/>
        <v>0</v>
      </c>
      <c r="AV755" s="36">
        <f>IFERROR(时间!$B$4+AU755,"上周无销量")</f>
        <v>43283</v>
      </c>
    </row>
    <row r="756" spans="1:48">
      <c r="A756" s="21" t="s">
        <v>1542</v>
      </c>
      <c r="B756" t="s">
        <v>1102</v>
      </c>
      <c r="C756" t="s">
        <v>1500</v>
      </c>
      <c r="D756" s="31">
        <v>0</v>
      </c>
      <c r="E756" s="31">
        <v>1</v>
      </c>
      <c r="F756" s="31">
        <v>0</v>
      </c>
      <c r="G756" s="31">
        <v>0</v>
      </c>
      <c r="H756" s="32">
        <v>21.99</v>
      </c>
      <c r="I756">
        <v>1</v>
      </c>
      <c r="J756" s="33">
        <v>0</v>
      </c>
      <c r="K756" s="33">
        <v>0</v>
      </c>
      <c r="L756" s="33">
        <v>0</v>
      </c>
      <c r="M756">
        <v>1</v>
      </c>
      <c r="N756">
        <v>0</v>
      </c>
      <c r="O756">
        <v>1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1</v>
      </c>
      <c r="AL756">
        <v>2</v>
      </c>
      <c r="AM756">
        <v>0</v>
      </c>
      <c r="AN756" s="23" t="e">
        <v>#DIV/0!</v>
      </c>
      <c r="AO756" s="23">
        <v>1</v>
      </c>
      <c r="AP756" s="23">
        <v>0</v>
      </c>
      <c r="AQ756" s="23" t="e">
        <v>#DIV/0!</v>
      </c>
      <c r="AR756" s="35">
        <v>0</v>
      </c>
      <c r="AS756" s="35">
        <v>0</v>
      </c>
      <c r="AT756" s="35">
        <v>1</v>
      </c>
      <c r="AU756" s="31" t="str">
        <f t="shared" si="14"/>
        <v>库存为1</v>
      </c>
      <c r="AV756" s="36" t="str">
        <f>IFERROR(时间!$B$4+AU756,"上周无销量")</f>
        <v>上周无销量</v>
      </c>
    </row>
    <row r="757" spans="1:48">
      <c r="A757" s="21" t="s">
        <v>1543</v>
      </c>
      <c r="B757" t="s">
        <v>1104</v>
      </c>
      <c r="C757" t="s">
        <v>1500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1</v>
      </c>
      <c r="J757" s="33">
        <v>0</v>
      </c>
      <c r="K757" s="33">
        <v>0</v>
      </c>
      <c r="L757" s="33">
        <v>0</v>
      </c>
      <c r="M757">
        <v>1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1</v>
      </c>
      <c r="AU757" s="31" t="str">
        <f t="shared" si="14"/>
        <v>库存为1</v>
      </c>
      <c r="AV757" s="36" t="str">
        <f>IFERROR(时间!$B$4+AU757,"上周无销量")</f>
        <v>上周无销量</v>
      </c>
    </row>
    <row r="758" spans="1:48">
      <c r="A758" s="21" t="s">
        <v>1544</v>
      </c>
      <c r="B758" t="s">
        <v>1106</v>
      </c>
      <c r="C758" t="s">
        <v>1500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3</v>
      </c>
      <c r="J758" s="33">
        <v>0</v>
      </c>
      <c r="K758" s="33">
        <v>0</v>
      </c>
      <c r="L758" s="33">
        <v>0</v>
      </c>
      <c r="M758">
        <v>3</v>
      </c>
      <c r="N758">
        <v>0</v>
      </c>
      <c r="O758">
        <v>3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4</v>
      </c>
      <c r="AL758">
        <v>2</v>
      </c>
      <c r="AM758">
        <v>1</v>
      </c>
      <c r="AN758" s="23" t="e">
        <v>#DIV/0!</v>
      </c>
      <c r="AO758" s="23">
        <v>0</v>
      </c>
      <c r="AP758" s="23">
        <v>0</v>
      </c>
      <c r="AQ758" s="23">
        <v>0</v>
      </c>
      <c r="AR758" s="35">
        <v>0</v>
      </c>
      <c r="AS758" s="35">
        <v>0</v>
      </c>
      <c r="AT758" s="35">
        <v>3</v>
      </c>
      <c r="AU758" s="31" t="str">
        <f t="shared" si="14"/>
        <v>库存为3</v>
      </c>
      <c r="AV758" s="36" t="str">
        <f>IFERROR(时间!$B$4+AU758,"上周无销量")</f>
        <v>上周无销量</v>
      </c>
    </row>
    <row r="759" spans="1:48">
      <c r="A759" s="21" t="s">
        <v>1545</v>
      </c>
      <c r="B759" t="s">
        <v>839</v>
      </c>
      <c r="C759" t="s">
        <v>1500</v>
      </c>
      <c r="D759" s="31">
        <v>0</v>
      </c>
      <c r="E759" s="31">
        <v>0</v>
      </c>
      <c r="F759" s="31">
        <v>1</v>
      </c>
      <c r="G759" s="31">
        <v>0</v>
      </c>
      <c r="H759" s="32">
        <v>21.99</v>
      </c>
      <c r="I759">
        <v>15</v>
      </c>
      <c r="J759" s="33">
        <v>0</v>
      </c>
      <c r="K759" s="33">
        <v>0</v>
      </c>
      <c r="L759" s="33">
        <v>0</v>
      </c>
      <c r="M759">
        <v>15</v>
      </c>
      <c r="N759">
        <v>0</v>
      </c>
      <c r="O759">
        <v>15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3</v>
      </c>
      <c r="AK759">
        <v>3</v>
      </c>
      <c r="AL759">
        <v>3</v>
      </c>
      <c r="AM759">
        <v>1</v>
      </c>
      <c r="AN759" s="23">
        <v>0</v>
      </c>
      <c r="AO759" s="23">
        <v>0</v>
      </c>
      <c r="AP759" s="23">
        <v>0.333333333333333</v>
      </c>
      <c r="AQ759" s="23">
        <v>0</v>
      </c>
      <c r="AR759" s="35">
        <v>0</v>
      </c>
      <c r="AS759" s="35">
        <v>0</v>
      </c>
      <c r="AT759" s="35">
        <v>15</v>
      </c>
      <c r="AU759" s="31" t="str">
        <f t="shared" si="14"/>
        <v>库存为15</v>
      </c>
      <c r="AV759" s="36" t="str">
        <f>IFERROR(时间!$B$4+AU759,"上周无销量")</f>
        <v>上周无销量</v>
      </c>
    </row>
    <row r="760" spans="1:48">
      <c r="A760" s="21" t="s">
        <v>1546</v>
      </c>
      <c r="B760" t="s">
        <v>847</v>
      </c>
      <c r="C760" t="s">
        <v>1500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10</v>
      </c>
      <c r="J760" s="33">
        <v>0</v>
      </c>
      <c r="K760" s="33">
        <v>0</v>
      </c>
      <c r="L760" s="33">
        <v>0</v>
      </c>
      <c r="M760">
        <v>10</v>
      </c>
      <c r="N760">
        <v>1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2</v>
      </c>
      <c r="AK760">
        <v>2</v>
      </c>
      <c r="AL760">
        <v>0</v>
      </c>
      <c r="AM760">
        <v>0</v>
      </c>
      <c r="AN760" s="23">
        <v>0</v>
      </c>
      <c r="AO760" s="23">
        <v>0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10</v>
      </c>
      <c r="AU760" s="31" t="str">
        <f t="shared" si="14"/>
        <v>库存为10</v>
      </c>
      <c r="AV760" s="36" t="str">
        <f>IFERROR(时间!$B$4+AU760,"上周无销量")</f>
        <v>上周无销量</v>
      </c>
    </row>
    <row r="761" spans="1:48">
      <c r="A761" s="21" t="s">
        <v>1547</v>
      </c>
      <c r="B761" t="s">
        <v>841</v>
      </c>
      <c r="C761" t="s">
        <v>1500</v>
      </c>
      <c r="D761" s="31">
        <v>0</v>
      </c>
      <c r="E761" s="31">
        <v>2</v>
      </c>
      <c r="F761" s="31">
        <v>0</v>
      </c>
      <c r="G761" s="31">
        <v>1</v>
      </c>
      <c r="H761" s="32">
        <v>21.99</v>
      </c>
      <c r="I761">
        <v>5</v>
      </c>
      <c r="J761" s="33">
        <v>5</v>
      </c>
      <c r="K761" s="33">
        <v>0</v>
      </c>
      <c r="L761" s="33">
        <v>0</v>
      </c>
      <c r="M761">
        <v>10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1</v>
      </c>
      <c r="AK761">
        <v>3</v>
      </c>
      <c r="AL761">
        <v>0</v>
      </c>
      <c r="AM761">
        <v>0</v>
      </c>
      <c r="AN761" s="23">
        <v>0</v>
      </c>
      <c r="AO761" s="23">
        <v>0.666666666666667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10</v>
      </c>
      <c r="AU761" s="31" t="str">
        <f t="shared" si="14"/>
        <v>库存为10</v>
      </c>
      <c r="AV761" s="36" t="str">
        <f>IFERROR(时间!$B$4+AU761,"上周无销量")</f>
        <v>上周无销量</v>
      </c>
    </row>
    <row r="762" spans="1:48">
      <c r="A762" s="21" t="s">
        <v>1548</v>
      </c>
      <c r="B762" t="s">
        <v>843</v>
      </c>
      <c r="C762" t="s">
        <v>1500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1549</v>
      </c>
      <c r="B763" t="s">
        <v>837</v>
      </c>
      <c r="C763" t="s">
        <v>1500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6</v>
      </c>
      <c r="J763" s="33">
        <v>0</v>
      </c>
      <c r="K763" s="33">
        <v>0</v>
      </c>
      <c r="L763" s="33">
        <v>0</v>
      </c>
      <c r="M763">
        <v>6</v>
      </c>
      <c r="N763">
        <v>0</v>
      </c>
      <c r="O763">
        <v>4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1</v>
      </c>
      <c r="AK763">
        <v>1</v>
      </c>
      <c r="AL763">
        <v>1</v>
      </c>
      <c r="AM763">
        <v>1</v>
      </c>
      <c r="AN763" s="23">
        <v>0</v>
      </c>
      <c r="AO763" s="23">
        <v>0</v>
      </c>
      <c r="AP763" s="23">
        <v>0</v>
      </c>
      <c r="AQ763" s="23">
        <v>0</v>
      </c>
      <c r="AR763" s="35">
        <v>0</v>
      </c>
      <c r="AS763" s="35">
        <v>0</v>
      </c>
      <c r="AT763" s="35">
        <v>6</v>
      </c>
      <c r="AU763" s="31" t="str">
        <f t="shared" si="14"/>
        <v>库存为6</v>
      </c>
      <c r="AV763" s="36" t="str">
        <f>IFERROR(时间!$B$4+AU763,"上周无销量")</f>
        <v>上周无销量</v>
      </c>
    </row>
    <row r="764" spans="1:48">
      <c r="A764" s="21" t="s">
        <v>1550</v>
      </c>
      <c r="B764" t="s">
        <v>845</v>
      </c>
      <c r="C764" t="s">
        <v>1500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9</v>
      </c>
      <c r="J764" s="33">
        <v>0</v>
      </c>
      <c r="K764" s="33">
        <v>0</v>
      </c>
      <c r="L764" s="33">
        <v>0</v>
      </c>
      <c r="M764">
        <v>9</v>
      </c>
      <c r="N764">
        <v>0</v>
      </c>
      <c r="O764">
        <v>9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2</v>
      </c>
      <c r="AK764">
        <v>2</v>
      </c>
      <c r="AL764">
        <v>2</v>
      </c>
      <c r="AM764">
        <v>1</v>
      </c>
      <c r="AN764" s="23">
        <v>0</v>
      </c>
      <c r="AO764" s="23">
        <v>0</v>
      </c>
      <c r="AP764" s="23">
        <v>0</v>
      </c>
      <c r="AQ764" s="23">
        <v>0</v>
      </c>
      <c r="AR764" s="35">
        <v>0</v>
      </c>
      <c r="AS764" s="35">
        <v>0</v>
      </c>
      <c r="AT764" s="35">
        <v>9</v>
      </c>
      <c r="AU764" s="31" t="str">
        <f t="shared" si="14"/>
        <v>库存为9</v>
      </c>
      <c r="AV764" s="36" t="str">
        <f>IFERROR(时间!$B$4+AU764,"上周无销量")</f>
        <v>上周无销量</v>
      </c>
    </row>
    <row r="765" spans="1:48">
      <c r="A765" s="21" t="s">
        <v>1551</v>
      </c>
      <c r="B765" t="s">
        <v>1108</v>
      </c>
      <c r="C765" t="s">
        <v>1500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10</v>
      </c>
      <c r="J765" s="33">
        <v>0</v>
      </c>
      <c r="K765" s="33">
        <v>0</v>
      </c>
      <c r="L765" s="33">
        <v>0</v>
      </c>
      <c r="M765">
        <v>10</v>
      </c>
      <c r="N765">
        <v>0</v>
      </c>
      <c r="O765">
        <v>10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1</v>
      </c>
      <c r="AN765" s="23" t="e">
        <v>#DIV/0!</v>
      </c>
      <c r="AO765" s="23" t="e">
        <v>#DIV/0!</v>
      </c>
      <c r="AP765" s="23" t="e">
        <v>#DIV/0!</v>
      </c>
      <c r="AQ765" s="23">
        <v>0</v>
      </c>
      <c r="AR765" s="35">
        <v>0</v>
      </c>
      <c r="AS765" s="35">
        <v>0</v>
      </c>
      <c r="AT765" s="35">
        <v>10</v>
      </c>
      <c r="AU765" s="31" t="str">
        <f t="shared" si="14"/>
        <v>库存为10</v>
      </c>
      <c r="AV765" s="36" t="str">
        <f>IFERROR(时间!$B$4+AU765,"上周无销量")</f>
        <v>上周无销量</v>
      </c>
    </row>
    <row r="766" spans="1:48">
      <c r="A766" s="21" t="s">
        <v>1552</v>
      </c>
      <c r="B766" t="s">
        <v>1110</v>
      </c>
      <c r="C766" t="s">
        <v>1500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8</v>
      </c>
      <c r="J766" s="33">
        <v>0</v>
      </c>
      <c r="K766" s="33">
        <v>0</v>
      </c>
      <c r="L766" s="33">
        <v>0</v>
      </c>
      <c r="M766">
        <v>8</v>
      </c>
      <c r="N766">
        <v>0</v>
      </c>
      <c r="O766">
        <v>2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3</v>
      </c>
      <c r="AK766">
        <v>2</v>
      </c>
      <c r="AL766">
        <v>1</v>
      </c>
      <c r="AM766">
        <v>2</v>
      </c>
      <c r="AN766" s="23">
        <v>0</v>
      </c>
      <c r="AO766" s="23">
        <v>0</v>
      </c>
      <c r="AP766" s="23">
        <v>0</v>
      </c>
      <c r="AQ766" s="23">
        <v>0</v>
      </c>
      <c r="AR766" s="35">
        <v>0</v>
      </c>
      <c r="AS766" s="35">
        <v>0</v>
      </c>
      <c r="AT766" s="35">
        <v>8</v>
      </c>
      <c r="AU766" s="31" t="str">
        <f t="shared" si="14"/>
        <v>库存为8</v>
      </c>
      <c r="AV766" s="36" t="str">
        <f>IFERROR(时间!$B$4+AU766,"上周无销量")</f>
        <v>上周无销量</v>
      </c>
    </row>
    <row r="767" spans="1:48">
      <c r="A767" s="21" t="s">
        <v>1553</v>
      </c>
      <c r="B767" t="s">
        <v>1114</v>
      </c>
      <c r="C767" t="s">
        <v>1500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5</v>
      </c>
      <c r="J767" s="33">
        <v>0</v>
      </c>
      <c r="K767" s="33">
        <v>0</v>
      </c>
      <c r="L767" s="33">
        <v>0</v>
      </c>
      <c r="M767">
        <v>5</v>
      </c>
      <c r="N767">
        <v>0</v>
      </c>
      <c r="O767">
        <v>5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1</v>
      </c>
      <c r="AN767" s="23" t="e">
        <v>#DIV/0!</v>
      </c>
      <c r="AO767" s="23" t="e">
        <v>#DIV/0!</v>
      </c>
      <c r="AP767" s="23" t="e">
        <v>#DIV/0!</v>
      </c>
      <c r="AQ767" s="23">
        <v>0</v>
      </c>
      <c r="AR767" s="35">
        <v>0</v>
      </c>
      <c r="AS767" s="35">
        <v>0</v>
      </c>
      <c r="AT767" s="35">
        <v>5</v>
      </c>
      <c r="AU767" s="31" t="str">
        <f t="shared" si="14"/>
        <v>库存为5</v>
      </c>
      <c r="AV767" s="36" t="str">
        <f>IFERROR(时间!$B$4+AU767,"上周无销量")</f>
        <v>上周无销量</v>
      </c>
    </row>
    <row r="768" spans="1:48">
      <c r="A768" s="21" t="s">
        <v>1554</v>
      </c>
      <c r="B768" t="s">
        <v>1116</v>
      </c>
      <c r="C768" t="s">
        <v>1500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7</v>
      </c>
      <c r="J768" s="33">
        <v>0</v>
      </c>
      <c r="K768" s="33">
        <v>0</v>
      </c>
      <c r="L768" s="33">
        <v>0</v>
      </c>
      <c r="M768">
        <v>7</v>
      </c>
      <c r="N768">
        <v>0</v>
      </c>
      <c r="O768">
        <v>4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7</v>
      </c>
      <c r="AU768" s="31" t="str">
        <f t="shared" si="14"/>
        <v>库存为7</v>
      </c>
      <c r="AV768" s="36" t="str">
        <f>IFERROR(时间!$B$4+AU768,"上周无销量")</f>
        <v>上周无销量</v>
      </c>
    </row>
    <row r="769" spans="1:48">
      <c r="A769" s="21" t="s">
        <v>1555</v>
      </c>
      <c r="B769" t="s">
        <v>1118</v>
      </c>
      <c r="C769" t="s">
        <v>1500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9</v>
      </c>
      <c r="J769" s="33">
        <v>0</v>
      </c>
      <c r="K769" s="33">
        <v>0</v>
      </c>
      <c r="L769" s="33">
        <v>0</v>
      </c>
      <c r="M769">
        <v>9</v>
      </c>
      <c r="N769">
        <v>0</v>
      </c>
      <c r="O769">
        <v>9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4</v>
      </c>
      <c r="AL769">
        <v>1</v>
      </c>
      <c r="AM769">
        <v>1</v>
      </c>
      <c r="AN769" s="23" t="e">
        <v>#DIV/0!</v>
      </c>
      <c r="AO769" s="23">
        <v>0</v>
      </c>
      <c r="AP769" s="23">
        <v>0</v>
      </c>
      <c r="AQ769" s="23">
        <v>0</v>
      </c>
      <c r="AR769" s="35">
        <v>0</v>
      </c>
      <c r="AS769" s="35">
        <v>0</v>
      </c>
      <c r="AT769" s="35">
        <v>9</v>
      </c>
      <c r="AU769" s="31" t="str">
        <f t="shared" si="14"/>
        <v>库存为9</v>
      </c>
      <c r="AV769" s="36" t="str">
        <f>IFERROR(时间!$B$4+AU769,"上周无销量")</f>
        <v>上周无销量</v>
      </c>
    </row>
    <row r="770" spans="1:48">
      <c r="A770" s="21" t="s">
        <v>1556</v>
      </c>
      <c r="B770" t="s">
        <v>1182</v>
      </c>
      <c r="C770" t="s">
        <v>1557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1</v>
      </c>
      <c r="AM770">
        <v>0</v>
      </c>
      <c r="AN770" s="23" t="e">
        <v>#DIV/0!</v>
      </c>
      <c r="AO770" s="23" t="e">
        <v>#DIV/0!</v>
      </c>
      <c r="AP770" s="23">
        <v>0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1558</v>
      </c>
      <c r="B771" t="s">
        <v>1185</v>
      </c>
      <c r="C771" t="s">
        <v>1557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3</v>
      </c>
      <c r="AK771">
        <v>11</v>
      </c>
      <c r="AL771">
        <v>8</v>
      </c>
      <c r="AM771">
        <v>5</v>
      </c>
      <c r="AN771" s="23">
        <v>0</v>
      </c>
      <c r="AO771" s="23">
        <v>0</v>
      </c>
      <c r="AP771" s="23">
        <v>0</v>
      </c>
      <c r="AQ771" s="23">
        <v>0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1559</v>
      </c>
      <c r="B772" t="s">
        <v>1187</v>
      </c>
      <c r="C772" t="s">
        <v>1557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1</v>
      </c>
      <c r="AL772">
        <v>0</v>
      </c>
      <c r="AM772">
        <v>3</v>
      </c>
      <c r="AN772" s="23" t="e">
        <v>#DIV/0!</v>
      </c>
      <c r="AO772" s="23">
        <v>0</v>
      </c>
      <c r="AP772" s="23" t="e">
        <v>#DIV/0!</v>
      </c>
      <c r="AQ772" s="23">
        <v>0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1560</v>
      </c>
      <c r="B773" t="s">
        <v>1189</v>
      </c>
      <c r="C773" t="s">
        <v>1557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1</v>
      </c>
      <c r="AM773">
        <v>0</v>
      </c>
      <c r="AN773" s="23" t="e">
        <v>#DIV/0!</v>
      </c>
      <c r="AO773" s="23" t="e">
        <v>#DIV/0!</v>
      </c>
      <c r="AP773" s="23">
        <v>0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1561</v>
      </c>
      <c r="B774" t="s">
        <v>1191</v>
      </c>
      <c r="C774" t="s">
        <v>1557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1562</v>
      </c>
      <c r="B775" t="s">
        <v>1193</v>
      </c>
      <c r="C775" t="s">
        <v>1557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1</v>
      </c>
      <c r="AN775" s="23" t="e">
        <v>#DIV/0!</v>
      </c>
      <c r="AO775" s="23" t="e">
        <v>#DIV/0!</v>
      </c>
      <c r="AP775" s="23" t="e">
        <v>#DIV/0!</v>
      </c>
      <c r="AQ775" s="23">
        <v>0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1563</v>
      </c>
      <c r="B776" t="s">
        <v>1195</v>
      </c>
      <c r="C776" t="s">
        <v>1557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2</v>
      </c>
      <c r="AL776">
        <v>1</v>
      </c>
      <c r="AM776">
        <v>0</v>
      </c>
      <c r="AN776" s="23" t="e">
        <v>#DIV/0!</v>
      </c>
      <c r="AO776" s="23">
        <v>0</v>
      </c>
      <c r="AP776" s="23">
        <v>0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1564</v>
      </c>
      <c r="B777" t="s">
        <v>1197</v>
      </c>
      <c r="C777" t="s">
        <v>1557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1</v>
      </c>
      <c r="AL777">
        <v>0</v>
      </c>
      <c r="AM777">
        <v>3</v>
      </c>
      <c r="AN777" s="23" t="e">
        <v>#DIV/0!</v>
      </c>
      <c r="AO777" s="23">
        <v>0</v>
      </c>
      <c r="AP777" s="23" t="e">
        <v>#DIV/0!</v>
      </c>
      <c r="AQ777" s="23">
        <v>0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1565</v>
      </c>
      <c r="B778" t="s">
        <v>1199</v>
      </c>
      <c r="C778" t="s">
        <v>1557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1566</v>
      </c>
      <c r="B779" t="s">
        <v>1201</v>
      </c>
      <c r="C779" t="s">
        <v>1557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e">
        <v>#DIV/0!</v>
      </c>
      <c r="AO779" s="23" t="e">
        <v>#DIV/0!</v>
      </c>
      <c r="AP779" s="23" t="e">
        <v>#DIV/0!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1567</v>
      </c>
      <c r="B780" t="s">
        <v>1568</v>
      </c>
      <c r="C780" t="s">
        <v>1569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e">
        <v>#DIV/0!</v>
      </c>
      <c r="AO780" s="23" t="e">
        <v>#DIV/0!</v>
      </c>
      <c r="AP780" s="23" t="e">
        <v>#DIV/0!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1570</v>
      </c>
      <c r="B781" t="s">
        <v>1571</v>
      </c>
      <c r="C781" t="s">
        <v>1569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1572</v>
      </c>
      <c r="B782" t="s">
        <v>1573</v>
      </c>
      <c r="C782" t="s">
        <v>1569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1574</v>
      </c>
      <c r="B783" t="s">
        <v>1575</v>
      </c>
      <c r="C783" t="s">
        <v>1569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e">
        <v>#DIV/0!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1576</v>
      </c>
      <c r="B784" t="s">
        <v>1577</v>
      </c>
      <c r="C784" t="s">
        <v>1569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e">
        <v>#DIV/0!</v>
      </c>
      <c r="AO784" s="23" t="e">
        <v>#DIV/0!</v>
      </c>
      <c r="AP784" s="23" t="e">
        <v>#DIV/0!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1578</v>
      </c>
      <c r="B785" t="s">
        <v>1579</v>
      </c>
      <c r="C785" t="s">
        <v>1569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1580</v>
      </c>
      <c r="B786" t="s">
        <v>1581</v>
      </c>
      <c r="C786" t="s">
        <v>1569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e">
        <v>#DIV/0!</v>
      </c>
      <c r="AO786" s="23" t="e">
        <v>#DIV/0!</v>
      </c>
      <c r="AP786" s="23" t="e">
        <v>#DIV/0!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1582</v>
      </c>
      <c r="B787" t="s">
        <v>1583</v>
      </c>
      <c r="C787" t="s">
        <v>1569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1584</v>
      </c>
      <c r="B788" t="s">
        <v>1585</v>
      </c>
      <c r="C788" t="s">
        <v>1569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e">
        <v>#DIV/0!</v>
      </c>
      <c r="AO788" s="23" t="e">
        <v>#DIV/0!</v>
      </c>
      <c r="AP788" s="23" t="e">
        <v>#DIV/0!</v>
      </c>
      <c r="AQ788" s="23" t="e">
        <v>#DIV/0!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1586</v>
      </c>
      <c r="B789" t="s">
        <v>1587</v>
      </c>
      <c r="C789" t="s">
        <v>1569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1588</v>
      </c>
      <c r="B790" t="s">
        <v>1589</v>
      </c>
      <c r="C790" t="s">
        <v>1569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1590</v>
      </c>
      <c r="B791" t="s">
        <v>1591</v>
      </c>
      <c r="C791" t="s">
        <v>1569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e">
        <v>#DIV/0!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1592</v>
      </c>
      <c r="B792" t="s">
        <v>1593</v>
      </c>
      <c r="C792" t="s">
        <v>1569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e">
        <v>#DIV/0!</v>
      </c>
      <c r="AO792" s="23" t="e">
        <v>#DIV/0!</v>
      </c>
      <c r="AP792" s="23" t="e">
        <v>#DIV/0!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1594</v>
      </c>
      <c r="B793" t="s">
        <v>1595</v>
      </c>
      <c r="C793" t="s">
        <v>1569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e">
        <v>#DIV/0!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1596</v>
      </c>
      <c r="B794" t="s">
        <v>1597</v>
      </c>
      <c r="C794" t="s">
        <v>1569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e">
        <v>#DIV/0!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1598</v>
      </c>
      <c r="B795" t="s">
        <v>1599</v>
      </c>
      <c r="C795" t="s">
        <v>1569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e">
        <v>#DIV/0!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1600</v>
      </c>
      <c r="B796" t="s">
        <v>1601</v>
      </c>
      <c r="C796" t="s">
        <v>1602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e">
        <v>#DIV/0!</v>
      </c>
      <c r="AO796" s="23" t="e">
        <v>#DIV/0!</v>
      </c>
      <c r="AP796" s="23" t="e">
        <v>#DIV/0!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1603</v>
      </c>
      <c r="B797" t="s">
        <v>1604</v>
      </c>
      <c r="C797" t="s">
        <v>1602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e">
        <v>#DIV/0!</v>
      </c>
      <c r="AO797" s="23" t="e">
        <v>#DIV/0!</v>
      </c>
      <c r="AP797" s="23" t="e">
        <v>#DIV/0!</v>
      </c>
      <c r="AQ797" s="23" t="e">
        <v>#DIV/0!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IFERROR(时间!$B$4+AU797,"上周无销量")</f>
        <v>上周无销量</v>
      </c>
    </row>
    <row r="798" spans="1:48">
      <c r="A798" s="21" t="s">
        <v>1605</v>
      </c>
      <c r="B798" t="s">
        <v>1606</v>
      </c>
      <c r="C798" t="s">
        <v>1602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e">
        <v>#DIV/0!</v>
      </c>
      <c r="AO798" s="23" t="e">
        <v>#DIV/0!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1607</v>
      </c>
      <c r="B799" t="s">
        <v>1608</v>
      </c>
      <c r="C799" t="s">
        <v>1602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IFERROR(时间!$B$4+AU799,"上周无销量")</f>
        <v>上周无销量</v>
      </c>
    </row>
    <row r="800" spans="1:48">
      <c r="A800" s="21" t="s">
        <v>1609</v>
      </c>
      <c r="B800" t="s">
        <v>1610</v>
      </c>
      <c r="C800" t="s">
        <v>1602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e">
        <v>#DIV/0!</v>
      </c>
      <c r="AO800" s="23" t="e">
        <v>#DIV/0!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IFERROR(时间!$B$4+AU800,"上周无销量")</f>
        <v>上周无销量</v>
      </c>
    </row>
    <row r="801" spans="1:48">
      <c r="A801" s="21" t="s">
        <v>1611</v>
      </c>
      <c r="B801" t="s">
        <v>1612</v>
      </c>
      <c r="C801" t="s">
        <v>1602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e">
        <v>#DIV/0!</v>
      </c>
      <c r="AO801" s="23" t="e">
        <v>#DIV/0!</v>
      </c>
      <c r="AP801" s="23" t="e">
        <v>#DIV/0!</v>
      </c>
      <c r="AQ801" s="23" t="e">
        <v>#DIV/0!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IFERROR(时间!$B$4+AU801,"上周无销量")</f>
        <v>上周无销量</v>
      </c>
    </row>
    <row r="802" spans="1:48">
      <c r="A802" s="21" t="s">
        <v>1613</v>
      </c>
      <c r="B802" t="s">
        <v>1614</v>
      </c>
      <c r="C802" t="s">
        <v>1602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e">
        <v>#DIV/0!</v>
      </c>
      <c r="AO802" s="23" t="e">
        <v>#DIV/0!</v>
      </c>
      <c r="AP802" s="23" t="e">
        <v>#DIV/0!</v>
      </c>
      <c r="AQ802" s="23" t="e">
        <v>#DIV/0!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IFERROR(时间!$B$4+AU802,"上周无销量")</f>
        <v>上周无销量</v>
      </c>
    </row>
    <row r="803" spans="1:48">
      <c r="A803" s="21" t="s">
        <v>1615</v>
      </c>
      <c r="B803" t="s">
        <v>1616</v>
      </c>
      <c r="C803" t="s">
        <v>1602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e">
        <v>#DIV/0!</v>
      </c>
      <c r="AO803" s="23" t="e">
        <v>#DIV/0!</v>
      </c>
      <c r="AP803" s="23" t="e">
        <v>#DIV/0!</v>
      </c>
      <c r="AQ803" s="23" t="e">
        <v>#DIV/0!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IFERROR(时间!$B$4+AU803,"上周无销量")</f>
        <v>上周无销量</v>
      </c>
    </row>
    <row r="804" spans="1:48">
      <c r="A804" s="21" t="s">
        <v>1617</v>
      </c>
      <c r="B804" t="s">
        <v>1618</v>
      </c>
      <c r="C804" t="s">
        <v>1602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e">
        <v>#DIV/0!</v>
      </c>
      <c r="AO804" s="23" t="e">
        <v>#DIV/0!</v>
      </c>
      <c r="AP804" s="23" t="e">
        <v>#DIV/0!</v>
      </c>
      <c r="AQ804" s="23" t="e">
        <v>#DIV/0!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IFERROR(时间!$B$4+AU804,"上周无销量")</f>
        <v>上周无销量</v>
      </c>
    </row>
    <row r="805" spans="1:48">
      <c r="A805" s="21" t="s">
        <v>1619</v>
      </c>
      <c r="B805" t="s">
        <v>1620</v>
      </c>
      <c r="C805" t="s">
        <v>1602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e">
        <v>#DIV/0!</v>
      </c>
      <c r="AO805" s="23" t="e">
        <v>#DIV/0!</v>
      </c>
      <c r="AP805" s="23" t="e">
        <v>#DIV/0!</v>
      </c>
      <c r="AQ805" s="23" t="e">
        <v>#DIV/0!</v>
      </c>
      <c r="AR805" s="35">
        <v>0</v>
      </c>
      <c r="AS805" s="35">
        <v>0</v>
      </c>
      <c r="AT805" s="35">
        <v>0</v>
      </c>
      <c r="AU805" s="31" t="str">
        <f t="shared" si="15"/>
        <v>库存为0</v>
      </c>
      <c r="AV805" s="36" t="str">
        <f>IFERROR(时间!$B$4+AU805,"上周无销量")</f>
        <v>上周无销量</v>
      </c>
    </row>
    <row r="806" spans="1:48">
      <c r="A806" s="21" t="s">
        <v>1621</v>
      </c>
      <c r="B806" t="s">
        <v>1622</v>
      </c>
      <c r="C806" t="s">
        <v>1602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e">
        <v>#DIV/0!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1623</v>
      </c>
      <c r="B807" t="s">
        <v>1624</v>
      </c>
      <c r="C807" t="s">
        <v>1602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e">
        <v>#DIV/0!</v>
      </c>
      <c r="AO807" s="23" t="e">
        <v>#DIV/0!</v>
      </c>
      <c r="AP807" s="23" t="e">
        <v>#DIV/0!</v>
      </c>
      <c r="AQ807" s="23" t="e">
        <v>#DIV/0!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1625</v>
      </c>
      <c r="B808" t="s">
        <v>1626</v>
      </c>
      <c r="C808" t="s">
        <v>1602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e">
        <v>#DIV/0!</v>
      </c>
      <c r="AO808" s="23" t="e">
        <v>#DIV/0!</v>
      </c>
      <c r="AP808" s="23" t="e">
        <v>#DIV/0!</v>
      </c>
      <c r="AQ808" s="23" t="e">
        <v>#DIV/0!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1627</v>
      </c>
      <c r="B809" t="s">
        <v>1628</v>
      </c>
      <c r="C809" t="s">
        <v>1629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e">
        <v>#DIV/0!</v>
      </c>
      <c r="AO809" s="23" t="e">
        <v>#DIV/0!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1630</v>
      </c>
      <c r="B810" t="s">
        <v>1631</v>
      </c>
      <c r="C810" t="s">
        <v>1629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e">
        <v>#DIV/0!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1632</v>
      </c>
      <c r="B811" t="s">
        <v>1633</v>
      </c>
      <c r="C811" t="s">
        <v>1629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e">
        <v>#DIV/0!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1634</v>
      </c>
      <c r="B812" t="s">
        <v>1635</v>
      </c>
      <c r="C812" t="s">
        <v>1629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e">
        <v>#DIV/0!</v>
      </c>
      <c r="AO812" s="23" t="e">
        <v>#DIV/0!</v>
      </c>
      <c r="AP812" s="23" t="e">
        <v>#DIV/0!</v>
      </c>
      <c r="AQ812" s="23" t="e">
        <v>#DIV/0!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1636</v>
      </c>
      <c r="B813" t="s">
        <v>1637</v>
      </c>
      <c r="C813" t="s">
        <v>1629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e">
        <v>#DIV/0!</v>
      </c>
      <c r="AO813" s="23" t="e">
        <v>#DIV/0!</v>
      </c>
      <c r="AP813" s="23" t="e">
        <v>#DIV/0!</v>
      </c>
      <c r="AQ813" s="23" t="e">
        <v>#DIV/0!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1638</v>
      </c>
      <c r="B814" t="s">
        <v>1639</v>
      </c>
      <c r="C814" t="s">
        <v>1629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e">
        <v>#DIV/0!</v>
      </c>
      <c r="AO814" s="23" t="e">
        <v>#DIV/0!</v>
      </c>
      <c r="AP814" s="23" t="e">
        <v>#DIV/0!</v>
      </c>
      <c r="AQ814" s="23" t="e">
        <v>#DIV/0!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IFERROR(时间!$B$4+AU814,"上周无销量")</f>
        <v>上周无销量</v>
      </c>
    </row>
    <row r="815" spans="1:48">
      <c r="A815" s="21" t="s">
        <v>1640</v>
      </c>
      <c r="B815" t="s">
        <v>1641</v>
      </c>
      <c r="C815" t="s">
        <v>1629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e">
        <v>#DIV/0!</v>
      </c>
      <c r="AO815" s="23" t="e">
        <v>#DIV/0!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0</v>
      </c>
      <c r="AU815" s="31" t="str">
        <f t="shared" si="15"/>
        <v>库存为0</v>
      </c>
      <c r="AV815" s="36" t="str">
        <f>IFERROR(时间!$B$4+AU815,"上周无销量")</f>
        <v>上周无销量</v>
      </c>
    </row>
    <row r="816" spans="1:48">
      <c r="A816" s="21" t="s">
        <v>1642</v>
      </c>
      <c r="B816" t="s">
        <v>1643</v>
      </c>
      <c r="C816" t="s">
        <v>1629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0</v>
      </c>
      <c r="AU816" s="31" t="str">
        <f t="shared" si="15"/>
        <v>库存为0</v>
      </c>
      <c r="AV816" s="36" t="str">
        <f>IFERROR(时间!$B$4+AU816,"上周无销量")</f>
        <v>上周无销量</v>
      </c>
    </row>
    <row r="817" spans="1:48">
      <c r="A817" s="21" t="s">
        <v>1644</v>
      </c>
      <c r="B817" t="s">
        <v>1645</v>
      </c>
      <c r="C817" t="s">
        <v>1629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1646</v>
      </c>
      <c r="B818" t="s">
        <v>1647</v>
      </c>
      <c r="C818" t="s">
        <v>1629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e">
        <v>#DIV/0!</v>
      </c>
      <c r="AO818" s="23" t="e">
        <v>#DIV/0!</v>
      </c>
      <c r="AP818" s="23" t="e">
        <v>#DIV/0!</v>
      </c>
      <c r="AQ818" s="23" t="e">
        <v>#DIV/0!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IFERROR(时间!$B$4+AU818,"上周无销量")</f>
        <v>上周无销量</v>
      </c>
    </row>
    <row r="819" spans="1:48">
      <c r="A819" s="21" t="s">
        <v>1648</v>
      </c>
      <c r="B819" t="s">
        <v>1649</v>
      </c>
      <c r="C819" t="s">
        <v>1629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e">
        <v>#DIV/0!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0</v>
      </c>
      <c r="AU819" s="31" t="str">
        <f t="shared" si="15"/>
        <v>库存为0</v>
      </c>
      <c r="AV819" s="36" t="str">
        <f>IFERROR(时间!$B$4+AU819,"上周无销量")</f>
        <v>上周无销量</v>
      </c>
    </row>
    <row r="820" spans="1:48">
      <c r="A820" s="21" t="s">
        <v>1650</v>
      </c>
      <c r="B820" t="s">
        <v>1651</v>
      </c>
      <c r="C820" t="s">
        <v>1629</v>
      </c>
      <c r="D820" s="31">
        <v>0</v>
      </c>
      <c r="E820" s="31">
        <v>0</v>
      </c>
      <c r="F820" s="31">
        <v>0</v>
      </c>
      <c r="G820" s="31">
        <v>1</v>
      </c>
      <c r="H820" s="32">
        <v>17.99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e">
        <v>#DIV/0!</v>
      </c>
      <c r="AO820" s="23" t="e">
        <v>#DIV/0!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0</v>
      </c>
      <c r="AU820" s="31" t="str">
        <f t="shared" si="15"/>
        <v>库存为0</v>
      </c>
      <c r="AV820" s="36" t="str">
        <f>IFERROR(时间!$B$4+AU820,"上周无销量")</f>
        <v>上周无销量</v>
      </c>
    </row>
    <row r="821" spans="1:48">
      <c r="A821" s="21" t="s">
        <v>1652</v>
      </c>
      <c r="B821" t="s">
        <v>1653</v>
      </c>
      <c r="C821" t="s">
        <v>1629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e">
        <v>#DIV/0!</v>
      </c>
      <c r="AO821" s="23" t="e">
        <v>#DIV/0!</v>
      </c>
      <c r="AP821" s="23" t="e">
        <v>#DIV/0!</v>
      </c>
      <c r="AQ821" s="23" t="e">
        <v>#DIV/0!</v>
      </c>
      <c r="AR821" s="35">
        <v>0</v>
      </c>
      <c r="AS821" s="35">
        <v>0</v>
      </c>
      <c r="AT821" s="35">
        <v>0</v>
      </c>
      <c r="AU821" s="31" t="str">
        <f t="shared" si="15"/>
        <v>库存为0</v>
      </c>
      <c r="AV821" s="36" t="str">
        <f>IFERROR(时间!$B$4+AU821,"上周无销量")</f>
        <v>上周无销量</v>
      </c>
    </row>
    <row r="822" spans="1:48">
      <c r="A822" s="21" t="s">
        <v>1654</v>
      </c>
      <c r="B822" t="s">
        <v>1655</v>
      </c>
      <c r="C822" t="s">
        <v>1629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e">
        <v>#DIV/0!</v>
      </c>
      <c r="AO822" s="23" t="e">
        <v>#DIV/0!</v>
      </c>
      <c r="AP822" s="23" t="e">
        <v>#DIV/0!</v>
      </c>
      <c r="AQ822" s="23" t="e">
        <v>#DIV/0!</v>
      </c>
      <c r="AR822" s="35">
        <v>0</v>
      </c>
      <c r="AS822" s="35">
        <v>0</v>
      </c>
      <c r="AT822" s="35">
        <v>0</v>
      </c>
      <c r="AU822" s="31" t="str">
        <f t="shared" si="15"/>
        <v>库存为0</v>
      </c>
      <c r="AV822" s="36" t="str">
        <f>IFERROR(时间!$B$4+AU822,"上周无销量")</f>
        <v>上周无销量</v>
      </c>
    </row>
    <row r="823" spans="1:48">
      <c r="A823" s="21" t="s">
        <v>1656</v>
      </c>
      <c r="B823" t="s">
        <v>1657</v>
      </c>
      <c r="C823" t="s">
        <v>1658</v>
      </c>
      <c r="D823" s="31">
        <v>0</v>
      </c>
      <c r="E823" s="31">
        <v>0</v>
      </c>
      <c r="F823" s="31">
        <v>0</v>
      </c>
      <c r="G823" s="31">
        <v>1</v>
      </c>
      <c r="H823" s="32">
        <v>16.08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e">
        <v>#DIV/0!</v>
      </c>
      <c r="AO823" s="23" t="e">
        <v>#DIV/0!</v>
      </c>
      <c r="AP823" s="23" t="e">
        <v>#DIV/0!</v>
      </c>
      <c r="AQ823" s="23" t="e">
        <v>#DIV/0!</v>
      </c>
      <c r="AR823" s="35">
        <v>0</v>
      </c>
      <c r="AS823" s="35">
        <v>0</v>
      </c>
      <c r="AT823" s="35">
        <v>0</v>
      </c>
      <c r="AU823" s="31" t="str">
        <f t="shared" si="15"/>
        <v>库存为0</v>
      </c>
      <c r="AV823" s="36" t="str">
        <f>IFERROR(时间!$B$4+AU823,"上周无销量")</f>
        <v>上周无销量</v>
      </c>
    </row>
    <row r="824" spans="1:48">
      <c r="A824" s="21" t="s">
        <v>1659</v>
      </c>
      <c r="B824" t="s">
        <v>1660</v>
      </c>
      <c r="C824" t="s">
        <v>1658</v>
      </c>
      <c r="D824" s="31">
        <v>1</v>
      </c>
      <c r="E824" s="31">
        <v>0</v>
      </c>
      <c r="F824" s="31">
        <v>1</v>
      </c>
      <c r="G824" s="31">
        <v>0</v>
      </c>
      <c r="H824" s="32">
        <v>16.08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e">
        <v>#DIV/0!</v>
      </c>
      <c r="AO824" s="23" t="e">
        <v>#DIV/0!</v>
      </c>
      <c r="AP824" s="23" t="e">
        <v>#DIV/0!</v>
      </c>
      <c r="AQ824" s="23" t="e">
        <v>#DIV/0!</v>
      </c>
      <c r="AR824" s="35">
        <v>0.142857142857143</v>
      </c>
      <c r="AS824" s="35">
        <v>8.57142857142857</v>
      </c>
      <c r="AT824" s="35">
        <v>-8.57142857142857</v>
      </c>
      <c r="AU824" s="31">
        <f t="shared" si="15"/>
        <v>0</v>
      </c>
      <c r="AV824" s="36">
        <f>IFERROR(时间!$B$4+AU824,"上周无销量")</f>
        <v>43283</v>
      </c>
    </row>
    <row r="825" spans="1:48">
      <c r="A825" s="21" t="s">
        <v>1661</v>
      </c>
      <c r="B825" t="s">
        <v>1662</v>
      </c>
      <c r="C825" t="s">
        <v>1658</v>
      </c>
      <c r="D825" s="31">
        <v>0</v>
      </c>
      <c r="E825" s="31">
        <v>1</v>
      </c>
      <c r="F825" s="31">
        <v>1</v>
      </c>
      <c r="G825" s="31">
        <v>1</v>
      </c>
      <c r="H825" s="32">
        <v>16.08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e">
        <v>#DIV/0!</v>
      </c>
      <c r="AO825" s="23" t="e">
        <v>#DIV/0!</v>
      </c>
      <c r="AP825" s="23" t="e">
        <v>#DIV/0!</v>
      </c>
      <c r="AQ825" s="23" t="e">
        <v>#DIV/0!</v>
      </c>
      <c r="AR825" s="35">
        <v>0</v>
      </c>
      <c r="AS825" s="35">
        <v>0</v>
      </c>
      <c r="AT825" s="35">
        <v>0</v>
      </c>
      <c r="AU825" s="31" t="str">
        <f t="shared" si="15"/>
        <v>库存为0</v>
      </c>
      <c r="AV825" s="36" t="str">
        <f>IFERROR(时间!$B$4+AU825,"上周无销量")</f>
        <v>上周无销量</v>
      </c>
    </row>
    <row r="826" spans="1:48">
      <c r="A826" s="21" t="s">
        <v>1663</v>
      </c>
      <c r="B826" t="s">
        <v>1664</v>
      </c>
      <c r="C826" t="s">
        <v>1658</v>
      </c>
      <c r="D826" s="31">
        <v>0</v>
      </c>
      <c r="E826" s="31">
        <v>1</v>
      </c>
      <c r="F826" s="31">
        <v>0</v>
      </c>
      <c r="G826" s="31">
        <v>1</v>
      </c>
      <c r="H826" s="32">
        <v>16.08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e">
        <v>#DIV/0!</v>
      </c>
      <c r="AO826" s="23" t="e">
        <v>#DIV/0!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0</v>
      </c>
      <c r="AU826" s="31" t="str">
        <f t="shared" si="15"/>
        <v>库存为0</v>
      </c>
      <c r="AV826" s="36" t="str">
        <f>IFERROR(时间!$B$4+AU826,"上周无销量")</f>
        <v>上周无销量</v>
      </c>
    </row>
    <row r="827" spans="1:48">
      <c r="A827" s="21" t="s">
        <v>1665</v>
      </c>
      <c r="B827" t="s">
        <v>1666</v>
      </c>
      <c r="C827" t="s">
        <v>1658</v>
      </c>
      <c r="D827" s="31">
        <v>1</v>
      </c>
      <c r="E827" s="31">
        <v>0</v>
      </c>
      <c r="F827" s="31">
        <v>0</v>
      </c>
      <c r="G827" s="31">
        <v>0</v>
      </c>
      <c r="H827" s="32">
        <v>16.08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e">
        <v>#DIV/0!</v>
      </c>
      <c r="AO827" s="23" t="e">
        <v>#DIV/0!</v>
      </c>
      <c r="AP827" s="23" t="e">
        <v>#DIV/0!</v>
      </c>
      <c r="AQ827" s="23" t="e">
        <v>#DIV/0!</v>
      </c>
      <c r="AR827" s="35">
        <v>0.142857142857143</v>
      </c>
      <c r="AS827" s="35">
        <v>8.57142857142857</v>
      </c>
      <c r="AT827" s="35">
        <v>-8.57142857142857</v>
      </c>
      <c r="AU827" s="31">
        <f t="shared" si="15"/>
        <v>0</v>
      </c>
      <c r="AV827" s="36">
        <f>IFERROR(时间!$B$4+AU827,"上周无销量")</f>
        <v>43283</v>
      </c>
    </row>
    <row r="828" spans="1:48">
      <c r="A828" s="21" t="s">
        <v>1667</v>
      </c>
      <c r="B828" t="s">
        <v>1668</v>
      </c>
      <c r="C828" t="s">
        <v>1658</v>
      </c>
      <c r="D828" s="31">
        <v>1</v>
      </c>
      <c r="E828" s="31">
        <v>0</v>
      </c>
      <c r="F828" s="31">
        <v>4</v>
      </c>
      <c r="G828" s="31">
        <v>0</v>
      </c>
      <c r="H828" s="32">
        <v>16.08</v>
      </c>
      <c r="I828">
        <v>0</v>
      </c>
      <c r="J828" s="33">
        <v>0</v>
      </c>
      <c r="K828" s="33">
        <v>0</v>
      </c>
      <c r="L828" s="33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e">
        <v>#DIV/0!</v>
      </c>
      <c r="AO828" s="23" t="e">
        <v>#DIV/0!</v>
      </c>
      <c r="AP828" s="23" t="e">
        <v>#DIV/0!</v>
      </c>
      <c r="AQ828" s="23" t="e">
        <v>#DIV/0!</v>
      </c>
      <c r="AR828" s="35">
        <v>0.142857142857143</v>
      </c>
      <c r="AS828" s="35">
        <v>8.57142857142857</v>
      </c>
      <c r="AT828" s="35">
        <v>-8.57142857142857</v>
      </c>
      <c r="AU828" s="31">
        <f t="shared" si="15"/>
        <v>0</v>
      </c>
      <c r="AV828" s="36">
        <f>IFERROR(时间!$B$4+AU828,"上周无销量")</f>
        <v>43283</v>
      </c>
    </row>
    <row r="829" spans="1:48">
      <c r="A829" s="21" t="s">
        <v>1669</v>
      </c>
      <c r="B829" t="s">
        <v>1670</v>
      </c>
      <c r="C829" t="s">
        <v>1671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e">
        <v>#DIV/0!</v>
      </c>
      <c r="AO829" s="23" t="e">
        <v>#DIV/0!</v>
      </c>
      <c r="AP829" s="23" t="e">
        <v>#DIV/0!</v>
      </c>
      <c r="AQ829" s="23" t="e">
        <v>#DIV/0!</v>
      </c>
      <c r="AR829" s="35">
        <v>0</v>
      </c>
      <c r="AS829" s="35">
        <v>0</v>
      </c>
      <c r="AT829" s="35">
        <v>0</v>
      </c>
      <c r="AU829" s="31" t="str">
        <f t="shared" si="15"/>
        <v>库存为0</v>
      </c>
      <c r="AV829" s="36" t="str">
        <f>IFERROR(时间!$B$4+AU829,"上周无销量")</f>
        <v>上周无销量</v>
      </c>
    </row>
    <row r="830" spans="1:48">
      <c r="A830" s="21" t="s">
        <v>1672</v>
      </c>
      <c r="B830" t="s">
        <v>1673</v>
      </c>
      <c r="C830" t="s">
        <v>1671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e">
        <v>#DIV/0!</v>
      </c>
      <c r="AO830" s="23" t="e">
        <v>#DIV/0!</v>
      </c>
      <c r="AP830" s="23" t="e">
        <v>#DIV/0!</v>
      </c>
      <c r="AQ830" s="23" t="e">
        <v>#DIV/0!</v>
      </c>
      <c r="AR830" s="35">
        <v>0</v>
      </c>
      <c r="AS830" s="35">
        <v>0</v>
      </c>
      <c r="AT830" s="35">
        <v>0</v>
      </c>
      <c r="AU830" s="31" t="str">
        <f t="shared" si="15"/>
        <v>库存为0</v>
      </c>
      <c r="AV830" s="36" t="str">
        <f>IFERROR(时间!$B$4+AU830,"上周无销量")</f>
        <v>上周无销量</v>
      </c>
    </row>
    <row r="831" spans="1:48">
      <c r="A831" s="21" t="s">
        <v>1674</v>
      </c>
      <c r="B831" t="s">
        <v>1675</v>
      </c>
      <c r="C831" t="s">
        <v>1671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e">
        <v>#DIV/0!</v>
      </c>
      <c r="AO831" s="23" t="e">
        <v>#DIV/0!</v>
      </c>
      <c r="AP831" s="23" t="e">
        <v>#DIV/0!</v>
      </c>
      <c r="AQ831" s="23" t="e">
        <v>#DIV/0!</v>
      </c>
      <c r="AR831" s="35">
        <v>0</v>
      </c>
      <c r="AS831" s="35">
        <v>0</v>
      </c>
      <c r="AT831" s="35">
        <v>0</v>
      </c>
      <c r="AU831" s="31" t="str">
        <f t="shared" si="15"/>
        <v>库存为0</v>
      </c>
      <c r="AV831" s="36" t="str">
        <f>IFERROR(时间!$B$4+AU831,"上周无销量")</f>
        <v>上周无销量</v>
      </c>
    </row>
    <row r="832" spans="1:48">
      <c r="A832" s="21" t="s">
        <v>1676</v>
      </c>
      <c r="B832" t="s">
        <v>1677</v>
      </c>
      <c r="C832" t="s">
        <v>1671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e">
        <v>#DIV/0!</v>
      </c>
      <c r="AO832" s="23" t="e">
        <v>#DIV/0!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0</v>
      </c>
      <c r="AU832" s="31" t="str">
        <f t="shared" si="15"/>
        <v>库存为0</v>
      </c>
      <c r="AV832" s="36" t="str">
        <f>IFERROR(时间!$B$4+AU832,"上周无销量")</f>
        <v>上周无销量</v>
      </c>
    </row>
    <row r="833" spans="1:48">
      <c r="A833" s="21" t="s">
        <v>1678</v>
      </c>
      <c r="B833" t="s">
        <v>1679</v>
      </c>
      <c r="C833" t="s">
        <v>1671</v>
      </c>
      <c r="D833" s="31">
        <v>1</v>
      </c>
      <c r="E833" s="31">
        <v>0</v>
      </c>
      <c r="F833" s="31">
        <v>0</v>
      </c>
      <c r="G833" s="31">
        <v>0</v>
      </c>
      <c r="H833" s="32">
        <v>19.99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e">
        <v>#DIV/0!</v>
      </c>
      <c r="AO833" s="23" t="e">
        <v>#DIV/0!</v>
      </c>
      <c r="AP833" s="23" t="e">
        <v>#DIV/0!</v>
      </c>
      <c r="AQ833" s="23" t="e">
        <v>#DIV/0!</v>
      </c>
      <c r="AR833" s="35">
        <v>0.142857142857143</v>
      </c>
      <c r="AS833" s="35">
        <v>8.57142857142857</v>
      </c>
      <c r="AT833" s="35">
        <v>-8.57142857142857</v>
      </c>
      <c r="AU833" s="31">
        <f t="shared" si="15"/>
        <v>0</v>
      </c>
      <c r="AV833" s="36">
        <f>IFERROR(时间!$B$4+AU833,"上周无销量")</f>
        <v>43283</v>
      </c>
    </row>
    <row r="834" spans="1:48">
      <c r="A834" s="21" t="s">
        <v>1680</v>
      </c>
      <c r="B834" t="s">
        <v>1681</v>
      </c>
      <c r="C834" t="s">
        <v>1671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0</v>
      </c>
      <c r="AU834" s="31" t="str">
        <f t="shared" si="15"/>
        <v>库存为0</v>
      </c>
      <c r="AV834" s="36" t="str">
        <f>IFERROR(时间!$B$4+AU834,"上周无销量")</f>
        <v>上周无销量</v>
      </c>
    </row>
    <row r="835" spans="1:48">
      <c r="A835" s="21" t="s">
        <v>1682</v>
      </c>
      <c r="B835" t="s">
        <v>1683</v>
      </c>
      <c r="C835" t="s">
        <v>1671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e">
        <v>#DIV/0!</v>
      </c>
      <c r="AO835" s="23" t="e">
        <v>#DIV/0!</v>
      </c>
      <c r="AP835" s="23" t="e">
        <v>#DIV/0!</v>
      </c>
      <c r="AQ835" s="23" t="e">
        <v>#DIV/0!</v>
      </c>
      <c r="AR835" s="35">
        <v>0</v>
      </c>
      <c r="AS835" s="35">
        <v>0</v>
      </c>
      <c r="AT835" s="35">
        <v>0</v>
      </c>
      <c r="AU835" s="31" t="str">
        <f t="shared" si="15"/>
        <v>库存为0</v>
      </c>
      <c r="AV835" s="36" t="str">
        <f>IFERROR(时间!$B$4+AU835,"上周无销量")</f>
        <v>上周无销量</v>
      </c>
    </row>
    <row r="836" spans="1:48">
      <c r="A836" s="21" t="s">
        <v>1684</v>
      </c>
      <c r="B836" t="s">
        <v>1685</v>
      </c>
      <c r="C836" t="s">
        <v>1671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0</v>
      </c>
      <c r="AU836" s="31" t="str">
        <f t="shared" si="15"/>
        <v>库存为0</v>
      </c>
      <c r="AV836" s="36" t="str">
        <f>IFERROR(时间!$B$4+AU836,"上周无销量")</f>
        <v>上周无销量</v>
      </c>
    </row>
    <row r="837" spans="1:48">
      <c r="A837" s="21" t="s">
        <v>1686</v>
      </c>
      <c r="B837" t="s">
        <v>1687</v>
      </c>
      <c r="C837" t="s">
        <v>1671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1688</v>
      </c>
      <c r="B838" t="s">
        <v>1689</v>
      </c>
      <c r="C838" t="s">
        <v>1690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0</v>
      </c>
      <c r="AU838" s="31" t="str">
        <f t="shared" si="16"/>
        <v>库存为0</v>
      </c>
      <c r="AV838" s="36" t="str">
        <f>IFERROR(时间!$B$4+AU838,"上周无销量")</f>
        <v>上周无销量</v>
      </c>
    </row>
    <row r="839" spans="1:48">
      <c r="A839" s="21" t="s">
        <v>1691</v>
      </c>
      <c r="B839" t="s">
        <v>1692</v>
      </c>
      <c r="C839" t="s">
        <v>1690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0</v>
      </c>
      <c r="L839" s="33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0</v>
      </c>
      <c r="AU839" s="31" t="str">
        <f t="shared" si="16"/>
        <v>库存为0</v>
      </c>
      <c r="AV839" s="36" t="str">
        <f>IFERROR(时间!$B$4+AU839,"上周无销量")</f>
        <v>上周无销量</v>
      </c>
    </row>
    <row r="840" spans="1:48">
      <c r="A840" s="21" t="s">
        <v>1693</v>
      </c>
      <c r="B840" t="s">
        <v>1694</v>
      </c>
      <c r="C840" t="s">
        <v>1690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e">
        <v>#DIV/0!</v>
      </c>
      <c r="AO840" s="23" t="e">
        <v>#DIV/0!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0</v>
      </c>
      <c r="AU840" s="31" t="str">
        <f t="shared" si="16"/>
        <v>库存为0</v>
      </c>
      <c r="AV840" s="36" t="str">
        <f>IFERROR(时间!$B$4+AU840,"上周无销量")</f>
        <v>上周无销量</v>
      </c>
    </row>
    <row r="841" spans="1:48">
      <c r="A841" s="21" t="s">
        <v>1695</v>
      </c>
      <c r="B841" t="s">
        <v>1696</v>
      </c>
      <c r="C841" t="s">
        <v>1690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1697</v>
      </c>
      <c r="B842" t="s">
        <v>1698</v>
      </c>
      <c r="C842" t="s">
        <v>1690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e">
        <v>#DIV/0!</v>
      </c>
      <c r="AO842" s="23" t="e">
        <v>#DIV/0!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1699</v>
      </c>
      <c r="B843" t="s">
        <v>1700</v>
      </c>
      <c r="C843" t="s">
        <v>1690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1701</v>
      </c>
      <c r="B844" t="s">
        <v>1702</v>
      </c>
      <c r="C844" t="s">
        <v>1690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1703</v>
      </c>
      <c r="B845" t="s">
        <v>1704</v>
      </c>
      <c r="C845" t="s">
        <v>1690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1705</v>
      </c>
      <c r="B846" t="s">
        <v>1706</v>
      </c>
      <c r="C846" t="s">
        <v>1707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1708</v>
      </c>
      <c r="B847" t="s">
        <v>1709</v>
      </c>
      <c r="C847" t="s">
        <v>1707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1710</v>
      </c>
      <c r="B848" t="s">
        <v>1711</v>
      </c>
      <c r="C848" t="s">
        <v>1707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1712</v>
      </c>
      <c r="B849" t="s">
        <v>1713</v>
      </c>
      <c r="C849" t="s">
        <v>1707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1714</v>
      </c>
      <c r="B850" t="s">
        <v>1715</v>
      </c>
      <c r="C850" t="s">
        <v>1707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1716</v>
      </c>
      <c r="B851" t="s">
        <v>1717</v>
      </c>
      <c r="C851" t="s">
        <v>1718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1719</v>
      </c>
      <c r="B852" t="s">
        <v>1720</v>
      </c>
      <c r="C852" t="s">
        <v>1718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1721</v>
      </c>
      <c r="B853" t="s">
        <v>1722</v>
      </c>
      <c r="C853" t="s">
        <v>1718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1723</v>
      </c>
      <c r="B854" t="s">
        <v>1724</v>
      </c>
      <c r="C854" t="s">
        <v>1718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1725</v>
      </c>
      <c r="B855" t="s">
        <v>1726</v>
      </c>
      <c r="C855" t="s">
        <v>1718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1727</v>
      </c>
      <c r="B856" t="s">
        <v>1728</v>
      </c>
      <c r="C856" t="s">
        <v>1718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1729</v>
      </c>
      <c r="B857" t="s">
        <v>1730</v>
      </c>
      <c r="C857" t="s">
        <v>1718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1731</v>
      </c>
      <c r="B858" t="s">
        <v>1732</v>
      </c>
      <c r="C858" t="s">
        <v>1718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1733</v>
      </c>
      <c r="B859" t="s">
        <v>1734</v>
      </c>
      <c r="C859" t="s">
        <v>1718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1735</v>
      </c>
      <c r="B860" t="s">
        <v>1736</v>
      </c>
      <c r="C860" t="s">
        <v>1718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1737</v>
      </c>
      <c r="B861" t="s">
        <v>1738</v>
      </c>
      <c r="C861" t="s">
        <v>1718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1739</v>
      </c>
      <c r="B862" t="s">
        <v>1740</v>
      </c>
      <c r="C862" t="s">
        <v>1741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1742</v>
      </c>
      <c r="B863" t="s">
        <v>1743</v>
      </c>
      <c r="C863" t="s">
        <v>1741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1744</v>
      </c>
      <c r="B864" t="s">
        <v>1745</v>
      </c>
      <c r="C864" t="s">
        <v>1741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1746</v>
      </c>
      <c r="B865" t="s">
        <v>1747</v>
      </c>
      <c r="C865" t="s">
        <v>1741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1748</v>
      </c>
      <c r="B866" t="s">
        <v>1749</v>
      </c>
      <c r="C866" t="s">
        <v>1741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1750</v>
      </c>
      <c r="B867" t="s">
        <v>1751</v>
      </c>
      <c r="C867" t="s">
        <v>1741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1752</v>
      </c>
      <c r="B868" t="s">
        <v>1753</v>
      </c>
      <c r="C868" t="s">
        <v>1741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1754</v>
      </c>
      <c r="B869" t="s">
        <v>1755</v>
      </c>
      <c r="C869" t="s">
        <v>1741</v>
      </c>
      <c r="D869" s="31">
        <v>0</v>
      </c>
      <c r="E869" s="31">
        <v>0</v>
      </c>
      <c r="F869" s="31">
        <v>0</v>
      </c>
      <c r="G869" s="31">
        <v>1</v>
      </c>
      <c r="H869" s="32">
        <v>21.99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1756</v>
      </c>
      <c r="B870" t="s">
        <v>1757</v>
      </c>
      <c r="C870" t="s">
        <v>1741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1758</v>
      </c>
      <c r="B871" t="s">
        <v>1759</v>
      </c>
      <c r="C871" t="s">
        <v>1741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1760</v>
      </c>
      <c r="B872" t="s">
        <v>1761</v>
      </c>
      <c r="C872" t="s">
        <v>1741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1762</v>
      </c>
      <c r="B873" t="s">
        <v>1763</v>
      </c>
      <c r="C873" t="s">
        <v>1741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1764</v>
      </c>
      <c r="B874" t="s">
        <v>1765</v>
      </c>
      <c r="C874" t="s">
        <v>1741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1766</v>
      </c>
      <c r="B875" t="s">
        <v>1767</v>
      </c>
      <c r="C875" t="s">
        <v>1741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1768</v>
      </c>
      <c r="B876" t="s">
        <v>1769</v>
      </c>
      <c r="C876" t="s">
        <v>1741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1770</v>
      </c>
      <c r="B877" t="s">
        <v>1771</v>
      </c>
      <c r="C877" t="s">
        <v>1741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1772</v>
      </c>
      <c r="B878" t="s">
        <v>1773</v>
      </c>
      <c r="C878" t="s">
        <v>1741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1774</v>
      </c>
      <c r="B879" t="s">
        <v>1775</v>
      </c>
      <c r="C879" t="s">
        <v>1741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1776</v>
      </c>
      <c r="B880" t="s">
        <v>1777</v>
      </c>
      <c r="C880" t="s">
        <v>1741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1778</v>
      </c>
      <c r="B881" t="s">
        <v>1779</v>
      </c>
      <c r="C881" t="s">
        <v>1780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1781</v>
      </c>
      <c r="B882" t="s">
        <v>1782</v>
      </c>
      <c r="C882" t="s">
        <v>1783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1784</v>
      </c>
      <c r="B883" t="s">
        <v>1785</v>
      </c>
      <c r="C883" t="s">
        <v>1783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1786</v>
      </c>
      <c r="B884" t="s">
        <v>1787</v>
      </c>
      <c r="C884" t="s">
        <v>1783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1788</v>
      </c>
      <c r="B885" t="s">
        <v>1789</v>
      </c>
      <c r="C885" t="s">
        <v>1783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1790</v>
      </c>
      <c r="B886" t="s">
        <v>1791</v>
      </c>
      <c r="C886" t="s">
        <v>1783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1792</v>
      </c>
      <c r="B887" t="s">
        <v>1793</v>
      </c>
      <c r="C887" t="s">
        <v>1783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2</v>
      </c>
      <c r="J887" s="33">
        <v>0</v>
      </c>
      <c r="K887" s="33">
        <v>0</v>
      </c>
      <c r="L887" s="33">
        <v>0</v>
      </c>
      <c r="M887">
        <v>2</v>
      </c>
      <c r="N887">
        <v>0</v>
      </c>
      <c r="O887">
        <v>2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2</v>
      </c>
      <c r="AU887" s="31" t="str">
        <f t="shared" si="16"/>
        <v>库存为2</v>
      </c>
      <c r="AV887" s="36" t="str">
        <f>IFERROR(时间!$B$4+AU887,"上周无销量")</f>
        <v>上周无销量</v>
      </c>
    </row>
    <row r="888" spans="1:48">
      <c r="A888" s="21" t="s">
        <v>1794</v>
      </c>
      <c r="B888" t="s">
        <v>1795</v>
      </c>
      <c r="C888" t="s">
        <v>1783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1796</v>
      </c>
      <c r="B889" t="s">
        <v>1797</v>
      </c>
      <c r="C889" t="s">
        <v>1796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1798</v>
      </c>
      <c r="B890" t="s">
        <v>1799</v>
      </c>
      <c r="C890" t="s">
        <v>1800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1</v>
      </c>
      <c r="J890" s="33">
        <v>0</v>
      </c>
      <c r="K890" s="33">
        <v>0</v>
      </c>
      <c r="L890" s="33">
        <v>0</v>
      </c>
      <c r="M890">
        <v>1</v>
      </c>
      <c r="N890">
        <v>0</v>
      </c>
      <c r="O890">
        <v>1</v>
      </c>
      <c r="P890">
        <v>109</v>
      </c>
      <c r="Q890">
        <v>156</v>
      </c>
      <c r="R890">
        <v>100</v>
      </c>
      <c r="S890">
        <v>83</v>
      </c>
      <c r="T890">
        <v>0</v>
      </c>
      <c r="U890">
        <v>1</v>
      </c>
      <c r="V890">
        <v>0</v>
      </c>
      <c r="W890">
        <v>2</v>
      </c>
      <c r="X890" s="23">
        <v>0</v>
      </c>
      <c r="Y890" s="23">
        <v>0.00641025641025641</v>
      </c>
      <c r="Z890" s="23">
        <v>0</v>
      </c>
      <c r="AA890" s="23">
        <v>0.0240963855421687</v>
      </c>
      <c r="AB890">
        <v>0</v>
      </c>
      <c r="AC890">
        <v>0.11</v>
      </c>
      <c r="AD890">
        <v>0</v>
      </c>
      <c r="AE890">
        <v>0.27</v>
      </c>
      <c r="AF890" s="23" t="s">
        <v>54</v>
      </c>
      <c r="AG890" s="23" t="s">
        <v>122</v>
      </c>
      <c r="AH890" s="23" t="s">
        <v>54</v>
      </c>
      <c r="AI890" s="23" t="s">
        <v>122</v>
      </c>
      <c r="AJ890">
        <v>3</v>
      </c>
      <c r="AK890">
        <v>0</v>
      </c>
      <c r="AL890">
        <v>0</v>
      </c>
      <c r="AM890">
        <v>5</v>
      </c>
      <c r="AN890" s="23">
        <v>0</v>
      </c>
      <c r="AO890" s="23" t="e">
        <v>#DIV/0!</v>
      </c>
      <c r="AP890" s="23" t="e">
        <v>#DIV/0!</v>
      </c>
      <c r="AQ890" s="23">
        <v>0</v>
      </c>
      <c r="AR890" s="35">
        <v>0</v>
      </c>
      <c r="AS890" s="35">
        <v>0</v>
      </c>
      <c r="AT890" s="35">
        <v>1</v>
      </c>
      <c r="AU890" s="31" t="str">
        <f t="shared" si="16"/>
        <v>库存为1</v>
      </c>
      <c r="AV890" s="36" t="str">
        <f>IFERROR(时间!$B$4+AU890,"上周无销量")</f>
        <v>上周无销量</v>
      </c>
    </row>
    <row r="891" spans="1:48">
      <c r="A891" s="21" t="s">
        <v>1801</v>
      </c>
      <c r="B891" t="s">
        <v>1802</v>
      </c>
      <c r="C891" t="s">
        <v>1800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1803</v>
      </c>
      <c r="B892" t="s">
        <v>1804</v>
      </c>
      <c r="C892" t="s">
        <v>1800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13</v>
      </c>
      <c r="J892" s="33">
        <v>0</v>
      </c>
      <c r="K892" s="33">
        <v>0</v>
      </c>
      <c r="L892" s="33">
        <v>0</v>
      </c>
      <c r="M892">
        <v>13</v>
      </c>
      <c r="N892">
        <v>0</v>
      </c>
      <c r="O892">
        <v>0</v>
      </c>
      <c r="P892">
        <v>826</v>
      </c>
      <c r="Q892">
        <v>410</v>
      </c>
      <c r="R892">
        <v>257</v>
      </c>
      <c r="S892">
        <v>269</v>
      </c>
      <c r="T892">
        <v>1</v>
      </c>
      <c r="U892">
        <v>3</v>
      </c>
      <c r="V892">
        <v>3</v>
      </c>
      <c r="W892">
        <v>1</v>
      </c>
      <c r="X892" s="23">
        <v>0.00121065375302663</v>
      </c>
      <c r="Y892" s="23">
        <v>0.00731707317073171</v>
      </c>
      <c r="Z892" s="23">
        <v>0.0116731517509728</v>
      </c>
      <c r="AA892" s="23">
        <v>0.00371747211895911</v>
      </c>
      <c r="AB892">
        <v>0.11</v>
      </c>
      <c r="AC892">
        <v>0.15</v>
      </c>
      <c r="AD892">
        <v>0.41</v>
      </c>
      <c r="AE892">
        <v>0.15</v>
      </c>
      <c r="AF892" s="23" t="s">
        <v>122</v>
      </c>
      <c r="AG892" s="23" t="s">
        <v>122</v>
      </c>
      <c r="AH892" s="23" t="s">
        <v>122</v>
      </c>
      <c r="AI892" s="23" t="s">
        <v>122</v>
      </c>
      <c r="AJ892">
        <v>5</v>
      </c>
      <c r="AK892">
        <v>7</v>
      </c>
      <c r="AL892">
        <v>4</v>
      </c>
      <c r="AM892">
        <v>10</v>
      </c>
      <c r="AN892" s="23">
        <v>0</v>
      </c>
      <c r="AO892" s="23">
        <v>0</v>
      </c>
      <c r="AP892" s="23">
        <v>0</v>
      </c>
      <c r="AQ892" s="23">
        <v>0</v>
      </c>
      <c r="AR892" s="35">
        <v>0</v>
      </c>
      <c r="AS892" s="35">
        <v>0</v>
      </c>
      <c r="AT892" s="35">
        <v>13</v>
      </c>
      <c r="AU892" s="31" t="str">
        <f t="shared" si="16"/>
        <v>库存为13</v>
      </c>
      <c r="AV892" s="36" t="str">
        <f>IFERROR(时间!$B$4+AU892,"上周无销量")</f>
        <v>上周无销量</v>
      </c>
    </row>
    <row r="893" spans="1:48">
      <c r="A893" s="21" t="s">
        <v>1805</v>
      </c>
      <c r="B893" t="s">
        <v>1806</v>
      </c>
      <c r="C893" t="s">
        <v>1800</v>
      </c>
      <c r="D893" s="31">
        <v>0</v>
      </c>
      <c r="E893" s="31">
        <v>1</v>
      </c>
      <c r="F893" s="31">
        <v>0</v>
      </c>
      <c r="G893" s="31">
        <v>0</v>
      </c>
      <c r="H893" s="32">
        <v>17.99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>
        <v>0</v>
      </c>
      <c r="Q893">
        <v>4</v>
      </c>
      <c r="R893">
        <v>30</v>
      </c>
      <c r="S893">
        <v>50</v>
      </c>
      <c r="T893">
        <v>0</v>
      </c>
      <c r="U893">
        <v>0</v>
      </c>
      <c r="V893">
        <v>0</v>
      </c>
      <c r="W893">
        <v>1</v>
      </c>
      <c r="X893" s="23" t="e">
        <v>#DIV/0!</v>
      </c>
      <c r="Y893" s="23">
        <v>0</v>
      </c>
      <c r="Z893" s="23">
        <v>0</v>
      </c>
      <c r="AA893" s="23">
        <v>0.02</v>
      </c>
      <c r="AB893">
        <v>0</v>
      </c>
      <c r="AC893">
        <v>0</v>
      </c>
      <c r="AD893">
        <v>0</v>
      </c>
      <c r="AE893">
        <v>0.07</v>
      </c>
      <c r="AF893" s="23" t="s">
        <v>54</v>
      </c>
      <c r="AG893" s="23" t="s">
        <v>54</v>
      </c>
      <c r="AH893" s="23" t="s">
        <v>54</v>
      </c>
      <c r="AI893" s="23" t="s">
        <v>122</v>
      </c>
      <c r="AJ893">
        <v>0</v>
      </c>
      <c r="AK893">
        <v>0</v>
      </c>
      <c r="AL893">
        <v>1</v>
      </c>
      <c r="AM893">
        <v>5</v>
      </c>
      <c r="AN893" s="23" t="e">
        <v>#DIV/0!</v>
      </c>
      <c r="AO893" s="23" t="e">
        <v>#DIV/0!</v>
      </c>
      <c r="AP893" s="23">
        <v>0</v>
      </c>
      <c r="AQ893" s="23">
        <v>0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1807</v>
      </c>
      <c r="B894" t="s">
        <v>1808</v>
      </c>
      <c r="C894" t="s">
        <v>1800</v>
      </c>
      <c r="D894" s="31">
        <v>0</v>
      </c>
      <c r="E894" s="31">
        <v>0</v>
      </c>
      <c r="F894" s="31">
        <v>1</v>
      </c>
      <c r="G894" s="31">
        <v>0</v>
      </c>
      <c r="H894" s="32">
        <v>17.99</v>
      </c>
      <c r="I894">
        <v>3</v>
      </c>
      <c r="J894" s="33">
        <v>0</v>
      </c>
      <c r="K894" s="33">
        <v>0</v>
      </c>
      <c r="L894" s="33">
        <v>0</v>
      </c>
      <c r="M894">
        <v>3</v>
      </c>
      <c r="N894">
        <v>0</v>
      </c>
      <c r="O894">
        <v>0</v>
      </c>
      <c r="P894">
        <v>273</v>
      </c>
      <c r="Q894">
        <v>101</v>
      </c>
      <c r="R894">
        <v>139</v>
      </c>
      <c r="S894">
        <v>80</v>
      </c>
      <c r="T894">
        <v>1</v>
      </c>
      <c r="U894">
        <v>0</v>
      </c>
      <c r="V894">
        <v>0</v>
      </c>
      <c r="W894">
        <v>0</v>
      </c>
      <c r="X894" s="23">
        <v>0.00366300366300366</v>
      </c>
      <c r="Y894" s="23">
        <v>0</v>
      </c>
      <c r="Z894" s="23">
        <v>0</v>
      </c>
      <c r="AA894" s="23">
        <v>0</v>
      </c>
      <c r="AB894">
        <v>0.16</v>
      </c>
      <c r="AC894">
        <v>0</v>
      </c>
      <c r="AD894">
        <v>0</v>
      </c>
      <c r="AE894">
        <v>0</v>
      </c>
      <c r="AF894" s="23" t="s">
        <v>122</v>
      </c>
      <c r="AG894" s="23" t="s">
        <v>54</v>
      </c>
      <c r="AH894" s="23" t="s">
        <v>54</v>
      </c>
      <c r="AI894" s="23" t="s">
        <v>54</v>
      </c>
      <c r="AJ894">
        <v>2</v>
      </c>
      <c r="AK894">
        <v>0</v>
      </c>
      <c r="AL894">
        <v>11</v>
      </c>
      <c r="AM894">
        <v>3</v>
      </c>
      <c r="AN894" s="23">
        <v>0</v>
      </c>
      <c r="AO894" s="23" t="e">
        <v>#DIV/0!</v>
      </c>
      <c r="AP894" s="23">
        <v>0.0909090909090909</v>
      </c>
      <c r="AQ894" s="23">
        <v>0</v>
      </c>
      <c r="AR894" s="35">
        <v>0</v>
      </c>
      <c r="AS894" s="35">
        <v>0</v>
      </c>
      <c r="AT894" s="35">
        <v>3</v>
      </c>
      <c r="AU894" s="31" t="str">
        <f t="shared" si="16"/>
        <v>库存为3</v>
      </c>
      <c r="AV894" s="36" t="str">
        <f>IFERROR(时间!$B$4+AU894,"上周无销量")</f>
        <v>上周无销量</v>
      </c>
    </row>
    <row r="895" spans="1:48">
      <c r="A895" s="21" t="s">
        <v>1809</v>
      </c>
      <c r="B895" t="s">
        <v>1810</v>
      </c>
      <c r="C895" t="s">
        <v>1811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1812</v>
      </c>
      <c r="B896" t="s">
        <v>1813</v>
      </c>
      <c r="C896" t="s">
        <v>1811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1814</v>
      </c>
      <c r="B897" t="s">
        <v>1815</v>
      </c>
      <c r="C897" t="s">
        <v>1816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1817</v>
      </c>
      <c r="B898" t="s">
        <v>1799</v>
      </c>
      <c r="C898" t="s">
        <v>1818</v>
      </c>
      <c r="D898" s="31">
        <v>0</v>
      </c>
      <c r="E898" s="31">
        <v>1</v>
      </c>
      <c r="F898" s="31">
        <v>2</v>
      </c>
      <c r="G898" s="31">
        <v>0</v>
      </c>
      <c r="H898" s="32">
        <v>12.99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3</v>
      </c>
      <c r="AK898">
        <v>0</v>
      </c>
      <c r="AL898">
        <v>0</v>
      </c>
      <c r="AM898">
        <v>5</v>
      </c>
      <c r="AN898" s="23">
        <v>0</v>
      </c>
      <c r="AO898" s="23" t="e">
        <v>#DIV/0!</v>
      </c>
      <c r="AP898" s="23" t="e">
        <v>#DIV/0!</v>
      </c>
      <c r="AQ898" s="23">
        <v>0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1819</v>
      </c>
      <c r="B899" t="s">
        <v>1802</v>
      </c>
      <c r="C899" t="s">
        <v>1818</v>
      </c>
      <c r="D899" s="31">
        <v>0</v>
      </c>
      <c r="E899" s="31">
        <v>1</v>
      </c>
      <c r="F899" s="31">
        <v>0</v>
      </c>
      <c r="G899" s="31">
        <v>0</v>
      </c>
      <c r="H899" s="32">
        <v>12.99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1820</v>
      </c>
      <c r="B900" t="s">
        <v>1804</v>
      </c>
      <c r="C900" t="s">
        <v>1818</v>
      </c>
      <c r="D900" s="31">
        <v>1</v>
      </c>
      <c r="E900" s="31">
        <v>3</v>
      </c>
      <c r="F900" s="31">
        <v>3</v>
      </c>
      <c r="G900" s="31">
        <v>3</v>
      </c>
      <c r="H900" s="32">
        <v>12.99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5</v>
      </c>
      <c r="AK900">
        <v>7</v>
      </c>
      <c r="AL900">
        <v>4</v>
      </c>
      <c r="AM900">
        <v>10</v>
      </c>
      <c r="AN900" s="23">
        <v>0.2</v>
      </c>
      <c r="AO900" s="23">
        <v>0.428571428571429</v>
      </c>
      <c r="AP900" s="23">
        <v>0.75</v>
      </c>
      <c r="AQ900" s="23">
        <v>0.3</v>
      </c>
      <c r="AR900" s="35">
        <v>0.142857142857143</v>
      </c>
      <c r="AS900" s="35">
        <v>8.57142857142857</v>
      </c>
      <c r="AT900" s="35">
        <v>-8.57142857142857</v>
      </c>
      <c r="AU900" s="31">
        <f t="shared" si="16"/>
        <v>0</v>
      </c>
      <c r="AV900" s="36">
        <f>IFERROR(时间!$B$4+AU900,"上周无销量")</f>
        <v>43283</v>
      </c>
    </row>
    <row r="901" spans="1:48">
      <c r="A901" s="21" t="s">
        <v>1821</v>
      </c>
      <c r="B901" t="s">
        <v>1806</v>
      </c>
      <c r="C901" t="s">
        <v>1818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1</v>
      </c>
      <c r="AM901">
        <v>5</v>
      </c>
      <c r="AN901" s="23" t="e">
        <v>#DIV/0!</v>
      </c>
      <c r="AO901" s="23" t="e">
        <v>#DIV/0!</v>
      </c>
      <c r="AP901" s="23">
        <v>0</v>
      </c>
      <c r="AQ901" s="23">
        <v>0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1822</v>
      </c>
      <c r="B902" t="s">
        <v>1808</v>
      </c>
      <c r="C902" t="s">
        <v>1818</v>
      </c>
      <c r="D902" s="31">
        <v>0</v>
      </c>
      <c r="E902" s="31">
        <v>1</v>
      </c>
      <c r="F902" s="31">
        <v>0</v>
      </c>
      <c r="G902" s="31">
        <v>0</v>
      </c>
      <c r="H902" s="32">
        <v>12.99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2</v>
      </c>
      <c r="AK902">
        <v>0</v>
      </c>
      <c r="AL902">
        <v>11</v>
      </c>
      <c r="AM902">
        <v>3</v>
      </c>
      <c r="AN902" s="23">
        <v>0</v>
      </c>
      <c r="AO902" s="23" t="e">
        <v>#DIV/0!</v>
      </c>
      <c r="AP902" s="23">
        <v>0</v>
      </c>
      <c r="AQ902" s="23">
        <v>0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1823</v>
      </c>
      <c r="B903" t="s">
        <v>1824</v>
      </c>
      <c r="C903" t="s">
        <v>1818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1825</v>
      </c>
      <c r="B904" t="s">
        <v>1826</v>
      </c>
      <c r="C904" t="s">
        <v>1827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1828</v>
      </c>
      <c r="B905" t="s">
        <v>1829</v>
      </c>
      <c r="C905" t="s">
        <v>1830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3</v>
      </c>
      <c r="J905" s="33">
        <v>0</v>
      </c>
      <c r="K905" s="33">
        <v>0</v>
      </c>
      <c r="L905" s="33">
        <v>0</v>
      </c>
      <c r="M905">
        <v>3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12</v>
      </c>
      <c r="AK905">
        <v>9</v>
      </c>
      <c r="AL905">
        <v>0</v>
      </c>
      <c r="AM905">
        <v>0</v>
      </c>
      <c r="AN905" s="23">
        <v>0</v>
      </c>
      <c r="AO905" s="23">
        <v>0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3</v>
      </c>
      <c r="AU905" s="31" t="str">
        <f t="shared" si="17"/>
        <v>库存为3</v>
      </c>
      <c r="AV905" s="36" t="str">
        <f>IFERROR(时间!$B$4+AU905,"上周无销量")</f>
        <v>上周无销量</v>
      </c>
    </row>
    <row r="906" spans="1:48">
      <c r="A906" s="21" t="s">
        <v>1831</v>
      </c>
      <c r="B906" t="s">
        <v>1832</v>
      </c>
      <c r="C906" t="s">
        <v>1830</v>
      </c>
      <c r="D906" s="31">
        <v>0</v>
      </c>
      <c r="E906" s="31">
        <v>0</v>
      </c>
      <c r="F906" s="31">
        <v>1</v>
      </c>
      <c r="G906" s="31">
        <v>0</v>
      </c>
      <c r="H906" s="32">
        <v>22.99</v>
      </c>
      <c r="I906">
        <v>1</v>
      </c>
      <c r="J906" s="33">
        <v>0</v>
      </c>
      <c r="K906" s="33">
        <v>0</v>
      </c>
      <c r="L906" s="33">
        <v>0</v>
      </c>
      <c r="M906">
        <v>1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11</v>
      </c>
      <c r="AK906">
        <v>13</v>
      </c>
      <c r="AL906">
        <v>6</v>
      </c>
      <c r="AM906">
        <v>7</v>
      </c>
      <c r="AN906" s="23">
        <v>0</v>
      </c>
      <c r="AO906" s="23">
        <v>0</v>
      </c>
      <c r="AP906" s="23">
        <v>0.166666666666667</v>
      </c>
      <c r="AQ906" s="23">
        <v>0</v>
      </c>
      <c r="AR906" s="35">
        <v>0</v>
      </c>
      <c r="AS906" s="35">
        <v>0</v>
      </c>
      <c r="AT906" s="35">
        <v>1</v>
      </c>
      <c r="AU906" s="31" t="str">
        <f t="shared" si="17"/>
        <v>库存为1</v>
      </c>
      <c r="AV906" s="36" t="str">
        <f>IFERROR(时间!$B$4+AU906,"上周无销量")</f>
        <v>上周无销量</v>
      </c>
    </row>
    <row r="907" spans="1:48">
      <c r="A907" s="21" t="s">
        <v>1833</v>
      </c>
      <c r="B907" t="s">
        <v>1834</v>
      </c>
      <c r="C907" t="s">
        <v>1835</v>
      </c>
      <c r="D907" s="31">
        <v>1</v>
      </c>
      <c r="E907" s="31">
        <v>0</v>
      </c>
      <c r="F907" s="31">
        <v>0</v>
      </c>
      <c r="G907" s="31">
        <v>0</v>
      </c>
      <c r="H907" s="32">
        <v>39.98</v>
      </c>
      <c r="I907">
        <v>16</v>
      </c>
      <c r="J907" s="33">
        <v>0</v>
      </c>
      <c r="K907" s="33">
        <v>0</v>
      </c>
      <c r="L907" s="33">
        <v>0</v>
      </c>
      <c r="M907">
        <v>16</v>
      </c>
      <c r="N907">
        <v>0</v>
      </c>
      <c r="O907">
        <v>0</v>
      </c>
      <c r="P907">
        <v>13376</v>
      </c>
      <c r="Q907">
        <v>893</v>
      </c>
      <c r="R907">
        <v>689</v>
      </c>
      <c r="S907">
        <v>575</v>
      </c>
      <c r="T907">
        <v>79</v>
      </c>
      <c r="U907">
        <v>7</v>
      </c>
      <c r="V907">
        <v>8</v>
      </c>
      <c r="W907">
        <v>8</v>
      </c>
      <c r="X907" s="23">
        <v>0.0059061004784689</v>
      </c>
      <c r="Y907" s="23">
        <v>0.00783874580067189</v>
      </c>
      <c r="Z907" s="23">
        <v>0.011611030478955</v>
      </c>
      <c r="AA907" s="23">
        <v>0.0139130434782609</v>
      </c>
      <c r="AB907">
        <v>27.82</v>
      </c>
      <c r="AC907">
        <v>2.75</v>
      </c>
      <c r="AD907">
        <v>2.9</v>
      </c>
      <c r="AE907">
        <v>2.74</v>
      </c>
      <c r="AF907" s="23">
        <v>0.695847923961981</v>
      </c>
      <c r="AG907" s="23" t="s">
        <v>122</v>
      </c>
      <c r="AH907" s="23" t="s">
        <v>122</v>
      </c>
      <c r="AI907" s="23" t="s">
        <v>122</v>
      </c>
      <c r="AJ907">
        <v>50</v>
      </c>
      <c r="AK907">
        <v>11</v>
      </c>
      <c r="AL907">
        <v>3</v>
      </c>
      <c r="AM907">
        <v>9</v>
      </c>
      <c r="AN907" s="23">
        <v>0.02</v>
      </c>
      <c r="AO907" s="23">
        <v>0</v>
      </c>
      <c r="AP907" s="23">
        <v>0</v>
      </c>
      <c r="AQ907" s="23">
        <v>0</v>
      </c>
      <c r="AR907" s="35">
        <v>0.142857142857143</v>
      </c>
      <c r="AS907" s="35">
        <v>8.57142857142857</v>
      </c>
      <c r="AT907" s="35">
        <v>7.42857142857143</v>
      </c>
      <c r="AU907" s="31">
        <f t="shared" si="17"/>
        <v>112</v>
      </c>
      <c r="AV907" s="36">
        <f>IFERROR(时间!$B$4+AU907,"上周无销量")</f>
        <v>43395</v>
      </c>
    </row>
    <row r="908" spans="1:48">
      <c r="A908" s="21" t="s">
        <v>1836</v>
      </c>
      <c r="B908" t="s">
        <v>1837</v>
      </c>
      <c r="C908" t="s">
        <v>1835</v>
      </c>
      <c r="D908" s="31">
        <v>1</v>
      </c>
      <c r="E908" s="31">
        <v>1</v>
      </c>
      <c r="F908" s="31">
        <v>0</v>
      </c>
      <c r="G908" s="31">
        <v>1</v>
      </c>
      <c r="H908" s="32">
        <v>21.3233333333333</v>
      </c>
      <c r="I908">
        <v>7</v>
      </c>
      <c r="J908" s="33">
        <v>0</v>
      </c>
      <c r="K908" s="33">
        <v>0</v>
      </c>
      <c r="L908" s="33">
        <v>0</v>
      </c>
      <c r="M908">
        <v>7</v>
      </c>
      <c r="N908">
        <v>0</v>
      </c>
      <c r="O908">
        <v>0</v>
      </c>
      <c r="P908">
        <v>6441</v>
      </c>
      <c r="Q908">
        <v>63</v>
      </c>
      <c r="R908">
        <v>50</v>
      </c>
      <c r="S908">
        <v>24</v>
      </c>
      <c r="T908">
        <v>30</v>
      </c>
      <c r="U908">
        <v>0</v>
      </c>
      <c r="V908">
        <v>0</v>
      </c>
      <c r="W908">
        <v>0</v>
      </c>
      <c r="X908" s="23">
        <v>0.00465766185374942</v>
      </c>
      <c r="Y908" s="23">
        <v>0</v>
      </c>
      <c r="Z908" s="23">
        <v>0</v>
      </c>
      <c r="AA908" s="23">
        <v>0</v>
      </c>
      <c r="AB908">
        <v>10.45</v>
      </c>
      <c r="AC908">
        <v>0</v>
      </c>
      <c r="AD908">
        <v>0</v>
      </c>
      <c r="AE908">
        <v>0</v>
      </c>
      <c r="AF908" s="23">
        <v>0.490073471939973</v>
      </c>
      <c r="AG908" s="23" t="s">
        <v>54</v>
      </c>
      <c r="AH908" s="23" t="s">
        <v>54</v>
      </c>
      <c r="AI908" s="23" t="s">
        <v>54</v>
      </c>
      <c r="AJ908">
        <v>29</v>
      </c>
      <c r="AK908">
        <v>6</v>
      </c>
      <c r="AL908">
        <v>5</v>
      </c>
      <c r="AM908">
        <v>8</v>
      </c>
      <c r="AN908" s="23">
        <v>0.0344827586206897</v>
      </c>
      <c r="AO908" s="23">
        <v>0.166666666666667</v>
      </c>
      <c r="AP908" s="23">
        <v>0</v>
      </c>
      <c r="AQ908" s="23">
        <v>0.125</v>
      </c>
      <c r="AR908" s="35">
        <v>0.142857142857143</v>
      </c>
      <c r="AS908" s="35">
        <v>8.57142857142857</v>
      </c>
      <c r="AT908" s="35">
        <v>-1.57142857142857</v>
      </c>
      <c r="AU908" s="31">
        <f t="shared" si="17"/>
        <v>49</v>
      </c>
      <c r="AV908" s="36">
        <f>IFERROR(时间!$B$4+AU908,"上周无销量")</f>
        <v>43332</v>
      </c>
    </row>
    <row r="909" spans="1:48">
      <c r="A909" s="21" t="s">
        <v>1838</v>
      </c>
      <c r="B909" t="s">
        <v>1839</v>
      </c>
      <c r="C909" t="s">
        <v>1835</v>
      </c>
      <c r="D909" s="31">
        <v>0</v>
      </c>
      <c r="E909" s="31">
        <v>1</v>
      </c>
      <c r="F909" s="31">
        <v>2</v>
      </c>
      <c r="G909" s="31">
        <v>0</v>
      </c>
      <c r="H909" s="32">
        <v>21.3233333333333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1</v>
      </c>
      <c r="O909">
        <v>0</v>
      </c>
      <c r="P909">
        <v>0</v>
      </c>
      <c r="Q909">
        <v>93</v>
      </c>
      <c r="R909">
        <v>115</v>
      </c>
      <c r="S909">
        <v>116</v>
      </c>
      <c r="T909">
        <v>0</v>
      </c>
      <c r="U909">
        <v>2</v>
      </c>
      <c r="V909">
        <v>3</v>
      </c>
      <c r="W909">
        <v>3</v>
      </c>
      <c r="X909" s="23" t="e">
        <v>#DIV/0!</v>
      </c>
      <c r="Y909" s="23">
        <v>0.021505376344086</v>
      </c>
      <c r="Z909" s="23">
        <v>0.0260869565217391</v>
      </c>
      <c r="AA909" s="23">
        <v>0.0258620689655172</v>
      </c>
      <c r="AB909">
        <v>0</v>
      </c>
      <c r="AC909">
        <v>0.78</v>
      </c>
      <c r="AD909">
        <v>1.3</v>
      </c>
      <c r="AE909">
        <v>1.49</v>
      </c>
      <c r="AF909" s="23" t="s">
        <v>54</v>
      </c>
      <c r="AG909" s="23">
        <v>0.0365796467093951</v>
      </c>
      <c r="AH909" s="23">
        <v>0.0304830389244959</v>
      </c>
      <c r="AI909" s="23" t="s">
        <v>122</v>
      </c>
      <c r="AJ909">
        <v>0</v>
      </c>
      <c r="AK909">
        <v>8</v>
      </c>
      <c r="AL909">
        <v>7</v>
      </c>
      <c r="AM909">
        <v>11</v>
      </c>
      <c r="AN909" s="23" t="e">
        <v>#DIV/0!</v>
      </c>
      <c r="AO909" s="23">
        <v>0.125</v>
      </c>
      <c r="AP909" s="23">
        <v>0.285714285714286</v>
      </c>
      <c r="AQ909" s="23">
        <v>0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1840</v>
      </c>
      <c r="B910" t="s">
        <v>1841</v>
      </c>
      <c r="C910" t="s">
        <v>1835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 s="23" t="e">
        <v>#DIV/0!</v>
      </c>
      <c r="Y910" s="23" t="e">
        <v>#DIV/0!</v>
      </c>
      <c r="Z910" s="23" t="e">
        <v>#DIV/0!</v>
      </c>
      <c r="AA910" s="23" t="e">
        <v>#DIV/0!</v>
      </c>
      <c r="AB910">
        <v>0</v>
      </c>
      <c r="AC910">
        <v>0</v>
      </c>
      <c r="AD910">
        <v>0</v>
      </c>
      <c r="AE910">
        <v>0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1842</v>
      </c>
      <c r="B911" t="s">
        <v>1843</v>
      </c>
      <c r="C911" t="s">
        <v>1835</v>
      </c>
      <c r="D911" s="31">
        <v>1</v>
      </c>
      <c r="E911" s="31">
        <v>1</v>
      </c>
      <c r="F911" s="31">
        <v>0</v>
      </c>
      <c r="G911" s="31">
        <v>0</v>
      </c>
      <c r="H911" s="32">
        <v>29.985</v>
      </c>
      <c r="I911">
        <v>5</v>
      </c>
      <c r="J911" s="33">
        <v>0</v>
      </c>
      <c r="K911" s="33">
        <v>0</v>
      </c>
      <c r="L911" s="33">
        <v>0</v>
      </c>
      <c r="M911">
        <v>5</v>
      </c>
      <c r="N911">
        <v>0</v>
      </c>
      <c r="O911">
        <v>0</v>
      </c>
      <c r="P911">
        <v>1149</v>
      </c>
      <c r="Q911">
        <v>57</v>
      </c>
      <c r="R911">
        <v>53</v>
      </c>
      <c r="S911">
        <v>62</v>
      </c>
      <c r="T911">
        <v>8</v>
      </c>
      <c r="U911">
        <v>0</v>
      </c>
      <c r="V911">
        <v>0</v>
      </c>
      <c r="W911">
        <v>0</v>
      </c>
      <c r="X911" s="23">
        <v>0.00696257615317668</v>
      </c>
      <c r="Y911" s="23">
        <v>0</v>
      </c>
      <c r="Z911" s="23">
        <v>0</v>
      </c>
      <c r="AA911" s="23">
        <v>0</v>
      </c>
      <c r="AB911">
        <v>2.87</v>
      </c>
      <c r="AC911">
        <v>0</v>
      </c>
      <c r="AD911">
        <v>0</v>
      </c>
      <c r="AE911">
        <v>0</v>
      </c>
      <c r="AF911" s="23">
        <v>0.095714523928631</v>
      </c>
      <c r="AG911" s="23" t="s">
        <v>54</v>
      </c>
      <c r="AH911" s="23" t="s">
        <v>54</v>
      </c>
      <c r="AI911" s="23" t="s">
        <v>54</v>
      </c>
      <c r="AJ911">
        <v>15</v>
      </c>
      <c r="AK911">
        <v>6</v>
      </c>
      <c r="AL911">
        <v>1</v>
      </c>
      <c r="AM911">
        <v>9</v>
      </c>
      <c r="AN911" s="23">
        <v>0.0666666666666667</v>
      </c>
      <c r="AO911" s="23">
        <v>0.166666666666667</v>
      </c>
      <c r="AP911" s="23">
        <v>0</v>
      </c>
      <c r="AQ911" s="23">
        <v>0</v>
      </c>
      <c r="AR911" s="35">
        <v>0.142857142857143</v>
      </c>
      <c r="AS911" s="35">
        <v>8.57142857142857</v>
      </c>
      <c r="AT911" s="35">
        <v>-3.57142857142857</v>
      </c>
      <c r="AU911" s="31">
        <f t="shared" si="17"/>
        <v>35</v>
      </c>
      <c r="AV911" s="36">
        <f>IFERROR(时间!$B$4+AU911,"上周无销量")</f>
        <v>43318</v>
      </c>
    </row>
    <row r="912" spans="1:48">
      <c r="A912" s="21" t="s">
        <v>1844</v>
      </c>
      <c r="B912" t="s">
        <v>1845</v>
      </c>
      <c r="C912" t="s">
        <v>1835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18</v>
      </c>
      <c r="J912" s="33">
        <v>0</v>
      </c>
      <c r="K912" s="33">
        <v>0</v>
      </c>
      <c r="L912" s="33">
        <v>0</v>
      </c>
      <c r="M912">
        <v>18</v>
      </c>
      <c r="N912">
        <v>0</v>
      </c>
      <c r="O912">
        <v>1</v>
      </c>
      <c r="P912">
        <v>3743</v>
      </c>
      <c r="Q912">
        <v>416</v>
      </c>
      <c r="R912">
        <v>262</v>
      </c>
      <c r="S912">
        <v>324</v>
      </c>
      <c r="T912">
        <v>15</v>
      </c>
      <c r="U912">
        <v>4</v>
      </c>
      <c r="V912">
        <v>1</v>
      </c>
      <c r="W912">
        <v>3</v>
      </c>
      <c r="X912" s="23">
        <v>0.00400748063051029</v>
      </c>
      <c r="Y912" s="23">
        <v>0.00961538461538462</v>
      </c>
      <c r="Z912" s="23">
        <v>0.00381679389312977</v>
      </c>
      <c r="AA912" s="23">
        <v>0.00925925925925926</v>
      </c>
      <c r="AB912">
        <v>4.95</v>
      </c>
      <c r="AC912">
        <v>1.59</v>
      </c>
      <c r="AD912">
        <v>0.31</v>
      </c>
      <c r="AE912">
        <v>0.95</v>
      </c>
      <c r="AF912" s="23" t="s">
        <v>122</v>
      </c>
      <c r="AG912" s="23" t="s">
        <v>122</v>
      </c>
      <c r="AH912" s="23" t="s">
        <v>122</v>
      </c>
      <c r="AI912" s="23" t="s">
        <v>122</v>
      </c>
      <c r="AJ912">
        <v>16</v>
      </c>
      <c r="AK912">
        <v>3</v>
      </c>
      <c r="AL912">
        <v>2</v>
      </c>
      <c r="AM912">
        <v>7</v>
      </c>
      <c r="AN912" s="23">
        <v>0</v>
      </c>
      <c r="AO912" s="23">
        <v>0</v>
      </c>
      <c r="AP912" s="23">
        <v>0</v>
      </c>
      <c r="AQ912" s="23">
        <v>0</v>
      </c>
      <c r="AR912" s="35">
        <v>0</v>
      </c>
      <c r="AS912" s="35">
        <v>0</v>
      </c>
      <c r="AT912" s="35">
        <v>18</v>
      </c>
      <c r="AU912" s="31" t="str">
        <f t="shared" si="17"/>
        <v>库存为18</v>
      </c>
      <c r="AV912" s="36" t="str">
        <f>IFERROR(时间!$B$4+AU912,"上周无销量")</f>
        <v>上周无销量</v>
      </c>
    </row>
    <row r="913" spans="1:48">
      <c r="A913" s="21" t="s">
        <v>1846</v>
      </c>
      <c r="B913" t="s">
        <v>1847</v>
      </c>
      <c r="C913" t="s">
        <v>1848</v>
      </c>
      <c r="D913" s="31">
        <v>0</v>
      </c>
      <c r="E913" s="31">
        <v>0</v>
      </c>
      <c r="F913" s="31">
        <v>1</v>
      </c>
      <c r="G913" s="31">
        <v>1</v>
      </c>
      <c r="H913" s="32">
        <v>29.99</v>
      </c>
      <c r="I913">
        <v>3</v>
      </c>
      <c r="J913" s="33">
        <v>0</v>
      </c>
      <c r="K913" s="33">
        <v>0</v>
      </c>
      <c r="L913" s="33">
        <v>0</v>
      </c>
      <c r="M913">
        <v>3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25</v>
      </c>
      <c r="AK913">
        <v>18</v>
      </c>
      <c r="AL913">
        <v>14</v>
      </c>
      <c r="AM913">
        <v>10</v>
      </c>
      <c r="AN913" s="23">
        <v>0</v>
      </c>
      <c r="AO913" s="23">
        <v>0</v>
      </c>
      <c r="AP913" s="23">
        <v>0.0714285714285714</v>
      </c>
      <c r="AQ913" s="23">
        <v>0.1</v>
      </c>
      <c r="AR913" s="35">
        <v>0</v>
      </c>
      <c r="AS913" s="35">
        <v>0</v>
      </c>
      <c r="AT913" s="35">
        <v>3</v>
      </c>
      <c r="AU913" s="31" t="str">
        <f t="shared" si="17"/>
        <v>库存为3</v>
      </c>
      <c r="AV913" s="36" t="str">
        <f>IFERROR(时间!$B$4+AU913,"上周无销量")</f>
        <v>上周无销量</v>
      </c>
    </row>
    <row r="914" spans="1:48">
      <c r="A914" s="21" t="s">
        <v>1849</v>
      </c>
      <c r="B914" t="s">
        <v>1850</v>
      </c>
      <c r="C914" t="s">
        <v>1851</v>
      </c>
      <c r="D914" s="31">
        <v>0</v>
      </c>
      <c r="E914" s="31">
        <v>2</v>
      </c>
      <c r="F914" s="31">
        <v>2</v>
      </c>
      <c r="G914" s="31">
        <v>1</v>
      </c>
      <c r="H914" s="32">
        <v>29.99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12</v>
      </c>
      <c r="AL914">
        <v>16</v>
      </c>
      <c r="AM914">
        <v>3</v>
      </c>
      <c r="AN914" s="23" t="e">
        <v>#DIV/0!</v>
      </c>
      <c r="AO914" s="23">
        <v>0.166666666666667</v>
      </c>
      <c r="AP914" s="23">
        <v>0.125</v>
      </c>
      <c r="AQ914" s="23">
        <v>0.333333333333333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1852</v>
      </c>
      <c r="B915" t="s">
        <v>1829</v>
      </c>
      <c r="C915" t="s">
        <v>1853</v>
      </c>
      <c r="D915" s="31">
        <v>0</v>
      </c>
      <c r="E915" s="31">
        <v>7</v>
      </c>
      <c r="F915" s="31">
        <v>1</v>
      </c>
      <c r="G915" s="31">
        <v>2</v>
      </c>
      <c r="H915" s="32">
        <v>16.99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12</v>
      </c>
      <c r="AK915">
        <v>9</v>
      </c>
      <c r="AL915">
        <v>0</v>
      </c>
      <c r="AM915">
        <v>0</v>
      </c>
      <c r="AN915" s="23">
        <v>0</v>
      </c>
      <c r="AO915" s="23">
        <v>0.777777777777778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1854</v>
      </c>
      <c r="B916" t="s">
        <v>1832</v>
      </c>
      <c r="C916" t="s">
        <v>1853</v>
      </c>
      <c r="D916" s="31">
        <v>0</v>
      </c>
      <c r="E916" s="31">
        <v>3</v>
      </c>
      <c r="F916" s="31">
        <v>0</v>
      </c>
      <c r="G916" s="31">
        <v>1</v>
      </c>
      <c r="H916" s="32">
        <v>16.99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11</v>
      </c>
      <c r="AK916">
        <v>13</v>
      </c>
      <c r="AL916">
        <v>6</v>
      </c>
      <c r="AM916">
        <v>7</v>
      </c>
      <c r="AN916" s="23">
        <v>0</v>
      </c>
      <c r="AO916" s="23">
        <v>0.230769230769231</v>
      </c>
      <c r="AP916" s="23">
        <v>0</v>
      </c>
      <c r="AQ916" s="23">
        <v>0.142857142857143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1855</v>
      </c>
      <c r="B917" t="s">
        <v>1856</v>
      </c>
      <c r="C917" t="s">
        <v>1857</v>
      </c>
      <c r="D917" s="31">
        <v>0</v>
      </c>
      <c r="E917" s="31">
        <v>1</v>
      </c>
      <c r="F917" s="31">
        <v>0</v>
      </c>
      <c r="G917" s="31">
        <v>0</v>
      </c>
      <c r="H917" s="32">
        <v>26.99</v>
      </c>
      <c r="I917">
        <v>6</v>
      </c>
      <c r="J917" s="33">
        <v>0</v>
      </c>
      <c r="K917" s="33">
        <v>0</v>
      </c>
      <c r="L917" s="33">
        <v>0</v>
      </c>
      <c r="M917">
        <v>6</v>
      </c>
      <c r="N917">
        <v>0</v>
      </c>
      <c r="O917">
        <v>6</v>
      </c>
      <c r="P917">
        <v>2601</v>
      </c>
      <c r="Q917">
        <v>11370</v>
      </c>
      <c r="R917">
        <v>9773</v>
      </c>
      <c r="S917">
        <v>7349</v>
      </c>
      <c r="T917">
        <v>11</v>
      </c>
      <c r="U917">
        <v>35</v>
      </c>
      <c r="V917">
        <v>31</v>
      </c>
      <c r="W917">
        <v>29</v>
      </c>
      <c r="X917" s="23">
        <v>0.00422914263744714</v>
      </c>
      <c r="Y917" s="23">
        <v>0.00307827616534741</v>
      </c>
      <c r="Z917" s="23">
        <v>0.00317200450219994</v>
      </c>
      <c r="AA917" s="23">
        <v>0.00394611511770309</v>
      </c>
      <c r="AB917">
        <v>2.45</v>
      </c>
      <c r="AC917">
        <v>8.77</v>
      </c>
      <c r="AD917">
        <v>7.31</v>
      </c>
      <c r="AE917">
        <v>6.72</v>
      </c>
      <c r="AF917" s="23" t="s">
        <v>122</v>
      </c>
      <c r="AG917" s="23">
        <v>0.324935161170804</v>
      </c>
      <c r="AH917" s="23" t="s">
        <v>122</v>
      </c>
      <c r="AI917" s="23" t="s">
        <v>122</v>
      </c>
      <c r="AJ917">
        <v>5</v>
      </c>
      <c r="AK917">
        <v>12</v>
      </c>
      <c r="AL917">
        <v>14</v>
      </c>
      <c r="AM917">
        <v>20</v>
      </c>
      <c r="AN917" s="23">
        <v>0</v>
      </c>
      <c r="AO917" s="23">
        <v>0.0833333333333333</v>
      </c>
      <c r="AP917" s="23">
        <v>0</v>
      </c>
      <c r="AQ917" s="23">
        <v>0</v>
      </c>
      <c r="AR917" s="35">
        <v>0</v>
      </c>
      <c r="AS917" s="35">
        <v>0</v>
      </c>
      <c r="AT917" s="35">
        <v>6</v>
      </c>
      <c r="AU917" s="31" t="str">
        <f t="shared" si="17"/>
        <v>库存为6</v>
      </c>
      <c r="AV917" s="36" t="str">
        <f>IFERROR(时间!$B$4+AU917,"上周无销量")</f>
        <v>上周无销量</v>
      </c>
    </row>
    <row r="918" spans="1:48">
      <c r="A918" s="21" t="s">
        <v>1858</v>
      </c>
      <c r="B918" t="s">
        <v>1859</v>
      </c>
      <c r="C918" t="s">
        <v>1857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3</v>
      </c>
      <c r="J918" s="33">
        <v>0</v>
      </c>
      <c r="K918" s="33">
        <v>0</v>
      </c>
      <c r="L918" s="33">
        <v>0</v>
      </c>
      <c r="M918">
        <v>3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2</v>
      </c>
      <c r="AK918">
        <v>0</v>
      </c>
      <c r="AL918">
        <v>0</v>
      </c>
      <c r="AM918">
        <v>1</v>
      </c>
      <c r="AN918" s="23">
        <v>0</v>
      </c>
      <c r="AO918" s="23" t="e">
        <v>#DIV/0!</v>
      </c>
      <c r="AP918" s="23" t="e">
        <v>#DIV/0!</v>
      </c>
      <c r="AQ918" s="23">
        <v>0</v>
      </c>
      <c r="AR918" s="35">
        <v>0</v>
      </c>
      <c r="AS918" s="35">
        <v>0</v>
      </c>
      <c r="AT918" s="35">
        <v>3</v>
      </c>
      <c r="AU918" s="31" t="str">
        <f t="shared" si="17"/>
        <v>库存为3</v>
      </c>
      <c r="AV918" s="36" t="str">
        <f>IFERROR(时间!$B$4+AU918,"上周无销量")</f>
        <v>上周无销量</v>
      </c>
    </row>
    <row r="919" spans="1:48">
      <c r="A919" s="21" t="s">
        <v>1860</v>
      </c>
      <c r="B919" t="s">
        <v>1861</v>
      </c>
      <c r="C919" t="s">
        <v>1857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2</v>
      </c>
      <c r="J919" s="33">
        <v>0</v>
      </c>
      <c r="K919" s="33">
        <v>0</v>
      </c>
      <c r="L919" s="33">
        <v>0</v>
      </c>
      <c r="M919">
        <v>2</v>
      </c>
      <c r="N919">
        <v>0</v>
      </c>
      <c r="O919">
        <v>1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3</v>
      </c>
      <c r="AK919">
        <v>1</v>
      </c>
      <c r="AL919">
        <v>1</v>
      </c>
      <c r="AM919">
        <v>0</v>
      </c>
      <c r="AN919" s="23">
        <v>0</v>
      </c>
      <c r="AO919" s="23">
        <v>0</v>
      </c>
      <c r="AP919" s="23">
        <v>0</v>
      </c>
      <c r="AQ919" s="23" t="e">
        <v>#DIV/0!</v>
      </c>
      <c r="AR919" s="35">
        <v>0</v>
      </c>
      <c r="AS919" s="35">
        <v>0</v>
      </c>
      <c r="AT919" s="35">
        <v>2</v>
      </c>
      <c r="AU919" s="31" t="str">
        <f t="shared" si="17"/>
        <v>库存为2</v>
      </c>
      <c r="AV919" s="36" t="str">
        <f>IFERROR(时间!$B$4+AU919,"上周无销量")</f>
        <v>上周无销量</v>
      </c>
    </row>
    <row r="920" spans="1:48">
      <c r="A920" s="21" t="s">
        <v>1862</v>
      </c>
      <c r="B920" t="s">
        <v>1863</v>
      </c>
      <c r="C920" t="s">
        <v>1857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3</v>
      </c>
      <c r="J920" s="33">
        <v>0</v>
      </c>
      <c r="K920" s="33">
        <v>0</v>
      </c>
      <c r="L920" s="33">
        <v>0</v>
      </c>
      <c r="M920">
        <v>3</v>
      </c>
      <c r="N920">
        <v>0</v>
      </c>
      <c r="O920">
        <v>3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1</v>
      </c>
      <c r="AK920">
        <v>0</v>
      </c>
      <c r="AL920">
        <v>0</v>
      </c>
      <c r="AM920">
        <v>2</v>
      </c>
      <c r="AN920" s="23">
        <v>0</v>
      </c>
      <c r="AO920" s="23" t="e">
        <v>#DIV/0!</v>
      </c>
      <c r="AP920" s="23" t="e">
        <v>#DIV/0!</v>
      </c>
      <c r="AQ920" s="23">
        <v>0</v>
      </c>
      <c r="AR920" s="35">
        <v>0</v>
      </c>
      <c r="AS920" s="35">
        <v>0</v>
      </c>
      <c r="AT920" s="35">
        <v>3</v>
      </c>
      <c r="AU920" s="31" t="str">
        <f t="shared" si="17"/>
        <v>库存为3</v>
      </c>
      <c r="AV920" s="36" t="str">
        <f>IFERROR(时间!$B$4+AU920,"上周无销量")</f>
        <v>上周无销量</v>
      </c>
    </row>
    <row r="921" spans="1:48">
      <c r="A921" s="21" t="s">
        <v>1864</v>
      </c>
      <c r="B921" t="s">
        <v>1865</v>
      </c>
      <c r="C921" t="s">
        <v>1857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1</v>
      </c>
      <c r="J921" s="33">
        <v>0</v>
      </c>
      <c r="K921" s="33">
        <v>0</v>
      </c>
      <c r="L921" s="33">
        <v>0</v>
      </c>
      <c r="M921">
        <v>1</v>
      </c>
      <c r="N921">
        <v>0</v>
      </c>
      <c r="O921">
        <v>1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4</v>
      </c>
      <c r="AL921">
        <v>0</v>
      </c>
      <c r="AM921">
        <v>1</v>
      </c>
      <c r="AN921" s="23" t="e">
        <v>#DIV/0!</v>
      </c>
      <c r="AO921" s="23">
        <v>0</v>
      </c>
      <c r="AP921" s="23" t="e">
        <v>#DIV/0!</v>
      </c>
      <c r="AQ921" s="23">
        <v>0</v>
      </c>
      <c r="AR921" s="35">
        <v>0</v>
      </c>
      <c r="AS921" s="35">
        <v>0</v>
      </c>
      <c r="AT921" s="35">
        <v>1</v>
      </c>
      <c r="AU921" s="31" t="str">
        <f t="shared" si="17"/>
        <v>库存为1</v>
      </c>
      <c r="AV921" s="36" t="str">
        <f>IFERROR(时间!$B$4+AU921,"上周无销量")</f>
        <v>上周无销量</v>
      </c>
    </row>
    <row r="922" spans="1:48">
      <c r="A922" s="21" t="s">
        <v>1866</v>
      </c>
      <c r="B922" t="s">
        <v>1867</v>
      </c>
      <c r="C922" t="s">
        <v>1857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3</v>
      </c>
      <c r="J922" s="33">
        <v>0</v>
      </c>
      <c r="K922" s="33">
        <v>0</v>
      </c>
      <c r="L922" s="33">
        <v>0</v>
      </c>
      <c r="M922">
        <v>3</v>
      </c>
      <c r="N922">
        <v>0</v>
      </c>
      <c r="O922">
        <v>3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2</v>
      </c>
      <c r="AK922">
        <v>0</v>
      </c>
      <c r="AL922">
        <v>3</v>
      </c>
      <c r="AM922">
        <v>2</v>
      </c>
      <c r="AN922" s="23">
        <v>0</v>
      </c>
      <c r="AO922" s="23" t="e">
        <v>#DIV/0!</v>
      </c>
      <c r="AP922" s="23">
        <v>0</v>
      </c>
      <c r="AQ922" s="23">
        <v>0</v>
      </c>
      <c r="AR922" s="35">
        <v>0</v>
      </c>
      <c r="AS922" s="35">
        <v>0</v>
      </c>
      <c r="AT922" s="35">
        <v>3</v>
      </c>
      <c r="AU922" s="31" t="str">
        <f t="shared" si="17"/>
        <v>库存为3</v>
      </c>
      <c r="AV922" s="36" t="str">
        <f>IFERROR(时间!$B$4+AU922,"上周无销量")</f>
        <v>上周无销量</v>
      </c>
    </row>
    <row r="923" spans="1:48">
      <c r="A923" s="21" t="s">
        <v>1868</v>
      </c>
      <c r="B923" t="s">
        <v>1869</v>
      </c>
      <c r="C923" t="s">
        <v>1857</v>
      </c>
      <c r="D923" s="31">
        <v>1</v>
      </c>
      <c r="E923" s="31">
        <v>0</v>
      </c>
      <c r="F923" s="31">
        <v>0</v>
      </c>
      <c r="G923" s="31">
        <v>0</v>
      </c>
      <c r="H923" s="32">
        <v>26.99</v>
      </c>
      <c r="I923">
        <v>2</v>
      </c>
      <c r="J923" s="33">
        <v>0</v>
      </c>
      <c r="K923" s="33">
        <v>0</v>
      </c>
      <c r="L923" s="33">
        <v>0</v>
      </c>
      <c r="M923">
        <v>2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4</v>
      </c>
      <c r="AK923">
        <v>0</v>
      </c>
      <c r="AL923">
        <v>4</v>
      </c>
      <c r="AM923">
        <v>2</v>
      </c>
      <c r="AN923" s="23">
        <v>0.25</v>
      </c>
      <c r="AO923" s="23" t="e">
        <v>#DIV/0!</v>
      </c>
      <c r="AP923" s="23">
        <v>0</v>
      </c>
      <c r="AQ923" s="23">
        <v>0</v>
      </c>
      <c r="AR923" s="35">
        <v>0.142857142857143</v>
      </c>
      <c r="AS923" s="35">
        <v>8.57142857142857</v>
      </c>
      <c r="AT923" s="35">
        <v>-6.57142857142857</v>
      </c>
      <c r="AU923" s="31">
        <f t="shared" si="17"/>
        <v>14</v>
      </c>
      <c r="AV923" s="36">
        <f>IFERROR(时间!$B$4+AU923,"上周无销量")</f>
        <v>43297</v>
      </c>
    </row>
    <row r="924" spans="1:48">
      <c r="A924" s="21" t="s">
        <v>1870</v>
      </c>
      <c r="B924" t="s">
        <v>1871</v>
      </c>
      <c r="C924" t="s">
        <v>1857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3</v>
      </c>
      <c r="J924" s="33">
        <v>0</v>
      </c>
      <c r="K924" s="33">
        <v>0</v>
      </c>
      <c r="L924" s="33">
        <v>0</v>
      </c>
      <c r="M924">
        <v>3</v>
      </c>
      <c r="N924">
        <v>0</v>
      </c>
      <c r="O924">
        <v>0</v>
      </c>
      <c r="P924">
        <v>9612</v>
      </c>
      <c r="Q924">
        <v>549</v>
      </c>
      <c r="R924">
        <v>442</v>
      </c>
      <c r="S924">
        <v>519</v>
      </c>
      <c r="T924">
        <v>41</v>
      </c>
      <c r="U924">
        <v>3</v>
      </c>
      <c r="V924">
        <v>3</v>
      </c>
      <c r="W924">
        <v>3</v>
      </c>
      <c r="X924" s="23">
        <v>0.00426550145651269</v>
      </c>
      <c r="Y924" s="23">
        <v>0.00546448087431694</v>
      </c>
      <c r="Z924" s="23">
        <v>0.00678733031674208</v>
      </c>
      <c r="AA924" s="23">
        <v>0.00578034682080925</v>
      </c>
      <c r="AB924">
        <v>10.57</v>
      </c>
      <c r="AC924">
        <v>0.89</v>
      </c>
      <c r="AD924">
        <v>0.46</v>
      </c>
      <c r="AE924">
        <v>0.75</v>
      </c>
      <c r="AF924" s="23" t="s">
        <v>122</v>
      </c>
      <c r="AG924" s="23" t="s">
        <v>122</v>
      </c>
      <c r="AH924" s="23" t="s">
        <v>122</v>
      </c>
      <c r="AI924" s="23" t="s">
        <v>122</v>
      </c>
      <c r="AJ924">
        <v>21</v>
      </c>
      <c r="AK924">
        <v>8</v>
      </c>
      <c r="AL924">
        <v>5</v>
      </c>
      <c r="AM924">
        <v>4</v>
      </c>
      <c r="AN924" s="23">
        <v>0</v>
      </c>
      <c r="AO924" s="23">
        <v>0</v>
      </c>
      <c r="AP924" s="23">
        <v>0</v>
      </c>
      <c r="AQ924" s="23">
        <v>0</v>
      </c>
      <c r="AR924" s="35">
        <v>0</v>
      </c>
      <c r="AS924" s="35">
        <v>0</v>
      </c>
      <c r="AT924" s="35">
        <v>3</v>
      </c>
      <c r="AU924" s="31" t="str">
        <f t="shared" si="17"/>
        <v>库存为3</v>
      </c>
      <c r="AV924" s="36" t="str">
        <f>IFERROR(时间!$B$4+AU924,"上周无销量")</f>
        <v>上周无销量</v>
      </c>
    </row>
    <row r="925" spans="1:48">
      <c r="A925" s="21" t="s">
        <v>1872</v>
      </c>
      <c r="B925" t="s">
        <v>1873</v>
      </c>
      <c r="C925" t="s">
        <v>1857</v>
      </c>
      <c r="D925" s="31">
        <v>1</v>
      </c>
      <c r="E925" s="31">
        <v>1</v>
      </c>
      <c r="F925" s="31">
        <v>0</v>
      </c>
      <c r="G925" s="31">
        <v>2</v>
      </c>
      <c r="H925" s="32">
        <v>26.99</v>
      </c>
      <c r="I925">
        <v>3</v>
      </c>
      <c r="J925" s="33">
        <v>0</v>
      </c>
      <c r="K925" s="33">
        <v>0</v>
      </c>
      <c r="L925" s="33">
        <v>0</v>
      </c>
      <c r="M925">
        <v>3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6</v>
      </c>
      <c r="AK925">
        <v>4</v>
      </c>
      <c r="AL925">
        <v>0</v>
      </c>
      <c r="AM925">
        <v>5</v>
      </c>
      <c r="AN925" s="23">
        <v>0.166666666666667</v>
      </c>
      <c r="AO925" s="23">
        <v>0.25</v>
      </c>
      <c r="AP925" s="23" t="e">
        <v>#DIV/0!</v>
      </c>
      <c r="AQ925" s="23">
        <v>0.4</v>
      </c>
      <c r="AR925" s="35">
        <v>0.142857142857143</v>
      </c>
      <c r="AS925" s="35">
        <v>8.57142857142857</v>
      </c>
      <c r="AT925" s="35">
        <v>-5.57142857142857</v>
      </c>
      <c r="AU925" s="31">
        <f t="shared" si="17"/>
        <v>21</v>
      </c>
      <c r="AV925" s="36">
        <f>IFERROR(时间!$B$4+AU925,"上周无销量")</f>
        <v>43304</v>
      </c>
    </row>
    <row r="926" spans="1:48">
      <c r="A926" s="21" t="s">
        <v>1874</v>
      </c>
      <c r="B926" t="s">
        <v>1875</v>
      </c>
      <c r="C926" t="s">
        <v>1857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1876</v>
      </c>
      <c r="B927" t="s">
        <v>1877</v>
      </c>
      <c r="C927" t="s">
        <v>1857</v>
      </c>
      <c r="D927" s="31">
        <v>1</v>
      </c>
      <c r="E927" s="31">
        <v>0</v>
      </c>
      <c r="F927" s="31">
        <v>0</v>
      </c>
      <c r="G927" s="31">
        <v>0</v>
      </c>
      <c r="H927" s="32">
        <v>26.99</v>
      </c>
      <c r="I927">
        <v>2</v>
      </c>
      <c r="J927" s="33">
        <v>0</v>
      </c>
      <c r="K927" s="33">
        <v>0</v>
      </c>
      <c r="L927" s="33">
        <v>0</v>
      </c>
      <c r="M927">
        <v>2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10</v>
      </c>
      <c r="AK927">
        <v>1</v>
      </c>
      <c r="AL927">
        <v>0</v>
      </c>
      <c r="AM927">
        <v>7</v>
      </c>
      <c r="AN927" s="23">
        <v>0.1</v>
      </c>
      <c r="AO927" s="23">
        <v>0</v>
      </c>
      <c r="AP927" s="23" t="e">
        <v>#DIV/0!</v>
      </c>
      <c r="AQ927" s="23">
        <v>0</v>
      </c>
      <c r="AR927" s="35">
        <v>0.142857142857143</v>
      </c>
      <c r="AS927" s="35">
        <v>8.57142857142857</v>
      </c>
      <c r="AT927" s="35">
        <v>-6.57142857142857</v>
      </c>
      <c r="AU927" s="31">
        <f t="shared" si="17"/>
        <v>14</v>
      </c>
      <c r="AV927" s="36">
        <f>IFERROR(时间!$B$4+AU927,"上周无销量")</f>
        <v>43297</v>
      </c>
    </row>
    <row r="928" spans="1:48">
      <c r="A928" s="21" t="s">
        <v>1878</v>
      </c>
      <c r="B928" t="s">
        <v>1879</v>
      </c>
      <c r="C928" t="s">
        <v>1857</v>
      </c>
      <c r="D928" s="31">
        <v>1</v>
      </c>
      <c r="E928" s="31">
        <v>0</v>
      </c>
      <c r="F928" s="31">
        <v>0</v>
      </c>
      <c r="G928" s="31">
        <v>0</v>
      </c>
      <c r="H928" s="32">
        <v>26.99</v>
      </c>
      <c r="I928">
        <v>2</v>
      </c>
      <c r="J928" s="33">
        <v>0</v>
      </c>
      <c r="K928" s="33">
        <v>0</v>
      </c>
      <c r="L928" s="33">
        <v>0</v>
      </c>
      <c r="M928">
        <v>2</v>
      </c>
      <c r="N928">
        <v>0</v>
      </c>
      <c r="O928">
        <v>3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1</v>
      </c>
      <c r="AK928">
        <v>0</v>
      </c>
      <c r="AL928">
        <v>0</v>
      </c>
      <c r="AM928">
        <v>0</v>
      </c>
      <c r="AN928" s="23">
        <v>1</v>
      </c>
      <c r="AO928" s="23" t="e">
        <v>#DIV/0!</v>
      </c>
      <c r="AP928" s="23" t="e">
        <v>#DIV/0!</v>
      </c>
      <c r="AQ928" s="23" t="e">
        <v>#DIV/0!</v>
      </c>
      <c r="AR928" s="35">
        <v>0.142857142857143</v>
      </c>
      <c r="AS928" s="35">
        <v>8.57142857142857</v>
      </c>
      <c r="AT928" s="35">
        <v>-6.57142857142857</v>
      </c>
      <c r="AU928" s="31">
        <f t="shared" si="17"/>
        <v>14</v>
      </c>
      <c r="AV928" s="36">
        <f>IFERROR(时间!$B$4+AU928,"上周无销量")</f>
        <v>43297</v>
      </c>
    </row>
    <row r="929" spans="1:48">
      <c r="A929" s="21" t="s">
        <v>1880</v>
      </c>
      <c r="B929" t="s">
        <v>1881</v>
      </c>
      <c r="C929" t="s">
        <v>1857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2</v>
      </c>
      <c r="J929" s="33">
        <v>0</v>
      </c>
      <c r="K929" s="33">
        <v>0</v>
      </c>
      <c r="L929" s="33">
        <v>0</v>
      </c>
      <c r="M929">
        <v>2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1</v>
      </c>
      <c r="AK929">
        <v>0</v>
      </c>
      <c r="AL929">
        <v>0</v>
      </c>
      <c r="AM929">
        <v>1</v>
      </c>
      <c r="AN929" s="23">
        <v>0</v>
      </c>
      <c r="AO929" s="23" t="e">
        <v>#DIV/0!</v>
      </c>
      <c r="AP929" s="23" t="e">
        <v>#DIV/0!</v>
      </c>
      <c r="AQ929" s="23">
        <v>0</v>
      </c>
      <c r="AR929" s="35">
        <v>0</v>
      </c>
      <c r="AS929" s="35">
        <v>0</v>
      </c>
      <c r="AT929" s="35">
        <v>2</v>
      </c>
      <c r="AU929" s="31" t="str">
        <f t="shared" si="17"/>
        <v>库存为2</v>
      </c>
      <c r="AV929" s="36" t="str">
        <f>IFERROR(时间!$B$4+AU929,"上周无销量")</f>
        <v>上周无销量</v>
      </c>
    </row>
    <row r="930" spans="1:48">
      <c r="A930" s="21" t="s">
        <v>1882</v>
      </c>
      <c r="B930" t="s">
        <v>1883</v>
      </c>
      <c r="C930" t="s">
        <v>1857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2</v>
      </c>
      <c r="J930" s="33">
        <v>0</v>
      </c>
      <c r="K930" s="33">
        <v>0</v>
      </c>
      <c r="L930" s="33">
        <v>0</v>
      </c>
      <c r="M930">
        <v>2</v>
      </c>
      <c r="N930">
        <v>0</v>
      </c>
      <c r="O930">
        <v>2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1</v>
      </c>
      <c r="AK930">
        <v>1</v>
      </c>
      <c r="AL930">
        <v>2</v>
      </c>
      <c r="AM930">
        <v>0</v>
      </c>
      <c r="AN930" s="23">
        <v>0</v>
      </c>
      <c r="AO930" s="23">
        <v>0</v>
      </c>
      <c r="AP930" s="23">
        <v>0</v>
      </c>
      <c r="AQ930" s="23" t="e">
        <v>#DIV/0!</v>
      </c>
      <c r="AR930" s="35">
        <v>0</v>
      </c>
      <c r="AS930" s="35">
        <v>0</v>
      </c>
      <c r="AT930" s="35">
        <v>2</v>
      </c>
      <c r="AU930" s="31" t="str">
        <f t="shared" si="17"/>
        <v>库存为2</v>
      </c>
      <c r="AV930" s="36" t="str">
        <f>IFERROR(时间!$B$4+AU930,"上周无销量")</f>
        <v>上周无销量</v>
      </c>
    </row>
    <row r="931" spans="1:48">
      <c r="A931" s="21" t="s">
        <v>1884</v>
      </c>
      <c r="B931" t="s">
        <v>1885</v>
      </c>
      <c r="C931" t="s">
        <v>1857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3</v>
      </c>
      <c r="J931" s="33">
        <v>0</v>
      </c>
      <c r="K931" s="33">
        <v>0</v>
      </c>
      <c r="L931" s="33">
        <v>0</v>
      </c>
      <c r="M931">
        <v>3</v>
      </c>
      <c r="N931">
        <v>0</v>
      </c>
      <c r="O931">
        <v>3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1</v>
      </c>
      <c r="AK931">
        <v>0</v>
      </c>
      <c r="AL931">
        <v>0</v>
      </c>
      <c r="AM931">
        <v>0</v>
      </c>
      <c r="AN931" s="23">
        <v>0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3</v>
      </c>
      <c r="AU931" s="31" t="str">
        <f t="shared" si="17"/>
        <v>库存为3</v>
      </c>
      <c r="AV931" s="36" t="str">
        <f>IFERROR(时间!$B$4+AU931,"上周无销量")</f>
        <v>上周无销量</v>
      </c>
    </row>
    <row r="932" spans="1:48">
      <c r="A932" s="21" t="s">
        <v>1886</v>
      </c>
      <c r="B932" t="s">
        <v>1887</v>
      </c>
      <c r="C932" t="s">
        <v>1857</v>
      </c>
      <c r="D932" s="31">
        <v>0</v>
      </c>
      <c r="E932" s="31">
        <v>1</v>
      </c>
      <c r="F932" s="31">
        <v>0</v>
      </c>
      <c r="G932" s="31">
        <v>0</v>
      </c>
      <c r="H932" s="32">
        <v>26.99</v>
      </c>
      <c r="I932">
        <v>1</v>
      </c>
      <c r="J932" s="33">
        <v>0</v>
      </c>
      <c r="K932" s="33">
        <v>0</v>
      </c>
      <c r="L932" s="33">
        <v>0</v>
      </c>
      <c r="M932">
        <v>1</v>
      </c>
      <c r="N932">
        <v>0</v>
      </c>
      <c r="O932">
        <v>0</v>
      </c>
      <c r="P932">
        <v>1796</v>
      </c>
      <c r="Q932">
        <v>108</v>
      </c>
      <c r="R932">
        <v>64</v>
      </c>
      <c r="S932">
        <v>112</v>
      </c>
      <c r="T932">
        <v>8</v>
      </c>
      <c r="U932">
        <v>0</v>
      </c>
      <c r="V932">
        <v>1</v>
      </c>
      <c r="W932">
        <v>0</v>
      </c>
      <c r="X932" s="23">
        <v>0.0044543429844098</v>
      </c>
      <c r="Y932" s="23">
        <v>0</v>
      </c>
      <c r="Z932" s="23">
        <v>0.015625</v>
      </c>
      <c r="AA932" s="23">
        <v>0</v>
      </c>
      <c r="AB932">
        <v>1.7</v>
      </c>
      <c r="AC932">
        <v>0</v>
      </c>
      <c r="AD932">
        <v>0.17</v>
      </c>
      <c r="AE932">
        <v>0</v>
      </c>
      <c r="AF932" s="23" t="s">
        <v>122</v>
      </c>
      <c r="AG932" s="23" t="s">
        <v>54</v>
      </c>
      <c r="AH932" s="23" t="s">
        <v>122</v>
      </c>
      <c r="AI932" s="23" t="s">
        <v>54</v>
      </c>
      <c r="AJ932">
        <v>7</v>
      </c>
      <c r="AK932">
        <v>5</v>
      </c>
      <c r="AL932">
        <v>1</v>
      </c>
      <c r="AM932">
        <v>0</v>
      </c>
      <c r="AN932" s="23">
        <v>0</v>
      </c>
      <c r="AO932" s="23">
        <v>0.2</v>
      </c>
      <c r="AP932" s="23">
        <v>0</v>
      </c>
      <c r="AQ932" s="23" t="e">
        <v>#DIV/0!</v>
      </c>
      <c r="AR932" s="35">
        <v>0</v>
      </c>
      <c r="AS932" s="35">
        <v>0</v>
      </c>
      <c r="AT932" s="35">
        <v>1</v>
      </c>
      <c r="AU932" s="31" t="str">
        <f t="shared" si="17"/>
        <v>库存为1</v>
      </c>
      <c r="AV932" s="36" t="str">
        <f>IFERROR(时间!$B$4+AU932,"上周无销量")</f>
        <v>上周无销量</v>
      </c>
    </row>
    <row r="933" spans="1:48">
      <c r="A933" s="21" t="s">
        <v>1888</v>
      </c>
      <c r="B933" t="s">
        <v>1889</v>
      </c>
      <c r="C933" t="s">
        <v>1857</v>
      </c>
      <c r="D933" s="31">
        <v>0</v>
      </c>
      <c r="E933" s="31">
        <v>0</v>
      </c>
      <c r="F933" s="31">
        <v>0</v>
      </c>
      <c r="G933" s="31">
        <v>1</v>
      </c>
      <c r="H933" s="32">
        <v>26.99</v>
      </c>
      <c r="I933">
        <v>3</v>
      </c>
      <c r="J933" s="33">
        <v>0</v>
      </c>
      <c r="K933" s="33">
        <v>0</v>
      </c>
      <c r="L933" s="33">
        <v>0</v>
      </c>
      <c r="M933">
        <v>3</v>
      </c>
      <c r="N933">
        <v>0</v>
      </c>
      <c r="O933">
        <v>3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1</v>
      </c>
      <c r="AK933">
        <v>1</v>
      </c>
      <c r="AL933">
        <v>2</v>
      </c>
      <c r="AM933">
        <v>1</v>
      </c>
      <c r="AN933" s="23">
        <v>0</v>
      </c>
      <c r="AO933" s="23">
        <v>0</v>
      </c>
      <c r="AP933" s="23">
        <v>0</v>
      </c>
      <c r="AQ933" s="23">
        <v>1</v>
      </c>
      <c r="AR933" s="35">
        <v>0</v>
      </c>
      <c r="AS933" s="35">
        <v>0</v>
      </c>
      <c r="AT933" s="35">
        <v>3</v>
      </c>
      <c r="AU933" s="31" t="str">
        <f t="shared" si="17"/>
        <v>库存为3</v>
      </c>
      <c r="AV933" s="36" t="str">
        <f>IFERROR(时间!$B$4+AU933,"上周无销量")</f>
        <v>上周无销量</v>
      </c>
    </row>
    <row r="934" spans="1:48">
      <c r="A934" s="21" t="s">
        <v>1890</v>
      </c>
      <c r="B934" t="s">
        <v>1891</v>
      </c>
      <c r="C934" t="s">
        <v>1857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4</v>
      </c>
      <c r="J934" s="33">
        <v>0</v>
      </c>
      <c r="K934" s="33">
        <v>0</v>
      </c>
      <c r="L934" s="33">
        <v>0</v>
      </c>
      <c r="M934">
        <v>4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4</v>
      </c>
      <c r="AK934">
        <v>1</v>
      </c>
      <c r="AL934">
        <v>1</v>
      </c>
      <c r="AM934">
        <v>3</v>
      </c>
      <c r="AN934" s="23">
        <v>0</v>
      </c>
      <c r="AO934" s="23">
        <v>0</v>
      </c>
      <c r="AP934" s="23">
        <v>0</v>
      </c>
      <c r="AQ934" s="23">
        <v>0</v>
      </c>
      <c r="AR934" s="35">
        <v>0</v>
      </c>
      <c r="AS934" s="35">
        <v>0</v>
      </c>
      <c r="AT934" s="35">
        <v>4</v>
      </c>
      <c r="AU934" s="31" t="str">
        <f t="shared" si="17"/>
        <v>库存为4</v>
      </c>
      <c r="AV934" s="36" t="str">
        <f>IFERROR(时间!$B$4+AU934,"上周无销量")</f>
        <v>上周无销量</v>
      </c>
    </row>
    <row r="935" spans="1:48">
      <c r="A935" s="21" t="s">
        <v>1892</v>
      </c>
      <c r="B935" t="s">
        <v>1893</v>
      </c>
      <c r="C935" t="s">
        <v>1857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1894</v>
      </c>
      <c r="B936" t="s">
        <v>1895</v>
      </c>
      <c r="C936" t="s">
        <v>1857</v>
      </c>
      <c r="D936" s="31">
        <v>1</v>
      </c>
      <c r="E936" s="31">
        <v>0</v>
      </c>
      <c r="F936" s="31">
        <v>0</v>
      </c>
      <c r="G936" s="31">
        <v>0</v>
      </c>
      <c r="H936" s="32">
        <v>26.99</v>
      </c>
      <c r="I936">
        <v>1</v>
      </c>
      <c r="J936" s="33">
        <v>0</v>
      </c>
      <c r="K936" s="33">
        <v>0</v>
      </c>
      <c r="L936" s="33">
        <v>0</v>
      </c>
      <c r="M936">
        <v>1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4</v>
      </c>
      <c r="AK936">
        <v>0</v>
      </c>
      <c r="AL936">
        <v>0</v>
      </c>
      <c r="AM936">
        <v>4</v>
      </c>
      <c r="AN936" s="23">
        <v>0.25</v>
      </c>
      <c r="AO936" s="23" t="e">
        <v>#DIV/0!</v>
      </c>
      <c r="AP936" s="23" t="e">
        <v>#DIV/0!</v>
      </c>
      <c r="AQ936" s="23">
        <v>0</v>
      </c>
      <c r="AR936" s="35">
        <v>0.142857142857143</v>
      </c>
      <c r="AS936" s="35">
        <v>8.57142857142857</v>
      </c>
      <c r="AT936" s="35">
        <v>-7.57142857142857</v>
      </c>
      <c r="AU936" s="31">
        <f t="shared" si="17"/>
        <v>7</v>
      </c>
      <c r="AV936" s="36">
        <f>IFERROR(时间!$B$4+AU936,"上周无销量")</f>
        <v>43290</v>
      </c>
    </row>
    <row r="937" spans="1:48">
      <c r="A937" s="21" t="s">
        <v>1896</v>
      </c>
      <c r="B937" t="s">
        <v>1897</v>
      </c>
      <c r="C937" t="s">
        <v>1857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3</v>
      </c>
      <c r="J937" s="33">
        <v>0</v>
      </c>
      <c r="K937" s="33">
        <v>0</v>
      </c>
      <c r="L937" s="33">
        <v>0</v>
      </c>
      <c r="M937">
        <v>3</v>
      </c>
      <c r="N937">
        <v>0</v>
      </c>
      <c r="O937">
        <v>0</v>
      </c>
      <c r="P937">
        <v>2842</v>
      </c>
      <c r="Q937">
        <v>225</v>
      </c>
      <c r="R937">
        <v>191</v>
      </c>
      <c r="S937">
        <v>356</v>
      </c>
      <c r="T937">
        <v>8</v>
      </c>
      <c r="U937">
        <v>1</v>
      </c>
      <c r="V937">
        <v>0</v>
      </c>
      <c r="W937">
        <v>2</v>
      </c>
      <c r="X937" s="23">
        <v>0.00281491907107671</v>
      </c>
      <c r="Y937" s="23">
        <v>0.00444444444444444</v>
      </c>
      <c r="Z937" s="23">
        <v>0</v>
      </c>
      <c r="AA937" s="23">
        <v>0.00561797752808989</v>
      </c>
      <c r="AB937">
        <v>1.57</v>
      </c>
      <c r="AC937">
        <v>0.24</v>
      </c>
      <c r="AD937">
        <v>0</v>
      </c>
      <c r="AE937">
        <v>0.56</v>
      </c>
      <c r="AF937" s="23" t="s">
        <v>122</v>
      </c>
      <c r="AG937" s="23" t="s">
        <v>122</v>
      </c>
      <c r="AH937" s="23" t="s">
        <v>54</v>
      </c>
      <c r="AI937" s="23" t="s">
        <v>122</v>
      </c>
      <c r="AJ937">
        <v>9</v>
      </c>
      <c r="AK937">
        <v>1</v>
      </c>
      <c r="AL937">
        <v>1</v>
      </c>
      <c r="AM937">
        <v>1</v>
      </c>
      <c r="AN937" s="23">
        <v>0</v>
      </c>
      <c r="AO937" s="23">
        <v>0</v>
      </c>
      <c r="AP937" s="23">
        <v>0</v>
      </c>
      <c r="AQ937" s="23">
        <v>0</v>
      </c>
      <c r="AR937" s="35">
        <v>0</v>
      </c>
      <c r="AS937" s="35">
        <v>0</v>
      </c>
      <c r="AT937" s="35">
        <v>3</v>
      </c>
      <c r="AU937" s="31" t="str">
        <f t="shared" si="17"/>
        <v>库存为3</v>
      </c>
      <c r="AV937" s="36" t="str">
        <f>IFERROR(时间!$B$4+AU937,"上周无销量")</f>
        <v>上周无销量</v>
      </c>
    </row>
    <row r="938" spans="1:48">
      <c r="A938" s="21" t="s">
        <v>1898</v>
      </c>
      <c r="B938" t="s">
        <v>1899</v>
      </c>
      <c r="C938" t="s">
        <v>1857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3</v>
      </c>
      <c r="J938" s="33">
        <v>0</v>
      </c>
      <c r="K938" s="33">
        <v>0</v>
      </c>
      <c r="L938" s="33">
        <v>0</v>
      </c>
      <c r="M938">
        <v>3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3</v>
      </c>
      <c r="AN938" s="23" t="e">
        <v>#DIV/0!</v>
      </c>
      <c r="AO938" s="23" t="e">
        <v>#DIV/0!</v>
      </c>
      <c r="AP938" s="23" t="e">
        <v>#DIV/0!</v>
      </c>
      <c r="AQ938" s="23">
        <v>0</v>
      </c>
      <c r="AR938" s="35">
        <v>0</v>
      </c>
      <c r="AS938" s="35">
        <v>0</v>
      </c>
      <c r="AT938" s="35">
        <v>3</v>
      </c>
      <c r="AU938" s="31" t="str">
        <f t="shared" si="17"/>
        <v>库存为3</v>
      </c>
      <c r="AV938" s="36" t="str">
        <f>IFERROR(时间!$B$4+AU938,"上周无销量")</f>
        <v>上周无销量</v>
      </c>
    </row>
    <row r="939" spans="1:48">
      <c r="A939" s="21" t="s">
        <v>1900</v>
      </c>
      <c r="B939" t="s">
        <v>1901</v>
      </c>
      <c r="C939" t="s">
        <v>1857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2</v>
      </c>
      <c r="K939" s="33">
        <v>0</v>
      </c>
      <c r="L939" s="33">
        <v>0</v>
      </c>
      <c r="M939">
        <v>2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2</v>
      </c>
      <c r="AU939" s="31" t="str">
        <f t="shared" si="17"/>
        <v>库存为2</v>
      </c>
      <c r="AV939" s="36" t="str">
        <f>IFERROR(时间!$B$4+AU939,"上周无销量")</f>
        <v>上周无销量</v>
      </c>
    </row>
    <row r="940" spans="1:48">
      <c r="A940" s="21" t="s">
        <v>1902</v>
      </c>
      <c r="B940" t="s">
        <v>1903</v>
      </c>
      <c r="C940" t="s">
        <v>1857</v>
      </c>
      <c r="D940" s="31">
        <v>1</v>
      </c>
      <c r="E940" s="31">
        <v>0</v>
      </c>
      <c r="F940" s="31">
        <v>0</v>
      </c>
      <c r="G940" s="31">
        <v>0</v>
      </c>
      <c r="H940" s="32">
        <v>26.99</v>
      </c>
      <c r="I940">
        <v>1</v>
      </c>
      <c r="J940" s="33">
        <v>0</v>
      </c>
      <c r="K940" s="33">
        <v>0</v>
      </c>
      <c r="L940" s="33">
        <v>0</v>
      </c>
      <c r="M940">
        <v>1</v>
      </c>
      <c r="N940">
        <v>0</v>
      </c>
      <c r="O940">
        <v>2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2</v>
      </c>
      <c r="AK940">
        <v>1</v>
      </c>
      <c r="AL940">
        <v>3</v>
      </c>
      <c r="AM940">
        <v>0</v>
      </c>
      <c r="AN940" s="23">
        <v>0.5</v>
      </c>
      <c r="AO940" s="23">
        <v>0</v>
      </c>
      <c r="AP940" s="23">
        <v>0</v>
      </c>
      <c r="AQ940" s="23" t="e">
        <v>#DIV/0!</v>
      </c>
      <c r="AR940" s="35">
        <v>0.142857142857143</v>
      </c>
      <c r="AS940" s="35">
        <v>8.57142857142857</v>
      </c>
      <c r="AT940" s="35">
        <v>-7.57142857142857</v>
      </c>
      <c r="AU940" s="31">
        <f t="shared" si="17"/>
        <v>7</v>
      </c>
      <c r="AV940" s="36">
        <f>IFERROR(时间!$B$4+AU940,"上周无销量")</f>
        <v>43290</v>
      </c>
    </row>
    <row r="941" spans="1:48">
      <c r="A941" s="21" t="s">
        <v>1904</v>
      </c>
      <c r="B941" t="s">
        <v>1905</v>
      </c>
      <c r="C941" t="s">
        <v>1857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3</v>
      </c>
      <c r="J941" s="33">
        <v>0</v>
      </c>
      <c r="K941" s="33">
        <v>0</v>
      </c>
      <c r="L941" s="33">
        <v>0</v>
      </c>
      <c r="M941">
        <v>3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1</v>
      </c>
      <c r="AK941">
        <v>0</v>
      </c>
      <c r="AL941">
        <v>1</v>
      </c>
      <c r="AM941">
        <v>1</v>
      </c>
      <c r="AN941" s="23">
        <v>0</v>
      </c>
      <c r="AO941" s="23" t="e">
        <v>#DIV/0!</v>
      </c>
      <c r="AP941" s="23">
        <v>0</v>
      </c>
      <c r="AQ941" s="23">
        <v>0</v>
      </c>
      <c r="AR941" s="35">
        <v>0</v>
      </c>
      <c r="AS941" s="35">
        <v>0</v>
      </c>
      <c r="AT941" s="35">
        <v>3</v>
      </c>
      <c r="AU941" s="31" t="str">
        <f t="shared" si="17"/>
        <v>库存为3</v>
      </c>
      <c r="AV941" s="36" t="str">
        <f>IFERROR(时间!$B$4+AU941,"上周无销量")</f>
        <v>上周无销量</v>
      </c>
    </row>
    <row r="942" spans="1:48">
      <c r="A942" s="21" t="s">
        <v>1906</v>
      </c>
      <c r="B942" t="s">
        <v>1907</v>
      </c>
      <c r="C942" t="s">
        <v>1857</v>
      </c>
      <c r="D942" s="31">
        <v>1</v>
      </c>
      <c r="E942" s="31">
        <v>0</v>
      </c>
      <c r="F942" s="31">
        <v>0</v>
      </c>
      <c r="G942" s="31">
        <v>0</v>
      </c>
      <c r="H942" s="32">
        <v>26.99</v>
      </c>
      <c r="I942">
        <v>2</v>
      </c>
      <c r="J942" s="33">
        <v>0</v>
      </c>
      <c r="K942" s="33">
        <v>0</v>
      </c>
      <c r="L942" s="33">
        <v>0</v>
      </c>
      <c r="M942">
        <v>2</v>
      </c>
      <c r="N942">
        <v>0</v>
      </c>
      <c r="O942">
        <v>1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2</v>
      </c>
      <c r="AK942">
        <v>0</v>
      </c>
      <c r="AL942">
        <v>1</v>
      </c>
      <c r="AM942">
        <v>0</v>
      </c>
      <c r="AN942" s="23">
        <v>0.5</v>
      </c>
      <c r="AO942" s="23" t="e">
        <v>#DIV/0!</v>
      </c>
      <c r="AP942" s="23">
        <v>0</v>
      </c>
      <c r="AQ942" s="23" t="e">
        <v>#DIV/0!</v>
      </c>
      <c r="AR942" s="35">
        <v>0.142857142857143</v>
      </c>
      <c r="AS942" s="35">
        <v>8.57142857142857</v>
      </c>
      <c r="AT942" s="35">
        <v>-6.57142857142857</v>
      </c>
      <c r="AU942" s="31">
        <f t="shared" si="17"/>
        <v>14</v>
      </c>
      <c r="AV942" s="36">
        <f>IFERROR(时间!$B$4+AU942,"上周无销量")</f>
        <v>43297</v>
      </c>
    </row>
    <row r="943" spans="1:48">
      <c r="A943" s="21" t="s">
        <v>1908</v>
      </c>
      <c r="B943" t="s">
        <v>1909</v>
      </c>
      <c r="C943" t="s">
        <v>1857</v>
      </c>
      <c r="D943" s="31">
        <v>0</v>
      </c>
      <c r="E943" s="31">
        <v>0</v>
      </c>
      <c r="F943" s="31">
        <v>0</v>
      </c>
      <c r="G943" s="31">
        <v>2</v>
      </c>
      <c r="H943" s="32">
        <v>26.99</v>
      </c>
      <c r="I943">
        <v>2</v>
      </c>
      <c r="J943" s="33">
        <v>0</v>
      </c>
      <c r="K943" s="33">
        <v>0</v>
      </c>
      <c r="L943" s="33">
        <v>0</v>
      </c>
      <c r="M943">
        <v>2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4</v>
      </c>
      <c r="AK943">
        <v>1</v>
      </c>
      <c r="AL943">
        <v>0</v>
      </c>
      <c r="AM943">
        <v>2</v>
      </c>
      <c r="AN943" s="23">
        <v>0</v>
      </c>
      <c r="AO943" s="23">
        <v>0</v>
      </c>
      <c r="AP943" s="23" t="e">
        <v>#DIV/0!</v>
      </c>
      <c r="AQ943" s="23">
        <v>1</v>
      </c>
      <c r="AR943" s="35">
        <v>0</v>
      </c>
      <c r="AS943" s="35">
        <v>0</v>
      </c>
      <c r="AT943" s="35">
        <v>2</v>
      </c>
      <c r="AU943" s="31" t="str">
        <f t="shared" si="17"/>
        <v>库存为2</v>
      </c>
      <c r="AV943" s="36" t="str">
        <f>IFERROR(时间!$B$4+AU943,"上周无销量")</f>
        <v>上周无销量</v>
      </c>
    </row>
    <row r="944" spans="1:48">
      <c r="A944" s="21" t="s">
        <v>1910</v>
      </c>
      <c r="B944" t="s">
        <v>1911</v>
      </c>
      <c r="C944" t="s">
        <v>1857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3</v>
      </c>
      <c r="J944" s="33">
        <v>0</v>
      </c>
      <c r="K944" s="33">
        <v>0</v>
      </c>
      <c r="L944" s="33">
        <v>0</v>
      </c>
      <c r="M944">
        <v>3</v>
      </c>
      <c r="N944">
        <v>0</v>
      </c>
      <c r="O944">
        <v>3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2</v>
      </c>
      <c r="AM944">
        <v>3</v>
      </c>
      <c r="AN944" s="23" t="e">
        <v>#DIV/0!</v>
      </c>
      <c r="AO944" s="23" t="e">
        <v>#DIV/0!</v>
      </c>
      <c r="AP944" s="23">
        <v>0</v>
      </c>
      <c r="AQ944" s="23">
        <v>0</v>
      </c>
      <c r="AR944" s="35">
        <v>0</v>
      </c>
      <c r="AS944" s="35">
        <v>0</v>
      </c>
      <c r="AT944" s="35">
        <v>3</v>
      </c>
      <c r="AU944" s="31" t="str">
        <f t="shared" si="17"/>
        <v>库存为3</v>
      </c>
      <c r="AV944" s="36" t="str">
        <f>IFERROR(时间!$B$4+AU944,"上周无销量")</f>
        <v>上周无销量</v>
      </c>
    </row>
    <row r="945" spans="1:48">
      <c r="A945" s="21" t="s">
        <v>1912</v>
      </c>
      <c r="B945" t="s">
        <v>1913</v>
      </c>
      <c r="C945" t="s">
        <v>1912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1914</v>
      </c>
      <c r="B946" t="s">
        <v>1889</v>
      </c>
      <c r="C946" t="s">
        <v>1912</v>
      </c>
      <c r="D946" s="31">
        <v>2</v>
      </c>
      <c r="E946" s="31">
        <v>1</v>
      </c>
      <c r="F946" s="31">
        <v>4</v>
      </c>
      <c r="G946" s="31">
        <v>3</v>
      </c>
      <c r="H946" s="32">
        <v>14.99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1</v>
      </c>
      <c r="AK946">
        <v>1</v>
      </c>
      <c r="AL946">
        <v>2</v>
      </c>
      <c r="AM946">
        <v>1</v>
      </c>
      <c r="AN946" s="23">
        <v>2</v>
      </c>
      <c r="AO946" s="23">
        <v>1</v>
      </c>
      <c r="AP946" s="23">
        <v>2</v>
      </c>
      <c r="AQ946" s="23">
        <v>3</v>
      </c>
      <c r="AR946" s="35">
        <v>0.285714285714286</v>
      </c>
      <c r="AS946" s="35">
        <v>17.1428571428571</v>
      </c>
      <c r="AT946" s="35">
        <v>-17.1428571428571</v>
      </c>
      <c r="AU946" s="31">
        <f t="shared" si="17"/>
        <v>0</v>
      </c>
      <c r="AV946" s="36">
        <f>IFERROR(时间!$B$4+AU946,"上周无销量")</f>
        <v>43283</v>
      </c>
    </row>
    <row r="947" spans="1:48">
      <c r="A947" s="21" t="s">
        <v>1915</v>
      </c>
      <c r="B947" t="s">
        <v>1916</v>
      </c>
      <c r="C947" t="s">
        <v>1912</v>
      </c>
      <c r="D947" s="31">
        <v>1</v>
      </c>
      <c r="E947" s="31">
        <v>0</v>
      </c>
      <c r="F947" s="31">
        <v>3</v>
      </c>
      <c r="G947" s="31">
        <v>2</v>
      </c>
      <c r="H947" s="32">
        <v>14.99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0.142857142857143</v>
      </c>
      <c r="AS947" s="35">
        <v>8.57142857142857</v>
      </c>
      <c r="AT947" s="35">
        <v>-8.57142857142857</v>
      </c>
      <c r="AU947" s="31">
        <f t="shared" si="17"/>
        <v>0</v>
      </c>
      <c r="AV947" s="36">
        <f>IFERROR(时间!$B$4+AU947,"上周无销量")</f>
        <v>43283</v>
      </c>
    </row>
    <row r="948" spans="1:48">
      <c r="A948" s="21" t="s">
        <v>1917</v>
      </c>
      <c r="B948" t="s">
        <v>1918</v>
      </c>
      <c r="C948" t="s">
        <v>1912</v>
      </c>
      <c r="D948" s="31">
        <v>1</v>
      </c>
      <c r="E948" s="31">
        <v>2</v>
      </c>
      <c r="F948" s="31">
        <v>1</v>
      </c>
      <c r="G948" s="31">
        <v>1</v>
      </c>
      <c r="H948" s="32">
        <v>14.99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0.142857142857143</v>
      </c>
      <c r="AS948" s="35">
        <v>8.57142857142857</v>
      </c>
      <c r="AT948" s="35">
        <v>-8.57142857142857</v>
      </c>
      <c r="AU948" s="31">
        <f t="shared" si="17"/>
        <v>0</v>
      </c>
      <c r="AV948" s="36">
        <f>IFERROR(时间!$B$4+AU948,"上周无销量")</f>
        <v>43283</v>
      </c>
    </row>
    <row r="949" spans="1:48">
      <c r="A949" s="21" t="s">
        <v>1919</v>
      </c>
      <c r="B949" t="s">
        <v>1920</v>
      </c>
      <c r="C949" t="s">
        <v>1912</v>
      </c>
      <c r="D949" s="31">
        <v>2</v>
      </c>
      <c r="E949" s="31">
        <v>1</v>
      </c>
      <c r="F949" s="31">
        <v>1</v>
      </c>
      <c r="G949" s="31">
        <v>0</v>
      </c>
      <c r="H949" s="32">
        <v>14.99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0.285714285714286</v>
      </c>
      <c r="AS949" s="35">
        <v>17.1428571428571</v>
      </c>
      <c r="AT949" s="35">
        <v>-17.1428571428571</v>
      </c>
      <c r="AU949" s="31">
        <f t="shared" si="17"/>
        <v>0</v>
      </c>
      <c r="AV949" s="36">
        <f>IFERROR(时间!$B$4+AU949,"上周无销量")</f>
        <v>43283</v>
      </c>
    </row>
    <row r="950" spans="1:48">
      <c r="A950" s="21" t="s">
        <v>1921</v>
      </c>
      <c r="B950" t="s">
        <v>1922</v>
      </c>
      <c r="C950" t="s">
        <v>1912</v>
      </c>
      <c r="D950" s="31">
        <v>0</v>
      </c>
      <c r="E950" s="31">
        <v>3</v>
      </c>
      <c r="F950" s="31">
        <v>2</v>
      </c>
      <c r="G950" s="31">
        <v>0</v>
      </c>
      <c r="H950" s="32">
        <v>14.99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1923</v>
      </c>
      <c r="B951" t="s">
        <v>1924</v>
      </c>
      <c r="C951" t="s">
        <v>1912</v>
      </c>
      <c r="D951" s="31">
        <v>2</v>
      </c>
      <c r="E951" s="31">
        <v>1</v>
      </c>
      <c r="F951" s="31">
        <v>1</v>
      </c>
      <c r="G951" s="31">
        <v>2</v>
      </c>
      <c r="H951" s="32">
        <v>14.99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0.285714285714286</v>
      </c>
      <c r="AS951" s="35">
        <v>17.1428571428571</v>
      </c>
      <c r="AT951" s="35">
        <v>-17.1428571428571</v>
      </c>
      <c r="AU951" s="31">
        <f t="shared" si="17"/>
        <v>0</v>
      </c>
      <c r="AV951" s="36">
        <f>IFERROR(时间!$B$4+AU951,"上周无销量")</f>
        <v>43283</v>
      </c>
    </row>
    <row r="952" spans="1:48">
      <c r="A952" s="21" t="s">
        <v>1925</v>
      </c>
      <c r="B952" t="s">
        <v>1926</v>
      </c>
      <c r="C952" t="s">
        <v>1912</v>
      </c>
      <c r="D952" s="31">
        <v>1</v>
      </c>
      <c r="E952" s="31">
        <v>0</v>
      </c>
      <c r="F952" s="31">
        <v>1</v>
      </c>
      <c r="G952" s="31">
        <v>2</v>
      </c>
      <c r="H952" s="32">
        <v>14.99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0.142857142857143</v>
      </c>
      <c r="AS952" s="35">
        <v>8.57142857142857</v>
      </c>
      <c r="AT952" s="35">
        <v>-8.57142857142857</v>
      </c>
      <c r="AU952" s="31">
        <f t="shared" si="17"/>
        <v>0</v>
      </c>
      <c r="AV952" s="36">
        <f>IFERROR(时间!$B$4+AU952,"上周无销量")</f>
        <v>43283</v>
      </c>
    </row>
    <row r="953" spans="1:48">
      <c r="A953" s="21" t="s">
        <v>1927</v>
      </c>
      <c r="B953" t="s">
        <v>1867</v>
      </c>
      <c r="C953" t="s">
        <v>1912</v>
      </c>
      <c r="D953" s="31">
        <v>2</v>
      </c>
      <c r="E953" s="31">
        <v>3</v>
      </c>
      <c r="F953" s="31">
        <v>2</v>
      </c>
      <c r="G953" s="31">
        <v>1</v>
      </c>
      <c r="H953" s="32">
        <v>14.99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2</v>
      </c>
      <c r="AK953">
        <v>0</v>
      </c>
      <c r="AL953">
        <v>3</v>
      </c>
      <c r="AM953">
        <v>2</v>
      </c>
      <c r="AN953" s="23">
        <v>1</v>
      </c>
      <c r="AO953" s="23" t="e">
        <v>#DIV/0!</v>
      </c>
      <c r="AP953" s="23">
        <v>0.666666666666667</v>
      </c>
      <c r="AQ953" s="23">
        <v>0.5</v>
      </c>
      <c r="AR953" s="35">
        <v>0.285714285714286</v>
      </c>
      <c r="AS953" s="35">
        <v>17.1428571428571</v>
      </c>
      <c r="AT953" s="35">
        <v>-17.1428571428571</v>
      </c>
      <c r="AU953" s="31">
        <f t="shared" si="17"/>
        <v>0</v>
      </c>
      <c r="AV953" s="36">
        <f>IFERROR(时间!$B$4+AU953,"上周无销量")</f>
        <v>43283</v>
      </c>
    </row>
    <row r="954" spans="1:48">
      <c r="A954" s="21" t="s">
        <v>1928</v>
      </c>
      <c r="B954" t="s">
        <v>1859</v>
      </c>
      <c r="C954" t="s">
        <v>1912</v>
      </c>
      <c r="D954" s="31">
        <v>3</v>
      </c>
      <c r="E954" s="31">
        <v>3</v>
      </c>
      <c r="F954" s="31">
        <v>8</v>
      </c>
      <c r="G954" s="31">
        <v>6</v>
      </c>
      <c r="H954" s="32">
        <v>14.99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2</v>
      </c>
      <c r="AK954">
        <v>0</v>
      </c>
      <c r="AL954">
        <v>0</v>
      </c>
      <c r="AM954">
        <v>1</v>
      </c>
      <c r="AN954" s="23">
        <v>1.5</v>
      </c>
      <c r="AO954" s="23" t="e">
        <v>#DIV/0!</v>
      </c>
      <c r="AP954" s="23" t="e">
        <v>#DIV/0!</v>
      </c>
      <c r="AQ954" s="23">
        <v>6</v>
      </c>
      <c r="AR954" s="35">
        <v>0.428571428571429</v>
      </c>
      <c r="AS954" s="35">
        <v>25.7142857142857</v>
      </c>
      <c r="AT954" s="35">
        <v>-25.7142857142857</v>
      </c>
      <c r="AU954" s="31">
        <f t="shared" si="17"/>
        <v>0</v>
      </c>
      <c r="AV954" s="36">
        <f>IFERROR(时间!$B$4+AU954,"上周无销量")</f>
        <v>43283</v>
      </c>
    </row>
    <row r="955" spans="1:48">
      <c r="A955" s="21" t="s">
        <v>1929</v>
      </c>
      <c r="B955" t="s">
        <v>1865</v>
      </c>
      <c r="C955" t="s">
        <v>1912</v>
      </c>
      <c r="D955" s="31">
        <v>8</v>
      </c>
      <c r="E955" s="31">
        <v>4</v>
      </c>
      <c r="F955" s="31">
        <v>3</v>
      </c>
      <c r="G955" s="31">
        <v>5</v>
      </c>
      <c r="H955" s="32">
        <v>14.99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4</v>
      </c>
      <c r="AL955">
        <v>0</v>
      </c>
      <c r="AM955">
        <v>1</v>
      </c>
      <c r="AN955" s="23" t="e">
        <v>#DIV/0!</v>
      </c>
      <c r="AO955" s="23">
        <v>1</v>
      </c>
      <c r="AP955" s="23" t="e">
        <v>#DIV/0!</v>
      </c>
      <c r="AQ955" s="23">
        <v>5</v>
      </c>
      <c r="AR955" s="35">
        <v>1.14285714285714</v>
      </c>
      <c r="AS955" s="35">
        <v>68.5714285714286</v>
      </c>
      <c r="AT955" s="35">
        <v>-68.5714285714286</v>
      </c>
      <c r="AU955" s="31">
        <f t="shared" si="17"/>
        <v>0</v>
      </c>
      <c r="AV955" s="36">
        <f>IFERROR(时间!$B$4+AU955,"上周无销量")</f>
        <v>43283</v>
      </c>
    </row>
    <row r="956" spans="1:48">
      <c r="A956" s="21" t="s">
        <v>1930</v>
      </c>
      <c r="B956" t="s">
        <v>1856</v>
      </c>
      <c r="C956" t="s">
        <v>1912</v>
      </c>
      <c r="D956" s="31">
        <v>11</v>
      </c>
      <c r="E956" s="31">
        <v>3</v>
      </c>
      <c r="F956" s="31">
        <v>7</v>
      </c>
      <c r="G956" s="31">
        <v>6</v>
      </c>
      <c r="H956" s="32">
        <v>15.5451851851852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5</v>
      </c>
      <c r="AK956">
        <v>12</v>
      </c>
      <c r="AL956">
        <v>14</v>
      </c>
      <c r="AM956">
        <v>20</v>
      </c>
      <c r="AN956" s="23">
        <v>2.2</v>
      </c>
      <c r="AO956" s="23">
        <v>0.25</v>
      </c>
      <c r="AP956" s="23">
        <v>0.5</v>
      </c>
      <c r="AQ956" s="23">
        <v>0.3</v>
      </c>
      <c r="AR956" s="35">
        <v>1.57142857142857</v>
      </c>
      <c r="AS956" s="35">
        <v>94.2857142857143</v>
      </c>
      <c r="AT956" s="35">
        <v>-94.2857142857143</v>
      </c>
      <c r="AU956" s="31">
        <f t="shared" si="17"/>
        <v>0</v>
      </c>
      <c r="AV956" s="36">
        <f>IFERROR(时间!$B$4+AU956,"上周无销量")</f>
        <v>43283</v>
      </c>
    </row>
    <row r="957" spans="1:48">
      <c r="A957" s="21" t="s">
        <v>1931</v>
      </c>
      <c r="B957" t="s">
        <v>1863</v>
      </c>
      <c r="C957" t="s">
        <v>1912</v>
      </c>
      <c r="D957" s="31">
        <v>2</v>
      </c>
      <c r="E957" s="31">
        <v>4</v>
      </c>
      <c r="F957" s="31">
        <v>5</v>
      </c>
      <c r="G957" s="31">
        <v>5</v>
      </c>
      <c r="H957" s="32">
        <v>14.99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1</v>
      </c>
      <c r="AK957">
        <v>0</v>
      </c>
      <c r="AL957">
        <v>0</v>
      </c>
      <c r="AM957">
        <v>2</v>
      </c>
      <c r="AN957" s="23">
        <v>2</v>
      </c>
      <c r="AO957" s="23" t="e">
        <v>#DIV/0!</v>
      </c>
      <c r="AP957" s="23" t="e">
        <v>#DIV/0!</v>
      </c>
      <c r="AQ957" s="23">
        <v>2.5</v>
      </c>
      <c r="AR957" s="35">
        <v>0.285714285714286</v>
      </c>
      <c r="AS957" s="35">
        <v>17.1428571428571</v>
      </c>
      <c r="AT957" s="35">
        <v>-17.1428571428571</v>
      </c>
      <c r="AU957" s="31">
        <f t="shared" si="17"/>
        <v>0</v>
      </c>
      <c r="AV957" s="36">
        <f>IFERROR(时间!$B$4+AU957,"上周无销量")</f>
        <v>43283</v>
      </c>
    </row>
    <row r="958" spans="1:48">
      <c r="A958" s="21" t="s">
        <v>1932</v>
      </c>
      <c r="B958" t="s">
        <v>1861</v>
      </c>
      <c r="C958" t="s">
        <v>1912</v>
      </c>
      <c r="D958" s="31">
        <v>9</v>
      </c>
      <c r="E958" s="31">
        <v>4</v>
      </c>
      <c r="F958" s="31">
        <v>5</v>
      </c>
      <c r="G958" s="31">
        <v>4</v>
      </c>
      <c r="H958" s="32">
        <v>14.99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3</v>
      </c>
      <c r="AK958">
        <v>1</v>
      </c>
      <c r="AL958">
        <v>1</v>
      </c>
      <c r="AM958">
        <v>0</v>
      </c>
      <c r="AN958" s="23">
        <v>3</v>
      </c>
      <c r="AO958" s="23">
        <v>4</v>
      </c>
      <c r="AP958" s="23">
        <v>5</v>
      </c>
      <c r="AQ958" s="23" t="e">
        <v>#DIV/0!</v>
      </c>
      <c r="AR958" s="35">
        <v>1.28571428571429</v>
      </c>
      <c r="AS958" s="35">
        <v>77.1428571428572</v>
      </c>
      <c r="AT958" s="35">
        <v>-77.1428571428572</v>
      </c>
      <c r="AU958" s="31">
        <f t="shared" si="17"/>
        <v>0</v>
      </c>
      <c r="AV958" s="36">
        <f>IFERROR(时间!$B$4+AU958,"上周无销量")</f>
        <v>43283</v>
      </c>
    </row>
    <row r="959" spans="1:48">
      <c r="A959" s="21" t="s">
        <v>1933</v>
      </c>
      <c r="B959" t="s">
        <v>1877</v>
      </c>
      <c r="C959" t="s">
        <v>1912</v>
      </c>
      <c r="D959" s="31">
        <v>23</v>
      </c>
      <c r="E959" s="31">
        <v>25</v>
      </c>
      <c r="F959" s="31">
        <v>17</v>
      </c>
      <c r="G959" s="31">
        <v>19</v>
      </c>
      <c r="H959" s="32">
        <v>14.99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10</v>
      </c>
      <c r="AK959">
        <v>1</v>
      </c>
      <c r="AL959">
        <v>0</v>
      </c>
      <c r="AM959">
        <v>7</v>
      </c>
      <c r="AN959" s="23">
        <v>2.3</v>
      </c>
      <c r="AO959" s="23">
        <v>25</v>
      </c>
      <c r="AP959" s="23" t="e">
        <v>#DIV/0!</v>
      </c>
      <c r="AQ959" s="23">
        <v>2.71428571428571</v>
      </c>
      <c r="AR959" s="35">
        <v>3.28571428571429</v>
      </c>
      <c r="AS959" s="35">
        <v>197.142857142857</v>
      </c>
      <c r="AT959" s="35">
        <v>-197.142857142857</v>
      </c>
      <c r="AU959" s="31">
        <f t="shared" si="17"/>
        <v>0</v>
      </c>
      <c r="AV959" s="36">
        <f>IFERROR(时间!$B$4+AU959,"上周无销量")</f>
        <v>43283</v>
      </c>
    </row>
    <row r="960" spans="1:48">
      <c r="A960" s="21" t="s">
        <v>1934</v>
      </c>
      <c r="B960" t="s">
        <v>1871</v>
      </c>
      <c r="C960" t="s">
        <v>1912</v>
      </c>
      <c r="D960" s="31">
        <v>41</v>
      </c>
      <c r="E960" s="31">
        <v>23</v>
      </c>
      <c r="F960" s="31">
        <v>33</v>
      </c>
      <c r="G960" s="31">
        <v>27</v>
      </c>
      <c r="H960" s="32">
        <v>14.99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21</v>
      </c>
      <c r="AK960">
        <v>8</v>
      </c>
      <c r="AL960">
        <v>5</v>
      </c>
      <c r="AM960">
        <v>4</v>
      </c>
      <c r="AN960" s="23">
        <v>1.95238095238095</v>
      </c>
      <c r="AO960" s="23">
        <v>2.875</v>
      </c>
      <c r="AP960" s="23">
        <v>6.6</v>
      </c>
      <c r="AQ960" s="23">
        <v>6.75</v>
      </c>
      <c r="AR960" s="35">
        <v>5.85714285714286</v>
      </c>
      <c r="AS960" s="35">
        <v>351.428571428571</v>
      </c>
      <c r="AT960" s="35">
        <v>-351.428571428571</v>
      </c>
      <c r="AU960" s="31">
        <f t="shared" si="17"/>
        <v>0</v>
      </c>
      <c r="AV960" s="36">
        <f>IFERROR(时间!$B$4+AU960,"上周无销量")</f>
        <v>43283</v>
      </c>
    </row>
    <row r="961" spans="1:48">
      <c r="A961" s="21" t="s">
        <v>1935</v>
      </c>
      <c r="B961" t="s">
        <v>1875</v>
      </c>
      <c r="C961" t="s">
        <v>1912</v>
      </c>
      <c r="D961" s="31">
        <v>21</v>
      </c>
      <c r="E961" s="31">
        <v>30</v>
      </c>
      <c r="F961" s="31">
        <v>27</v>
      </c>
      <c r="G961" s="31">
        <v>21</v>
      </c>
      <c r="H961" s="32">
        <v>14.99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3</v>
      </c>
      <c r="AS961" s="35">
        <v>180</v>
      </c>
      <c r="AT961" s="35">
        <v>-180</v>
      </c>
      <c r="AU961" s="31">
        <f t="shared" si="17"/>
        <v>0</v>
      </c>
      <c r="AV961" s="36">
        <f>IFERROR(时间!$B$4+AU961,"上周无销量")</f>
        <v>43283</v>
      </c>
    </row>
    <row r="962" spans="1:48">
      <c r="A962" s="21" t="s">
        <v>1936</v>
      </c>
      <c r="B962" t="s">
        <v>1869</v>
      </c>
      <c r="C962" t="s">
        <v>1912</v>
      </c>
      <c r="D962" s="31">
        <v>5</v>
      </c>
      <c r="E962" s="31">
        <v>37</v>
      </c>
      <c r="F962" s="31">
        <v>39</v>
      </c>
      <c r="G962" s="31">
        <v>42</v>
      </c>
      <c r="H962" s="32">
        <v>14.99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4</v>
      </c>
      <c r="AK962">
        <v>0</v>
      </c>
      <c r="AL962">
        <v>4</v>
      </c>
      <c r="AM962">
        <v>2</v>
      </c>
      <c r="AN962" s="23">
        <v>1.25</v>
      </c>
      <c r="AO962" s="23" t="e">
        <v>#DIV/0!</v>
      </c>
      <c r="AP962" s="23">
        <v>9.75</v>
      </c>
      <c r="AQ962" s="23">
        <v>21</v>
      </c>
      <c r="AR962" s="35">
        <v>0.714285714285714</v>
      </c>
      <c r="AS962" s="35">
        <v>42.8571428571429</v>
      </c>
      <c r="AT962" s="35">
        <v>-42.8571428571429</v>
      </c>
      <c r="AU962" s="31">
        <f t="shared" si="17"/>
        <v>0</v>
      </c>
      <c r="AV962" s="36">
        <f>IFERROR(时间!$B$4+AU962,"上周无销量")</f>
        <v>43283</v>
      </c>
    </row>
    <row r="963" spans="1:48">
      <c r="A963" s="21" t="s">
        <v>1937</v>
      </c>
      <c r="B963" t="s">
        <v>1938</v>
      </c>
      <c r="C963" t="s">
        <v>1912</v>
      </c>
      <c r="D963" s="31">
        <v>41</v>
      </c>
      <c r="E963" s="31">
        <v>33</v>
      </c>
      <c r="F963" s="31">
        <v>36</v>
      </c>
      <c r="G963" s="31">
        <v>31</v>
      </c>
      <c r="H963" s="32">
        <v>14.99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5.85714285714286</v>
      </c>
      <c r="AS963" s="35">
        <v>351.428571428571</v>
      </c>
      <c r="AT963" s="35">
        <v>-351.428571428571</v>
      </c>
      <c r="AU963" s="31">
        <f t="shared" si="17"/>
        <v>0</v>
      </c>
      <c r="AV963" s="36">
        <f>IFERROR(时间!$B$4+AU963,"上周无销量")</f>
        <v>43283</v>
      </c>
    </row>
    <row r="964" spans="1:48">
      <c r="A964" s="21" t="s">
        <v>1939</v>
      </c>
      <c r="B964" t="s">
        <v>1873</v>
      </c>
      <c r="C964" t="s">
        <v>1912</v>
      </c>
      <c r="D964" s="31">
        <v>34</v>
      </c>
      <c r="E964" s="31">
        <v>33</v>
      </c>
      <c r="F964" s="31">
        <v>32</v>
      </c>
      <c r="G964" s="31">
        <v>35</v>
      </c>
      <c r="H964" s="32">
        <v>14.99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6</v>
      </c>
      <c r="AK964">
        <v>4</v>
      </c>
      <c r="AL964">
        <v>0</v>
      </c>
      <c r="AM964">
        <v>5</v>
      </c>
      <c r="AN964" s="23">
        <v>5.66666666666667</v>
      </c>
      <c r="AO964" s="23">
        <v>8.25</v>
      </c>
      <c r="AP964" s="23" t="e">
        <v>#DIV/0!</v>
      </c>
      <c r="AQ964" s="23">
        <v>7</v>
      </c>
      <c r="AR964" s="35">
        <v>4.85714285714286</v>
      </c>
      <c r="AS964" s="35">
        <v>291.428571428571</v>
      </c>
      <c r="AT964" s="35">
        <v>-291.428571428571</v>
      </c>
      <c r="AU964" s="31">
        <f t="shared" si="17"/>
        <v>0</v>
      </c>
      <c r="AV964" s="36">
        <f>IFERROR(时间!$B$4+AU964,"上周无销量")</f>
        <v>43283</v>
      </c>
    </row>
    <row r="965" spans="1:48">
      <c r="A965" s="21" t="s">
        <v>1940</v>
      </c>
      <c r="B965" t="s">
        <v>1941</v>
      </c>
      <c r="C965" t="s">
        <v>1912</v>
      </c>
      <c r="D965" s="31">
        <v>5</v>
      </c>
      <c r="E965" s="31">
        <v>1</v>
      </c>
      <c r="F965" s="31">
        <v>2</v>
      </c>
      <c r="G965" s="31">
        <v>3</v>
      </c>
      <c r="H965" s="32">
        <v>14.99</v>
      </c>
      <c r="I965">
        <v>0</v>
      </c>
      <c r="J965" s="33">
        <v>0</v>
      </c>
      <c r="K965" s="33">
        <v>0</v>
      </c>
      <c r="L965" s="33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e">
        <v>#DIV/0!</v>
      </c>
      <c r="AO965" s="23" t="e">
        <v>#DIV/0!</v>
      </c>
      <c r="AP965" s="23" t="e">
        <v>#DIV/0!</v>
      </c>
      <c r="AQ965" s="23" t="e">
        <v>#DIV/0!</v>
      </c>
      <c r="AR965" s="35">
        <v>0.714285714285714</v>
      </c>
      <c r="AS965" s="35">
        <v>42.8571428571429</v>
      </c>
      <c r="AT965" s="35">
        <v>-42.8571428571429</v>
      </c>
      <c r="AU965" s="31">
        <f t="shared" ref="AU965:AU1028" si="18">IF(AR965="","库存为"&amp;M965,IF(AS965=0,"库存为"&amp;M965,INT(M965/AR965)))</f>
        <v>0</v>
      </c>
      <c r="AV965" s="36">
        <f>IFERROR(时间!$B$4+AU965,"上周无销量")</f>
        <v>43283</v>
      </c>
    </row>
    <row r="966" spans="1:48">
      <c r="A966" s="21" t="s">
        <v>1942</v>
      </c>
      <c r="B966" t="s">
        <v>1943</v>
      </c>
      <c r="C966" t="s">
        <v>1912</v>
      </c>
      <c r="D966" s="31">
        <v>1</v>
      </c>
      <c r="E966" s="31">
        <v>0</v>
      </c>
      <c r="F966" s="31">
        <v>1</v>
      </c>
      <c r="G966" s="31">
        <v>0</v>
      </c>
      <c r="H966" s="32">
        <v>14.99</v>
      </c>
      <c r="I966">
        <v>0</v>
      </c>
      <c r="J966" s="33">
        <v>0</v>
      </c>
      <c r="K966" s="33">
        <v>0</v>
      </c>
      <c r="L966" s="33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e">
        <v>#DIV/0!</v>
      </c>
      <c r="AO966" s="23" t="e">
        <v>#DIV/0!</v>
      </c>
      <c r="AP966" s="23" t="e">
        <v>#DIV/0!</v>
      </c>
      <c r="AQ966" s="23" t="e">
        <v>#DIV/0!</v>
      </c>
      <c r="AR966" s="35">
        <v>0.142857142857143</v>
      </c>
      <c r="AS966" s="35">
        <v>8.57142857142857</v>
      </c>
      <c r="AT966" s="35">
        <v>-8.57142857142857</v>
      </c>
      <c r="AU966" s="31">
        <f t="shared" si="18"/>
        <v>0</v>
      </c>
      <c r="AV966" s="36">
        <f>IFERROR(时间!$B$4+AU966,"上周无销量")</f>
        <v>43283</v>
      </c>
    </row>
    <row r="967" spans="1:48">
      <c r="A967" s="21" t="s">
        <v>1944</v>
      </c>
      <c r="B967" t="s">
        <v>1945</v>
      </c>
      <c r="C967" t="s">
        <v>1912</v>
      </c>
      <c r="D967" s="31">
        <v>2</v>
      </c>
      <c r="E967" s="31">
        <v>2</v>
      </c>
      <c r="F967" s="31">
        <v>4</v>
      </c>
      <c r="G967" s="31">
        <v>1</v>
      </c>
      <c r="H967" s="32">
        <v>14.99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e">
        <v>#DIV/0!</v>
      </c>
      <c r="AO967" s="23" t="e">
        <v>#DIV/0!</v>
      </c>
      <c r="AP967" s="23" t="e">
        <v>#DIV/0!</v>
      </c>
      <c r="AQ967" s="23" t="e">
        <v>#DIV/0!</v>
      </c>
      <c r="AR967" s="35">
        <v>0.285714285714286</v>
      </c>
      <c r="AS967" s="35">
        <v>17.1428571428571</v>
      </c>
      <c r="AT967" s="35">
        <v>-17.1428571428571</v>
      </c>
      <c r="AU967" s="31">
        <f t="shared" si="18"/>
        <v>0</v>
      </c>
      <c r="AV967" s="36">
        <f>IFERROR(时间!$B$4+AU967,"上周无销量")</f>
        <v>43283</v>
      </c>
    </row>
    <row r="968" spans="1:48">
      <c r="A968" s="21" t="s">
        <v>1946</v>
      </c>
      <c r="B968" t="s">
        <v>1947</v>
      </c>
      <c r="C968" t="s">
        <v>1912</v>
      </c>
      <c r="D968" s="31">
        <v>5</v>
      </c>
      <c r="E968" s="31">
        <v>1</v>
      </c>
      <c r="F968" s="31">
        <v>2</v>
      </c>
      <c r="G968" s="31">
        <v>2</v>
      </c>
      <c r="H968" s="32">
        <v>14.99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0</v>
      </c>
      <c r="AK968">
        <v>0</v>
      </c>
      <c r="AL968">
        <v>0</v>
      </c>
      <c r="AM968">
        <v>0</v>
      </c>
      <c r="AN968" s="23" t="e">
        <v>#DIV/0!</v>
      </c>
      <c r="AO968" s="23" t="e">
        <v>#DIV/0!</v>
      </c>
      <c r="AP968" s="23" t="e">
        <v>#DIV/0!</v>
      </c>
      <c r="AQ968" s="23" t="e">
        <v>#DIV/0!</v>
      </c>
      <c r="AR968" s="35">
        <v>0.714285714285714</v>
      </c>
      <c r="AS968" s="35">
        <v>42.8571428571429</v>
      </c>
      <c r="AT968" s="35">
        <v>-42.8571428571429</v>
      </c>
      <c r="AU968" s="31">
        <f t="shared" si="18"/>
        <v>0</v>
      </c>
      <c r="AV968" s="36">
        <f>IFERROR(时间!$B$4+AU968,"上周无销量")</f>
        <v>43283</v>
      </c>
    </row>
    <row r="969" spans="1:48">
      <c r="A969" s="21" t="s">
        <v>1948</v>
      </c>
      <c r="B969" t="s">
        <v>1949</v>
      </c>
      <c r="C969" t="s">
        <v>1912</v>
      </c>
      <c r="D969" s="31">
        <v>4</v>
      </c>
      <c r="E969" s="31">
        <v>1</v>
      </c>
      <c r="F969" s="31">
        <v>3</v>
      </c>
      <c r="G969" s="31">
        <v>0</v>
      </c>
      <c r="H969" s="32">
        <v>14.99</v>
      </c>
      <c r="I969">
        <v>0</v>
      </c>
      <c r="J969" s="33">
        <v>0</v>
      </c>
      <c r="K969" s="33">
        <v>0</v>
      </c>
      <c r="L969" s="33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0</v>
      </c>
      <c r="AK969">
        <v>0</v>
      </c>
      <c r="AL969">
        <v>0</v>
      </c>
      <c r="AM969">
        <v>0</v>
      </c>
      <c r="AN969" s="23" t="e">
        <v>#DIV/0!</v>
      </c>
      <c r="AO969" s="23" t="e">
        <v>#DIV/0!</v>
      </c>
      <c r="AP969" s="23" t="e">
        <v>#DIV/0!</v>
      </c>
      <c r="AQ969" s="23" t="e">
        <v>#DIV/0!</v>
      </c>
      <c r="AR969" s="35">
        <v>0.571428571428571</v>
      </c>
      <c r="AS969" s="35">
        <v>34.2857142857143</v>
      </c>
      <c r="AT969" s="35">
        <v>-34.2857142857143</v>
      </c>
      <c r="AU969" s="31">
        <f t="shared" si="18"/>
        <v>0</v>
      </c>
      <c r="AV969" s="36">
        <f>IFERROR(时间!$B$4+AU969,"上周无销量")</f>
        <v>43283</v>
      </c>
    </row>
    <row r="970" spans="1:48">
      <c r="A970" s="21" t="s">
        <v>1950</v>
      </c>
      <c r="B970" t="s">
        <v>1951</v>
      </c>
      <c r="C970" t="s">
        <v>1912</v>
      </c>
      <c r="D970" s="31">
        <v>1</v>
      </c>
      <c r="E970" s="31">
        <v>1</v>
      </c>
      <c r="F970" s="31">
        <v>0</v>
      </c>
      <c r="G970" s="31">
        <v>0</v>
      </c>
      <c r="H970" s="32">
        <v>14.99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0</v>
      </c>
      <c r="AK970">
        <v>0</v>
      </c>
      <c r="AL970">
        <v>0</v>
      </c>
      <c r="AM970">
        <v>0</v>
      </c>
      <c r="AN970" s="23" t="e">
        <v>#DIV/0!</v>
      </c>
      <c r="AO970" s="23" t="e">
        <v>#DIV/0!</v>
      </c>
      <c r="AP970" s="23" t="e">
        <v>#DIV/0!</v>
      </c>
      <c r="AQ970" s="23" t="e">
        <v>#DIV/0!</v>
      </c>
      <c r="AR970" s="35">
        <v>0.142857142857143</v>
      </c>
      <c r="AS970" s="35">
        <v>8.57142857142857</v>
      </c>
      <c r="AT970" s="35">
        <v>-8.57142857142857</v>
      </c>
      <c r="AU970" s="31">
        <f t="shared" si="18"/>
        <v>0</v>
      </c>
      <c r="AV970" s="36">
        <f>IFERROR(时间!$B$4+AU970,"上周无销量")</f>
        <v>43283</v>
      </c>
    </row>
    <row r="971" spans="1:48">
      <c r="A971" s="21" t="s">
        <v>1952</v>
      </c>
      <c r="B971" t="s">
        <v>1953</v>
      </c>
      <c r="C971" t="s">
        <v>1912</v>
      </c>
      <c r="D971" s="31">
        <v>1</v>
      </c>
      <c r="E971" s="31">
        <v>0</v>
      </c>
      <c r="F971" s="31">
        <v>0</v>
      </c>
      <c r="G971" s="31">
        <v>0</v>
      </c>
      <c r="H971" s="32">
        <v>14.99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e">
        <v>#DIV/0!</v>
      </c>
      <c r="AO971" s="23" t="e">
        <v>#DIV/0!</v>
      </c>
      <c r="AP971" s="23" t="e">
        <v>#DIV/0!</v>
      </c>
      <c r="AQ971" s="23" t="e">
        <v>#DIV/0!</v>
      </c>
      <c r="AR971" s="35">
        <v>0.142857142857143</v>
      </c>
      <c r="AS971" s="35">
        <v>8.57142857142857</v>
      </c>
      <c r="AT971" s="35">
        <v>-8.57142857142857</v>
      </c>
      <c r="AU971" s="31">
        <f t="shared" si="18"/>
        <v>0</v>
      </c>
      <c r="AV971" s="36">
        <f>IFERROR(时间!$B$4+AU971,"上周无销量")</f>
        <v>43283</v>
      </c>
    </row>
    <row r="972" spans="1:48">
      <c r="A972" s="21" t="s">
        <v>1954</v>
      </c>
      <c r="B972" t="s">
        <v>1955</v>
      </c>
      <c r="C972" t="s">
        <v>1912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0</v>
      </c>
      <c r="J972" s="33">
        <v>0</v>
      </c>
      <c r="K972" s="33">
        <v>0</v>
      </c>
      <c r="L972" s="33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0</v>
      </c>
      <c r="AK972">
        <v>0</v>
      </c>
      <c r="AL972">
        <v>0</v>
      </c>
      <c r="AM972">
        <v>0</v>
      </c>
      <c r="AN972" s="23" t="e">
        <v>#DIV/0!</v>
      </c>
      <c r="AO972" s="23" t="e">
        <v>#DIV/0!</v>
      </c>
      <c r="AP972" s="23" t="e">
        <v>#DIV/0!</v>
      </c>
      <c r="AQ972" s="23" t="e">
        <v>#DIV/0!</v>
      </c>
      <c r="AR972" s="35">
        <v>0</v>
      </c>
      <c r="AS972" s="35">
        <v>0</v>
      </c>
      <c r="AT972" s="35">
        <v>0</v>
      </c>
      <c r="AU972" s="31" t="str">
        <f t="shared" si="18"/>
        <v>库存为0</v>
      </c>
      <c r="AV972" s="36" t="str">
        <f>IFERROR(时间!$B$4+AU972,"上周无销量")</f>
        <v>上周无销量</v>
      </c>
    </row>
    <row r="973" spans="1:48">
      <c r="A973" s="21" t="s">
        <v>1956</v>
      </c>
      <c r="B973" t="s">
        <v>1957</v>
      </c>
      <c r="C973" t="s">
        <v>1912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0</v>
      </c>
      <c r="AL973">
        <v>0</v>
      </c>
      <c r="AM973">
        <v>0</v>
      </c>
      <c r="AN973" s="23" t="e">
        <v>#DIV/0!</v>
      </c>
      <c r="AO973" s="23" t="e">
        <v>#DIV/0!</v>
      </c>
      <c r="AP973" s="23" t="e">
        <v>#DIV/0!</v>
      </c>
      <c r="AQ973" s="23" t="e">
        <v>#DIV/0!</v>
      </c>
      <c r="AR973" s="35">
        <v>0</v>
      </c>
      <c r="AS973" s="35">
        <v>0</v>
      </c>
      <c r="AT973" s="35">
        <v>0</v>
      </c>
      <c r="AU973" s="31" t="str">
        <f t="shared" si="18"/>
        <v>库存为0</v>
      </c>
      <c r="AV973" s="36" t="str">
        <f>IFERROR(时间!$B$4+AU973,"上周无销量")</f>
        <v>上周无销量</v>
      </c>
    </row>
    <row r="974" spans="1:48">
      <c r="A974" s="21" t="s">
        <v>1958</v>
      </c>
      <c r="B974" t="s">
        <v>1959</v>
      </c>
      <c r="C974" t="s">
        <v>1912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0</v>
      </c>
      <c r="AL974">
        <v>0</v>
      </c>
      <c r="AM974">
        <v>0</v>
      </c>
      <c r="AN974" s="23" t="e">
        <v>#DIV/0!</v>
      </c>
      <c r="AO974" s="23" t="e">
        <v>#DIV/0!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0</v>
      </c>
      <c r="AU974" s="31" t="str">
        <f t="shared" si="18"/>
        <v>库存为0</v>
      </c>
      <c r="AV974" s="36" t="str">
        <f>IFERROR(时间!$B$4+AU974,"上周无销量")</f>
        <v>上周无销量</v>
      </c>
    </row>
    <row r="975" spans="1:48">
      <c r="A975" s="21" t="s">
        <v>1960</v>
      </c>
      <c r="B975" t="s">
        <v>1961</v>
      </c>
      <c r="C975" t="s">
        <v>1912</v>
      </c>
      <c r="D975" s="31">
        <v>0</v>
      </c>
      <c r="E975" s="31">
        <v>0</v>
      </c>
      <c r="F975" s="31">
        <v>0</v>
      </c>
      <c r="G975" s="31">
        <v>0</v>
      </c>
      <c r="H975" s="32">
        <v>0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e">
        <v>#DIV/0!</v>
      </c>
      <c r="AO975" s="23" t="e">
        <v>#DIV/0!</v>
      </c>
      <c r="AP975" s="23" t="e">
        <v>#DIV/0!</v>
      </c>
      <c r="AQ975" s="23" t="e">
        <v>#DIV/0!</v>
      </c>
      <c r="AR975" s="35">
        <v>0</v>
      </c>
      <c r="AS975" s="35">
        <v>0</v>
      </c>
      <c r="AT975" s="35">
        <v>0</v>
      </c>
      <c r="AU975" s="31" t="str">
        <f t="shared" si="18"/>
        <v>库存为0</v>
      </c>
      <c r="AV975" s="36" t="str">
        <f>IFERROR(时间!$B$4+AU975,"上周无销量")</f>
        <v>上周无销量</v>
      </c>
    </row>
    <row r="976" spans="1:48">
      <c r="A976" s="21" t="s">
        <v>1962</v>
      </c>
      <c r="B976" t="s">
        <v>1963</v>
      </c>
      <c r="C976" t="s">
        <v>1912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0</v>
      </c>
      <c r="AL976">
        <v>0</v>
      </c>
      <c r="AM976">
        <v>0</v>
      </c>
      <c r="AN976" s="23" t="e">
        <v>#DIV/0!</v>
      </c>
      <c r="AO976" s="23" t="e">
        <v>#DIV/0!</v>
      </c>
      <c r="AP976" s="23" t="e">
        <v>#DIV/0!</v>
      </c>
      <c r="AQ976" s="23" t="e">
        <v>#DIV/0!</v>
      </c>
      <c r="AR976" s="35">
        <v>0</v>
      </c>
      <c r="AS976" s="35">
        <v>0</v>
      </c>
      <c r="AT976" s="35">
        <v>0</v>
      </c>
      <c r="AU976" s="31" t="str">
        <f t="shared" si="18"/>
        <v>库存为0</v>
      </c>
      <c r="AV976" s="36" t="str">
        <f>IFERROR(时间!$B$4+AU976,"上周无销量")</f>
        <v>上周无销量</v>
      </c>
    </row>
    <row r="977" spans="1:48">
      <c r="A977" s="21" t="s">
        <v>1964</v>
      </c>
      <c r="B977" t="s">
        <v>1881</v>
      </c>
      <c r="C977" t="s">
        <v>1912</v>
      </c>
      <c r="D977" s="31">
        <v>6</v>
      </c>
      <c r="E977" s="31">
        <v>1</v>
      </c>
      <c r="F977" s="31">
        <v>5</v>
      </c>
      <c r="G977" s="31">
        <v>3</v>
      </c>
      <c r="H977" s="32">
        <v>14.99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1</v>
      </c>
      <c r="AK977">
        <v>0</v>
      </c>
      <c r="AL977">
        <v>0</v>
      </c>
      <c r="AM977">
        <v>1</v>
      </c>
      <c r="AN977" s="23">
        <v>6</v>
      </c>
      <c r="AO977" s="23" t="e">
        <v>#DIV/0!</v>
      </c>
      <c r="AP977" s="23" t="e">
        <v>#DIV/0!</v>
      </c>
      <c r="AQ977" s="23">
        <v>3</v>
      </c>
      <c r="AR977" s="35">
        <v>0.857142857142857</v>
      </c>
      <c r="AS977" s="35">
        <v>51.4285714285714</v>
      </c>
      <c r="AT977" s="35">
        <v>-51.4285714285714</v>
      </c>
      <c r="AU977" s="31">
        <f t="shared" si="18"/>
        <v>0</v>
      </c>
      <c r="AV977" s="36">
        <f>IFERROR(时间!$B$4+AU977,"上周无销量")</f>
        <v>43283</v>
      </c>
    </row>
    <row r="978" spans="1:48">
      <c r="A978" s="21" t="s">
        <v>1965</v>
      </c>
      <c r="B978" t="s">
        <v>1887</v>
      </c>
      <c r="C978" t="s">
        <v>1912</v>
      </c>
      <c r="D978" s="31">
        <v>3</v>
      </c>
      <c r="E978" s="31">
        <v>6</v>
      </c>
      <c r="F978" s="31">
        <v>0</v>
      </c>
      <c r="G978" s="31">
        <v>2</v>
      </c>
      <c r="H978" s="32">
        <v>14.99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7</v>
      </c>
      <c r="AK978">
        <v>5</v>
      </c>
      <c r="AL978">
        <v>1</v>
      </c>
      <c r="AM978">
        <v>0</v>
      </c>
      <c r="AN978" s="23">
        <v>0.428571428571429</v>
      </c>
      <c r="AO978" s="23">
        <v>1.2</v>
      </c>
      <c r="AP978" s="23">
        <v>0</v>
      </c>
      <c r="AQ978" s="23" t="e">
        <v>#DIV/0!</v>
      </c>
      <c r="AR978" s="35">
        <v>0.428571428571429</v>
      </c>
      <c r="AS978" s="35">
        <v>25.7142857142857</v>
      </c>
      <c r="AT978" s="35">
        <v>-25.7142857142857</v>
      </c>
      <c r="AU978" s="31">
        <f t="shared" si="18"/>
        <v>0</v>
      </c>
      <c r="AV978" s="36">
        <f>IFERROR(时间!$B$4+AU978,"上周无销量")</f>
        <v>43283</v>
      </c>
    </row>
    <row r="979" spans="1:48">
      <c r="A979" s="21" t="s">
        <v>1966</v>
      </c>
      <c r="B979" t="s">
        <v>1879</v>
      </c>
      <c r="C979" t="s">
        <v>1912</v>
      </c>
      <c r="D979" s="31">
        <v>8</v>
      </c>
      <c r="E979" s="31">
        <v>3</v>
      </c>
      <c r="F979" s="31">
        <v>1</v>
      </c>
      <c r="G979" s="31">
        <v>2</v>
      </c>
      <c r="H979" s="32">
        <v>14.99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1</v>
      </c>
      <c r="AK979">
        <v>0</v>
      </c>
      <c r="AL979">
        <v>0</v>
      </c>
      <c r="AM979">
        <v>0</v>
      </c>
      <c r="AN979" s="23">
        <v>8</v>
      </c>
      <c r="AO979" s="23" t="e">
        <v>#DIV/0!</v>
      </c>
      <c r="AP979" s="23" t="e">
        <v>#DIV/0!</v>
      </c>
      <c r="AQ979" s="23" t="e">
        <v>#DIV/0!</v>
      </c>
      <c r="AR979" s="35">
        <v>1.14285714285714</v>
      </c>
      <c r="AS979" s="35">
        <v>68.5714285714286</v>
      </c>
      <c r="AT979" s="35">
        <v>-68.5714285714286</v>
      </c>
      <c r="AU979" s="31">
        <f t="shared" si="18"/>
        <v>0</v>
      </c>
      <c r="AV979" s="36">
        <f>IFERROR(时间!$B$4+AU979,"上周无销量")</f>
        <v>43283</v>
      </c>
    </row>
    <row r="980" spans="1:48">
      <c r="A980" s="21" t="s">
        <v>1967</v>
      </c>
      <c r="B980" t="s">
        <v>1885</v>
      </c>
      <c r="C980" t="s">
        <v>1912</v>
      </c>
      <c r="D980" s="31">
        <v>2</v>
      </c>
      <c r="E980" s="31">
        <v>10</v>
      </c>
      <c r="F980" s="31">
        <v>4</v>
      </c>
      <c r="G980" s="31">
        <v>0</v>
      </c>
      <c r="H980" s="32">
        <v>14.99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1</v>
      </c>
      <c r="AK980">
        <v>0</v>
      </c>
      <c r="AL980">
        <v>0</v>
      </c>
      <c r="AM980">
        <v>0</v>
      </c>
      <c r="AN980" s="23">
        <v>2</v>
      </c>
      <c r="AO980" s="23" t="e">
        <v>#DIV/0!</v>
      </c>
      <c r="AP980" s="23" t="e">
        <v>#DIV/0!</v>
      </c>
      <c r="AQ980" s="23" t="e">
        <v>#DIV/0!</v>
      </c>
      <c r="AR980" s="35">
        <v>0.285714285714286</v>
      </c>
      <c r="AS980" s="35">
        <v>17.1428571428571</v>
      </c>
      <c r="AT980" s="35">
        <v>-17.1428571428571</v>
      </c>
      <c r="AU980" s="31">
        <f t="shared" si="18"/>
        <v>0</v>
      </c>
      <c r="AV980" s="36">
        <f>IFERROR(时间!$B$4+AU980,"上周无销量")</f>
        <v>43283</v>
      </c>
    </row>
    <row r="981" spans="1:48">
      <c r="A981" s="21" t="s">
        <v>1968</v>
      </c>
      <c r="B981" t="s">
        <v>1883</v>
      </c>
      <c r="C981" t="s">
        <v>1912</v>
      </c>
      <c r="D981" s="31">
        <v>4</v>
      </c>
      <c r="E981" s="31">
        <v>6</v>
      </c>
      <c r="F981" s="31">
        <v>2</v>
      </c>
      <c r="G981" s="31">
        <v>8</v>
      </c>
      <c r="H981" s="32">
        <v>14.99</v>
      </c>
      <c r="I981">
        <v>0</v>
      </c>
      <c r="J981" s="33">
        <v>0</v>
      </c>
      <c r="K981" s="33">
        <v>0</v>
      </c>
      <c r="L981" s="33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1</v>
      </c>
      <c r="AK981">
        <v>1</v>
      </c>
      <c r="AL981">
        <v>2</v>
      </c>
      <c r="AM981">
        <v>0</v>
      </c>
      <c r="AN981" s="23">
        <v>4</v>
      </c>
      <c r="AO981" s="23">
        <v>6</v>
      </c>
      <c r="AP981" s="23">
        <v>1</v>
      </c>
      <c r="AQ981" s="23" t="e">
        <v>#DIV/0!</v>
      </c>
      <c r="AR981" s="35">
        <v>0.571428571428571</v>
      </c>
      <c r="AS981" s="35">
        <v>34.2857142857143</v>
      </c>
      <c r="AT981" s="35">
        <v>-34.2857142857143</v>
      </c>
      <c r="AU981" s="31">
        <f t="shared" si="18"/>
        <v>0</v>
      </c>
      <c r="AV981" s="36">
        <f>IFERROR(时间!$B$4+AU981,"上周无销量")</f>
        <v>43283</v>
      </c>
    </row>
    <row r="982" spans="1:48">
      <c r="A982" s="21" t="s">
        <v>1969</v>
      </c>
      <c r="B982" t="s">
        <v>1899</v>
      </c>
      <c r="C982" t="s">
        <v>1912</v>
      </c>
      <c r="D982" s="31">
        <v>8</v>
      </c>
      <c r="E982" s="31">
        <v>8</v>
      </c>
      <c r="F982" s="31">
        <v>6</v>
      </c>
      <c r="G982" s="31">
        <v>6</v>
      </c>
      <c r="H982" s="32">
        <v>14.99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0</v>
      </c>
      <c r="AK982">
        <v>0</v>
      </c>
      <c r="AL982">
        <v>0</v>
      </c>
      <c r="AM982">
        <v>3</v>
      </c>
      <c r="AN982" s="23" t="e">
        <v>#DIV/0!</v>
      </c>
      <c r="AO982" s="23" t="e">
        <v>#DIV/0!</v>
      </c>
      <c r="AP982" s="23" t="e">
        <v>#DIV/0!</v>
      </c>
      <c r="AQ982" s="23">
        <v>2</v>
      </c>
      <c r="AR982" s="35">
        <v>1.14285714285714</v>
      </c>
      <c r="AS982" s="35">
        <v>68.5714285714286</v>
      </c>
      <c r="AT982" s="35">
        <v>-68.5714285714286</v>
      </c>
      <c r="AU982" s="31">
        <f t="shared" si="18"/>
        <v>0</v>
      </c>
      <c r="AV982" s="36">
        <f>IFERROR(时间!$B$4+AU982,"上周无销量")</f>
        <v>43283</v>
      </c>
    </row>
    <row r="983" spans="1:48">
      <c r="A983" s="21" t="s">
        <v>1970</v>
      </c>
      <c r="B983" t="s">
        <v>1893</v>
      </c>
      <c r="C983" t="s">
        <v>1912</v>
      </c>
      <c r="D983" s="31">
        <v>19</v>
      </c>
      <c r="E983" s="31">
        <v>11</v>
      </c>
      <c r="F983" s="31">
        <v>8</v>
      </c>
      <c r="G983" s="31">
        <v>3</v>
      </c>
      <c r="H983" s="32">
        <v>14.99</v>
      </c>
      <c r="I983">
        <v>0</v>
      </c>
      <c r="J983" s="33">
        <v>0</v>
      </c>
      <c r="K983" s="33">
        <v>0</v>
      </c>
      <c r="L983" s="33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0</v>
      </c>
      <c r="AK983">
        <v>0</v>
      </c>
      <c r="AL983">
        <v>0</v>
      </c>
      <c r="AM983">
        <v>0</v>
      </c>
      <c r="AN983" s="23" t="e">
        <v>#DIV/0!</v>
      </c>
      <c r="AO983" s="23" t="e">
        <v>#DIV/0!</v>
      </c>
      <c r="AP983" s="23" t="e">
        <v>#DIV/0!</v>
      </c>
      <c r="AQ983" s="23" t="e">
        <v>#DIV/0!</v>
      </c>
      <c r="AR983" s="35">
        <v>2.71428571428571</v>
      </c>
      <c r="AS983" s="35">
        <v>162.857142857143</v>
      </c>
      <c r="AT983" s="35">
        <v>-162.857142857143</v>
      </c>
      <c r="AU983" s="31">
        <f t="shared" si="18"/>
        <v>0</v>
      </c>
      <c r="AV983" s="36">
        <f>IFERROR(时间!$B$4+AU983,"上周无销量")</f>
        <v>43283</v>
      </c>
    </row>
    <row r="984" spans="1:48">
      <c r="A984" s="21" t="s">
        <v>1971</v>
      </c>
      <c r="B984" t="s">
        <v>1897</v>
      </c>
      <c r="C984" t="s">
        <v>1912</v>
      </c>
      <c r="D984" s="31">
        <v>12</v>
      </c>
      <c r="E984" s="31">
        <v>13</v>
      </c>
      <c r="F984" s="31">
        <v>7</v>
      </c>
      <c r="G984" s="31">
        <v>3</v>
      </c>
      <c r="H984" s="32">
        <v>14.99</v>
      </c>
      <c r="I984">
        <v>0</v>
      </c>
      <c r="J984" s="33">
        <v>0</v>
      </c>
      <c r="K984" s="33">
        <v>0</v>
      </c>
      <c r="L984" s="33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9</v>
      </c>
      <c r="AK984">
        <v>1</v>
      </c>
      <c r="AL984">
        <v>1</v>
      </c>
      <c r="AM984">
        <v>1</v>
      </c>
      <c r="AN984" s="23">
        <v>1.33333333333333</v>
      </c>
      <c r="AO984" s="23">
        <v>13</v>
      </c>
      <c r="AP984" s="23">
        <v>7</v>
      </c>
      <c r="AQ984" s="23">
        <v>3</v>
      </c>
      <c r="AR984" s="35">
        <v>1.71428571428571</v>
      </c>
      <c r="AS984" s="35">
        <v>102.857142857143</v>
      </c>
      <c r="AT984" s="35">
        <v>-102.857142857143</v>
      </c>
      <c r="AU984" s="31">
        <f t="shared" si="18"/>
        <v>0</v>
      </c>
      <c r="AV984" s="36">
        <f>IFERROR(时间!$B$4+AU984,"上周无销量")</f>
        <v>43283</v>
      </c>
    </row>
    <row r="985" spans="1:48">
      <c r="A985" s="21" t="s">
        <v>1972</v>
      </c>
      <c r="B985" t="s">
        <v>1891</v>
      </c>
      <c r="C985" t="s">
        <v>1912</v>
      </c>
      <c r="D985" s="31">
        <v>9</v>
      </c>
      <c r="E985" s="31">
        <v>9</v>
      </c>
      <c r="F985" s="31">
        <v>8</v>
      </c>
      <c r="G985" s="31">
        <v>6</v>
      </c>
      <c r="H985" s="32">
        <v>14.99</v>
      </c>
      <c r="I985">
        <v>0</v>
      </c>
      <c r="J985" s="33">
        <v>0</v>
      </c>
      <c r="K985" s="33">
        <v>0</v>
      </c>
      <c r="L985" s="33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4</v>
      </c>
      <c r="AK985">
        <v>1</v>
      </c>
      <c r="AL985">
        <v>1</v>
      </c>
      <c r="AM985">
        <v>3</v>
      </c>
      <c r="AN985" s="23">
        <v>2.25</v>
      </c>
      <c r="AO985" s="23">
        <v>9</v>
      </c>
      <c r="AP985" s="23">
        <v>8</v>
      </c>
      <c r="AQ985" s="23">
        <v>2</v>
      </c>
      <c r="AR985" s="35">
        <v>1.28571428571429</v>
      </c>
      <c r="AS985" s="35">
        <v>77.1428571428572</v>
      </c>
      <c r="AT985" s="35">
        <v>-77.1428571428572</v>
      </c>
      <c r="AU985" s="31">
        <f t="shared" si="18"/>
        <v>0</v>
      </c>
      <c r="AV985" s="36">
        <f>IFERROR(时间!$B$4+AU985,"上周无销量")</f>
        <v>43283</v>
      </c>
    </row>
    <row r="986" spans="1:48">
      <c r="A986" s="21" t="s">
        <v>1973</v>
      </c>
      <c r="B986" t="s">
        <v>1895</v>
      </c>
      <c r="C986" t="s">
        <v>1912</v>
      </c>
      <c r="D986" s="31">
        <v>17</v>
      </c>
      <c r="E986" s="31">
        <v>10</v>
      </c>
      <c r="F986" s="31">
        <v>15</v>
      </c>
      <c r="G986" s="31">
        <v>12</v>
      </c>
      <c r="H986" s="32">
        <v>14.99</v>
      </c>
      <c r="I986">
        <v>0</v>
      </c>
      <c r="J986" s="33">
        <v>0</v>
      </c>
      <c r="K986" s="33">
        <v>0</v>
      </c>
      <c r="L986" s="33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4</v>
      </c>
      <c r="AK986">
        <v>0</v>
      </c>
      <c r="AL986">
        <v>0</v>
      </c>
      <c r="AM986">
        <v>4</v>
      </c>
      <c r="AN986" s="23">
        <v>4.25</v>
      </c>
      <c r="AO986" s="23" t="e">
        <v>#DIV/0!</v>
      </c>
      <c r="AP986" s="23" t="e">
        <v>#DIV/0!</v>
      </c>
      <c r="AQ986" s="23">
        <v>3</v>
      </c>
      <c r="AR986" s="35">
        <v>2.42857142857143</v>
      </c>
      <c r="AS986" s="35">
        <v>145.714285714286</v>
      </c>
      <c r="AT986" s="35">
        <v>-145.714285714286</v>
      </c>
      <c r="AU986" s="31">
        <f t="shared" si="18"/>
        <v>0</v>
      </c>
      <c r="AV986" s="36">
        <f>IFERROR(时间!$B$4+AU986,"上周无销量")</f>
        <v>43283</v>
      </c>
    </row>
    <row r="987" spans="1:48">
      <c r="A987" s="21" t="s">
        <v>1974</v>
      </c>
      <c r="B987" t="s">
        <v>1975</v>
      </c>
      <c r="C987" t="s">
        <v>1912</v>
      </c>
      <c r="D987" s="31">
        <v>10</v>
      </c>
      <c r="E987" s="31">
        <v>15</v>
      </c>
      <c r="F987" s="31">
        <v>9</v>
      </c>
      <c r="G987" s="31">
        <v>6</v>
      </c>
      <c r="H987" s="32">
        <v>14.99</v>
      </c>
      <c r="I987">
        <v>0</v>
      </c>
      <c r="J987" s="33">
        <v>0</v>
      </c>
      <c r="K987" s="33">
        <v>0</v>
      </c>
      <c r="L987" s="33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0</v>
      </c>
      <c r="AK987">
        <v>0</v>
      </c>
      <c r="AL987">
        <v>0</v>
      </c>
      <c r="AM987">
        <v>0</v>
      </c>
      <c r="AN987" s="23" t="e">
        <v>#DIV/0!</v>
      </c>
      <c r="AO987" s="23" t="e">
        <v>#DIV/0!</v>
      </c>
      <c r="AP987" s="23" t="e">
        <v>#DIV/0!</v>
      </c>
      <c r="AQ987" s="23" t="e">
        <v>#DIV/0!</v>
      </c>
      <c r="AR987" s="35">
        <v>1.42857142857143</v>
      </c>
      <c r="AS987" s="35">
        <v>85.7142857142857</v>
      </c>
      <c r="AT987" s="35">
        <v>-85.7142857142857</v>
      </c>
      <c r="AU987" s="31">
        <f t="shared" si="18"/>
        <v>0</v>
      </c>
      <c r="AV987" s="36">
        <f>IFERROR(时间!$B$4+AU987,"上周无销量")</f>
        <v>43283</v>
      </c>
    </row>
    <row r="988" spans="1:48">
      <c r="A988" s="21" t="s">
        <v>1976</v>
      </c>
      <c r="B988" t="s">
        <v>1901</v>
      </c>
      <c r="C988" t="s">
        <v>1912</v>
      </c>
      <c r="D988" s="31">
        <v>6</v>
      </c>
      <c r="E988" s="31">
        <v>1</v>
      </c>
      <c r="F988" s="31">
        <v>1</v>
      </c>
      <c r="G988" s="31">
        <v>4</v>
      </c>
      <c r="H988" s="32">
        <v>14.99</v>
      </c>
      <c r="I988">
        <v>0</v>
      </c>
      <c r="J988" s="33">
        <v>0</v>
      </c>
      <c r="K988" s="33">
        <v>0</v>
      </c>
      <c r="L988" s="33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0</v>
      </c>
      <c r="AK988">
        <v>0</v>
      </c>
      <c r="AL988">
        <v>0</v>
      </c>
      <c r="AM988">
        <v>0</v>
      </c>
      <c r="AN988" s="23" t="e">
        <v>#DIV/0!</v>
      </c>
      <c r="AO988" s="23" t="e">
        <v>#DIV/0!</v>
      </c>
      <c r="AP988" s="23" t="e">
        <v>#DIV/0!</v>
      </c>
      <c r="AQ988" s="23" t="e">
        <v>#DIV/0!</v>
      </c>
      <c r="AR988" s="35">
        <v>0.857142857142857</v>
      </c>
      <c r="AS988" s="35">
        <v>51.4285714285714</v>
      </c>
      <c r="AT988" s="35">
        <v>-51.4285714285714</v>
      </c>
      <c r="AU988" s="31">
        <f t="shared" si="18"/>
        <v>0</v>
      </c>
      <c r="AV988" s="36">
        <f>IFERROR(时间!$B$4+AU988,"上周无销量")</f>
        <v>43283</v>
      </c>
    </row>
    <row r="989" spans="1:48">
      <c r="A989" s="21" t="s">
        <v>1977</v>
      </c>
      <c r="B989" t="s">
        <v>1903</v>
      </c>
      <c r="C989" t="s">
        <v>1912</v>
      </c>
      <c r="D989" s="31">
        <v>9</v>
      </c>
      <c r="E989" s="31">
        <v>3</v>
      </c>
      <c r="F989" s="31">
        <v>1</v>
      </c>
      <c r="G989" s="31">
        <v>2</v>
      </c>
      <c r="H989" s="32">
        <v>14.99</v>
      </c>
      <c r="I989">
        <v>0</v>
      </c>
      <c r="J989" s="33">
        <v>0</v>
      </c>
      <c r="K989" s="33">
        <v>0</v>
      </c>
      <c r="L989" s="33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2</v>
      </c>
      <c r="AK989">
        <v>1</v>
      </c>
      <c r="AL989">
        <v>3</v>
      </c>
      <c r="AM989">
        <v>0</v>
      </c>
      <c r="AN989" s="23">
        <v>4.5</v>
      </c>
      <c r="AO989" s="23">
        <v>3</v>
      </c>
      <c r="AP989" s="23">
        <v>0.333333333333333</v>
      </c>
      <c r="AQ989" s="23" t="e">
        <v>#DIV/0!</v>
      </c>
      <c r="AR989" s="35">
        <v>1.28571428571429</v>
      </c>
      <c r="AS989" s="35">
        <v>77.1428571428572</v>
      </c>
      <c r="AT989" s="35">
        <v>-77.1428571428572</v>
      </c>
      <c r="AU989" s="31">
        <f t="shared" si="18"/>
        <v>0</v>
      </c>
      <c r="AV989" s="36">
        <f>IFERROR(时间!$B$4+AU989,"上周无销量")</f>
        <v>43283</v>
      </c>
    </row>
    <row r="990" spans="1:48">
      <c r="A990" s="21" t="s">
        <v>1978</v>
      </c>
      <c r="B990" t="s">
        <v>1905</v>
      </c>
      <c r="C990" t="s">
        <v>1912</v>
      </c>
      <c r="D990" s="31">
        <v>7</v>
      </c>
      <c r="E990" s="31">
        <v>5</v>
      </c>
      <c r="F990" s="31">
        <v>3</v>
      </c>
      <c r="G990" s="31">
        <v>7</v>
      </c>
      <c r="H990" s="32">
        <v>14.99</v>
      </c>
      <c r="I990">
        <v>0</v>
      </c>
      <c r="J990" s="33">
        <v>0</v>
      </c>
      <c r="K990" s="33">
        <v>0</v>
      </c>
      <c r="L990" s="33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1</v>
      </c>
      <c r="AK990">
        <v>0</v>
      </c>
      <c r="AL990">
        <v>1</v>
      </c>
      <c r="AM990">
        <v>1</v>
      </c>
      <c r="AN990" s="23">
        <v>7</v>
      </c>
      <c r="AO990" s="23" t="e">
        <v>#DIV/0!</v>
      </c>
      <c r="AP990" s="23">
        <v>3</v>
      </c>
      <c r="AQ990" s="23">
        <v>7</v>
      </c>
      <c r="AR990" s="35">
        <v>1</v>
      </c>
      <c r="AS990" s="35">
        <v>60</v>
      </c>
      <c r="AT990" s="35">
        <v>-60</v>
      </c>
      <c r="AU990" s="31">
        <f t="shared" si="18"/>
        <v>0</v>
      </c>
      <c r="AV990" s="36">
        <f>IFERROR(时间!$B$4+AU990,"上周无销量")</f>
        <v>43283</v>
      </c>
    </row>
    <row r="991" spans="1:48">
      <c r="A991" s="21" t="s">
        <v>1979</v>
      </c>
      <c r="B991" t="s">
        <v>1907</v>
      </c>
      <c r="C991" t="s">
        <v>1912</v>
      </c>
      <c r="D991" s="31">
        <v>1</v>
      </c>
      <c r="E991" s="31">
        <v>3</v>
      </c>
      <c r="F991" s="31">
        <v>6</v>
      </c>
      <c r="G991" s="31">
        <v>4</v>
      </c>
      <c r="H991" s="32">
        <v>14.99</v>
      </c>
      <c r="I991">
        <v>0</v>
      </c>
      <c r="J991" s="33">
        <v>0</v>
      </c>
      <c r="K991" s="33">
        <v>0</v>
      </c>
      <c r="L991" s="33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2</v>
      </c>
      <c r="AK991">
        <v>0</v>
      </c>
      <c r="AL991">
        <v>1</v>
      </c>
      <c r="AM991">
        <v>0</v>
      </c>
      <c r="AN991" s="23">
        <v>0.5</v>
      </c>
      <c r="AO991" s="23" t="e">
        <v>#DIV/0!</v>
      </c>
      <c r="AP991" s="23">
        <v>6</v>
      </c>
      <c r="AQ991" s="23" t="e">
        <v>#DIV/0!</v>
      </c>
      <c r="AR991" s="35">
        <v>0.142857142857143</v>
      </c>
      <c r="AS991" s="35">
        <v>8.57142857142857</v>
      </c>
      <c r="AT991" s="35">
        <v>-8.57142857142857</v>
      </c>
      <c r="AU991" s="31">
        <f t="shared" si="18"/>
        <v>0</v>
      </c>
      <c r="AV991" s="36">
        <f>IFERROR(时间!$B$4+AU991,"上周无销量")</f>
        <v>43283</v>
      </c>
    </row>
    <row r="992" spans="1:48">
      <c r="A992" s="21" t="s">
        <v>1980</v>
      </c>
      <c r="B992" t="s">
        <v>1909</v>
      </c>
      <c r="C992" t="s">
        <v>1912</v>
      </c>
      <c r="D992" s="31">
        <v>10</v>
      </c>
      <c r="E992" s="31">
        <v>6</v>
      </c>
      <c r="F992" s="31">
        <v>0</v>
      </c>
      <c r="G992" s="31">
        <v>6</v>
      </c>
      <c r="H992" s="32">
        <v>14.99</v>
      </c>
      <c r="I992">
        <v>0</v>
      </c>
      <c r="J992" s="33">
        <v>0</v>
      </c>
      <c r="K992" s="33">
        <v>0</v>
      </c>
      <c r="L992" s="33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4</v>
      </c>
      <c r="AK992">
        <v>1</v>
      </c>
      <c r="AL992">
        <v>0</v>
      </c>
      <c r="AM992">
        <v>2</v>
      </c>
      <c r="AN992" s="23">
        <v>2.5</v>
      </c>
      <c r="AO992" s="23">
        <v>6</v>
      </c>
      <c r="AP992" s="23" t="e">
        <v>#DIV/0!</v>
      </c>
      <c r="AQ992" s="23">
        <v>3</v>
      </c>
      <c r="AR992" s="35">
        <v>1.42857142857143</v>
      </c>
      <c r="AS992" s="35">
        <v>85.7142857142857</v>
      </c>
      <c r="AT992" s="35">
        <v>-85.7142857142857</v>
      </c>
      <c r="AU992" s="31">
        <f t="shared" si="18"/>
        <v>0</v>
      </c>
      <c r="AV992" s="36">
        <f>IFERROR(时间!$B$4+AU992,"上周无销量")</f>
        <v>43283</v>
      </c>
    </row>
    <row r="993" spans="1:48">
      <c r="A993" s="21" t="s">
        <v>1981</v>
      </c>
      <c r="B993" t="s">
        <v>1911</v>
      </c>
      <c r="C993" t="s">
        <v>1912</v>
      </c>
      <c r="D993" s="31">
        <v>4</v>
      </c>
      <c r="E993" s="31">
        <v>1</v>
      </c>
      <c r="F993" s="31">
        <v>2</v>
      </c>
      <c r="G993" s="31">
        <v>2</v>
      </c>
      <c r="H993" s="32">
        <v>14.99</v>
      </c>
      <c r="I993">
        <v>0</v>
      </c>
      <c r="J993" s="33">
        <v>0</v>
      </c>
      <c r="K993" s="33">
        <v>0</v>
      </c>
      <c r="L993" s="33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0</v>
      </c>
      <c r="AK993">
        <v>0</v>
      </c>
      <c r="AL993">
        <v>2</v>
      </c>
      <c r="AM993">
        <v>3</v>
      </c>
      <c r="AN993" s="23" t="e">
        <v>#DIV/0!</v>
      </c>
      <c r="AO993" s="23" t="e">
        <v>#DIV/0!</v>
      </c>
      <c r="AP993" s="23">
        <v>1</v>
      </c>
      <c r="AQ993" s="23">
        <v>0.666666666666667</v>
      </c>
      <c r="AR993" s="35">
        <v>0.571428571428571</v>
      </c>
      <c r="AS993" s="35">
        <v>34.2857142857143</v>
      </c>
      <c r="AT993" s="35">
        <v>-34.2857142857143</v>
      </c>
      <c r="AU993" s="31">
        <f t="shared" si="18"/>
        <v>0</v>
      </c>
      <c r="AV993" s="36">
        <f>IFERROR(时间!$B$4+AU993,"上周无销量")</f>
        <v>43283</v>
      </c>
    </row>
    <row r="994" spans="1:48">
      <c r="A994" s="21" t="s">
        <v>1982</v>
      </c>
      <c r="B994" t="s">
        <v>1983</v>
      </c>
      <c r="C994" t="s">
        <v>1984</v>
      </c>
      <c r="D994" s="31">
        <v>13</v>
      </c>
      <c r="E994" s="31">
        <v>6</v>
      </c>
      <c r="F994" s="31">
        <v>9</v>
      </c>
      <c r="G994" s="31">
        <v>9</v>
      </c>
      <c r="H994" s="32">
        <v>14.99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0</v>
      </c>
      <c r="AK994">
        <v>0</v>
      </c>
      <c r="AL994">
        <v>0</v>
      </c>
      <c r="AM994">
        <v>0</v>
      </c>
      <c r="AN994" s="23" t="e">
        <v>#DIV/0!</v>
      </c>
      <c r="AO994" s="23" t="e">
        <v>#DIV/0!</v>
      </c>
      <c r="AP994" s="23" t="e">
        <v>#DIV/0!</v>
      </c>
      <c r="AQ994" s="23" t="e">
        <v>#DIV/0!</v>
      </c>
      <c r="AR994" s="35">
        <v>1.85714285714286</v>
      </c>
      <c r="AS994" s="35">
        <v>111.428571428571</v>
      </c>
      <c r="AT994" s="35">
        <v>-111.428571428571</v>
      </c>
      <c r="AU994" s="31">
        <f t="shared" si="18"/>
        <v>0</v>
      </c>
      <c r="AV994" s="36">
        <f>IFERROR(时间!$B$4+AU994,"上周无销量")</f>
        <v>43283</v>
      </c>
    </row>
    <row r="995" spans="1:48">
      <c r="A995" s="21" t="s">
        <v>1985</v>
      </c>
      <c r="B995" t="s">
        <v>1986</v>
      </c>
      <c r="C995" t="s">
        <v>1987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0</v>
      </c>
      <c r="AK995">
        <v>0</v>
      </c>
      <c r="AL995">
        <v>0</v>
      </c>
      <c r="AM995">
        <v>0</v>
      </c>
      <c r="AN995" s="23" t="e">
        <v>#DIV/0!</v>
      </c>
      <c r="AO995" s="23" t="e">
        <v>#DIV/0!</v>
      </c>
      <c r="AP995" s="23" t="e">
        <v>#DIV/0!</v>
      </c>
      <c r="AQ995" s="23" t="e">
        <v>#DIV/0!</v>
      </c>
      <c r="AR995" s="35">
        <v>0</v>
      </c>
      <c r="AS995" s="35">
        <v>0</v>
      </c>
      <c r="AT995" s="35">
        <v>0</v>
      </c>
      <c r="AU995" s="31" t="str">
        <f t="shared" si="18"/>
        <v>库存为0</v>
      </c>
      <c r="AV995" s="36" t="str">
        <f>IFERROR(时间!$B$4+AU995,"上周无销量")</f>
        <v>上周无销量</v>
      </c>
    </row>
    <row r="996" spans="1:48">
      <c r="A996" s="21" t="s">
        <v>1988</v>
      </c>
      <c r="B996" t="s">
        <v>1989</v>
      </c>
      <c r="C996" t="s">
        <v>1987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0</v>
      </c>
      <c r="AK996">
        <v>0</v>
      </c>
      <c r="AL996">
        <v>0</v>
      </c>
      <c r="AM996">
        <v>0</v>
      </c>
      <c r="AN996" s="23" t="e">
        <v>#DIV/0!</v>
      </c>
      <c r="AO996" s="23" t="e">
        <v>#DIV/0!</v>
      </c>
      <c r="AP996" s="23" t="e">
        <v>#DIV/0!</v>
      </c>
      <c r="AQ996" s="23" t="e">
        <v>#DIV/0!</v>
      </c>
      <c r="AR996" s="35">
        <v>0</v>
      </c>
      <c r="AS996" s="35">
        <v>0</v>
      </c>
      <c r="AT996" s="35">
        <v>0</v>
      </c>
      <c r="AU996" s="31" t="str">
        <f t="shared" si="18"/>
        <v>库存为0</v>
      </c>
      <c r="AV996" s="36" t="str">
        <f>IFERROR(时间!$B$4+AU996,"上周无销量")</f>
        <v>上周无销量</v>
      </c>
    </row>
    <row r="997" spans="1:48">
      <c r="A997" s="21" t="s">
        <v>1990</v>
      </c>
      <c r="B997" t="s">
        <v>1991</v>
      </c>
      <c r="C997" t="s">
        <v>1987</v>
      </c>
      <c r="D997" s="31">
        <v>0</v>
      </c>
      <c r="E997" s="31">
        <v>0</v>
      </c>
      <c r="F997" s="31">
        <v>0</v>
      </c>
      <c r="G997" s="31">
        <v>0</v>
      </c>
      <c r="H997" s="32">
        <v>0</v>
      </c>
      <c r="I997">
        <v>0</v>
      </c>
      <c r="J997" s="33">
        <v>0</v>
      </c>
      <c r="K997" s="33">
        <v>0</v>
      </c>
      <c r="L997" s="33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0</v>
      </c>
      <c r="AK997">
        <v>0</v>
      </c>
      <c r="AL997">
        <v>0</v>
      </c>
      <c r="AM997">
        <v>0</v>
      </c>
      <c r="AN997" s="23" t="e">
        <v>#DIV/0!</v>
      </c>
      <c r="AO997" s="23" t="e">
        <v>#DIV/0!</v>
      </c>
      <c r="AP997" s="23" t="e">
        <v>#DIV/0!</v>
      </c>
      <c r="AQ997" s="23" t="e">
        <v>#DIV/0!</v>
      </c>
      <c r="AR997" s="35">
        <v>0</v>
      </c>
      <c r="AS997" s="35">
        <v>0</v>
      </c>
      <c r="AT997" s="35">
        <v>0</v>
      </c>
      <c r="AU997" s="31" t="str">
        <f t="shared" si="18"/>
        <v>库存为0</v>
      </c>
      <c r="AV997" s="36" t="str">
        <f>IFERROR(时间!$B$4+AU997,"上周无销量")</f>
        <v>上周无销量</v>
      </c>
    </row>
    <row r="998" spans="1:48">
      <c r="A998" s="21" t="s">
        <v>1992</v>
      </c>
      <c r="B998" t="s">
        <v>1993</v>
      </c>
      <c r="C998" t="s">
        <v>1987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0</v>
      </c>
      <c r="J998" s="33">
        <v>0</v>
      </c>
      <c r="K998" s="33">
        <v>0</v>
      </c>
      <c r="L998" s="33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0</v>
      </c>
      <c r="AK998">
        <v>0</v>
      </c>
      <c r="AL998">
        <v>0</v>
      </c>
      <c r="AM998">
        <v>0</v>
      </c>
      <c r="AN998" s="23" t="e">
        <v>#DIV/0!</v>
      </c>
      <c r="AO998" s="23" t="e">
        <v>#DIV/0!</v>
      </c>
      <c r="AP998" s="23" t="e">
        <v>#DIV/0!</v>
      </c>
      <c r="AQ998" s="23" t="e">
        <v>#DIV/0!</v>
      </c>
      <c r="AR998" s="35">
        <v>0</v>
      </c>
      <c r="AS998" s="35">
        <v>0</v>
      </c>
      <c r="AT998" s="35">
        <v>0</v>
      </c>
      <c r="AU998" s="31" t="str">
        <f t="shared" si="18"/>
        <v>库存为0</v>
      </c>
      <c r="AV998" s="36" t="str">
        <f>IFERROR(时间!$B$4+AU998,"上周无销量")</f>
        <v>上周无销量</v>
      </c>
    </row>
    <row r="999" spans="1:48">
      <c r="A999" s="21" t="s">
        <v>1994</v>
      </c>
      <c r="B999" t="s">
        <v>1995</v>
      </c>
      <c r="C999" t="s">
        <v>1987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0</v>
      </c>
      <c r="J999" s="33">
        <v>0</v>
      </c>
      <c r="K999" s="33">
        <v>0</v>
      </c>
      <c r="L999" s="33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0</v>
      </c>
      <c r="AK999">
        <v>0</v>
      </c>
      <c r="AL999">
        <v>0</v>
      </c>
      <c r="AM999">
        <v>0</v>
      </c>
      <c r="AN999" s="23" t="e">
        <v>#DIV/0!</v>
      </c>
      <c r="AO999" s="23" t="e">
        <v>#DIV/0!</v>
      </c>
      <c r="AP999" s="23" t="e">
        <v>#DIV/0!</v>
      </c>
      <c r="AQ999" s="23" t="e">
        <v>#DIV/0!</v>
      </c>
      <c r="AR999" s="35">
        <v>0</v>
      </c>
      <c r="AS999" s="35">
        <v>0</v>
      </c>
      <c r="AT999" s="35">
        <v>0</v>
      </c>
      <c r="AU999" s="31" t="str">
        <f t="shared" si="18"/>
        <v>库存为0</v>
      </c>
      <c r="AV999" s="36" t="str">
        <f>IFERROR(时间!$B$4+AU999,"上周无销量")</f>
        <v>上周无销量</v>
      </c>
    </row>
    <row r="1000" spans="1:48">
      <c r="A1000" s="21" t="s">
        <v>1996</v>
      </c>
      <c r="B1000" t="s">
        <v>1997</v>
      </c>
      <c r="C1000" t="s">
        <v>1987</v>
      </c>
      <c r="D1000" s="31">
        <v>0</v>
      </c>
      <c r="E1000" s="31">
        <v>0</v>
      </c>
      <c r="F1000" s="31">
        <v>0</v>
      </c>
      <c r="G1000" s="31">
        <v>0</v>
      </c>
      <c r="H1000" s="32">
        <v>0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0</v>
      </c>
      <c r="AK1000">
        <v>0</v>
      </c>
      <c r="AL1000">
        <v>0</v>
      </c>
      <c r="AM1000">
        <v>0</v>
      </c>
      <c r="AN1000" s="23" t="e">
        <v>#DIV/0!</v>
      </c>
      <c r="AO1000" s="23" t="e">
        <v>#DIV/0!</v>
      </c>
      <c r="AP1000" s="23" t="e">
        <v>#DIV/0!</v>
      </c>
      <c r="AQ1000" s="23" t="e">
        <v>#DIV/0!</v>
      </c>
      <c r="AR1000" s="35">
        <v>0</v>
      </c>
      <c r="AS1000" s="35">
        <v>0</v>
      </c>
      <c r="AT1000" s="35">
        <v>0</v>
      </c>
      <c r="AU1000" s="31" t="str">
        <f t="shared" si="18"/>
        <v>库存为0</v>
      </c>
      <c r="AV1000" s="36" t="str">
        <f>IFERROR(时间!$B$4+AU1000,"上周无销量")</f>
        <v>上周无销量</v>
      </c>
    </row>
    <row r="1001" spans="1:48">
      <c r="A1001" s="21" t="s">
        <v>1998</v>
      </c>
      <c r="B1001" t="s">
        <v>1999</v>
      </c>
      <c r="C1001" t="s">
        <v>2000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0</v>
      </c>
      <c r="AL1001">
        <v>0</v>
      </c>
      <c r="AM1001">
        <v>0</v>
      </c>
      <c r="AN1001" s="23" t="e">
        <v>#DIV/0!</v>
      </c>
      <c r="AO1001" s="23" t="e">
        <v>#DIV/0!</v>
      </c>
      <c r="AP1001" s="23" t="e">
        <v>#DIV/0!</v>
      </c>
      <c r="AQ1001" s="23" t="e">
        <v>#DIV/0!</v>
      </c>
      <c r="AR1001" s="35">
        <v>0</v>
      </c>
      <c r="AS1001" s="35">
        <v>0</v>
      </c>
      <c r="AT1001" s="35">
        <v>0</v>
      </c>
      <c r="AU1001" s="31" t="str">
        <f t="shared" si="18"/>
        <v>库存为0</v>
      </c>
      <c r="AV1001" s="36" t="str">
        <f>IFERROR(时间!$B$4+AU1001,"上周无销量")</f>
        <v>上周无销量</v>
      </c>
    </row>
    <row r="1002" spans="1:48">
      <c r="A1002" s="21" t="s">
        <v>2001</v>
      </c>
      <c r="B1002" t="s">
        <v>2002</v>
      </c>
      <c r="C1002" t="s">
        <v>2000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0</v>
      </c>
      <c r="AK1002">
        <v>0</v>
      </c>
      <c r="AL1002">
        <v>0</v>
      </c>
      <c r="AM1002">
        <v>0</v>
      </c>
      <c r="AN1002" s="23" t="e">
        <v>#DIV/0!</v>
      </c>
      <c r="AO1002" s="23" t="e">
        <v>#DIV/0!</v>
      </c>
      <c r="AP1002" s="23" t="e">
        <v>#DIV/0!</v>
      </c>
      <c r="AQ1002" s="23" t="e">
        <v>#DIV/0!</v>
      </c>
      <c r="AR1002" s="35">
        <v>0</v>
      </c>
      <c r="AS1002" s="35">
        <v>0</v>
      </c>
      <c r="AT1002" s="35">
        <v>0</v>
      </c>
      <c r="AU1002" s="31" t="str">
        <f t="shared" si="18"/>
        <v>库存为0</v>
      </c>
      <c r="AV1002" s="36" t="str">
        <f>IFERROR(时间!$B$4+AU1002,"上周无销量")</f>
        <v>上周无销量</v>
      </c>
    </row>
    <row r="1003" spans="1:48">
      <c r="A1003" s="21" t="s">
        <v>2003</v>
      </c>
      <c r="B1003" t="s">
        <v>2004</v>
      </c>
      <c r="C1003" t="s">
        <v>2000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0</v>
      </c>
      <c r="AK1003">
        <v>0</v>
      </c>
      <c r="AL1003">
        <v>0</v>
      </c>
      <c r="AM1003">
        <v>0</v>
      </c>
      <c r="AN1003" s="23" t="e">
        <v>#DIV/0!</v>
      </c>
      <c r="AO1003" s="23" t="e">
        <v>#DIV/0!</v>
      </c>
      <c r="AP1003" s="23" t="e">
        <v>#DIV/0!</v>
      </c>
      <c r="AQ1003" s="23" t="e">
        <v>#DIV/0!</v>
      </c>
      <c r="AR1003" s="35">
        <v>0</v>
      </c>
      <c r="AS1003" s="35">
        <v>0</v>
      </c>
      <c r="AT1003" s="35">
        <v>0</v>
      </c>
      <c r="AU1003" s="31" t="str">
        <f t="shared" si="18"/>
        <v>库存为0</v>
      </c>
      <c r="AV1003" s="36" t="str">
        <f>IFERROR(时间!$B$4+AU1003,"上周无销量")</f>
        <v>上周无销量</v>
      </c>
    </row>
    <row r="1004" spans="1:48">
      <c r="A1004" s="21" t="s">
        <v>2005</v>
      </c>
      <c r="B1004" t="s">
        <v>2006</v>
      </c>
      <c r="C1004" t="s">
        <v>2000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0</v>
      </c>
      <c r="AK1004">
        <v>0</v>
      </c>
      <c r="AL1004">
        <v>0</v>
      </c>
      <c r="AM1004">
        <v>0</v>
      </c>
      <c r="AN1004" s="23" t="e">
        <v>#DIV/0!</v>
      </c>
      <c r="AO1004" s="23" t="e">
        <v>#DIV/0!</v>
      </c>
      <c r="AP1004" s="23" t="e">
        <v>#DIV/0!</v>
      </c>
      <c r="AQ1004" s="23" t="e">
        <v>#DIV/0!</v>
      </c>
      <c r="AR1004" s="35">
        <v>0</v>
      </c>
      <c r="AS1004" s="35">
        <v>0</v>
      </c>
      <c r="AT1004" s="35">
        <v>0</v>
      </c>
      <c r="AU1004" s="31" t="str">
        <f t="shared" si="18"/>
        <v>库存为0</v>
      </c>
      <c r="AV1004" s="36" t="str">
        <f>IFERROR(时间!$B$4+AU1004,"上周无销量")</f>
        <v>上周无销量</v>
      </c>
    </row>
    <row r="1005" spans="1:48">
      <c r="A1005" s="21" t="s">
        <v>2007</v>
      </c>
      <c r="B1005" t="s">
        <v>2008</v>
      </c>
      <c r="C1005" t="s">
        <v>2000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0</v>
      </c>
      <c r="AK1005">
        <v>0</v>
      </c>
      <c r="AL1005">
        <v>0</v>
      </c>
      <c r="AM1005">
        <v>0</v>
      </c>
      <c r="AN1005" s="23" t="e">
        <v>#DIV/0!</v>
      </c>
      <c r="AO1005" s="23" t="e">
        <v>#DIV/0!</v>
      </c>
      <c r="AP1005" s="23" t="e">
        <v>#DIV/0!</v>
      </c>
      <c r="AQ1005" s="23" t="e">
        <v>#DIV/0!</v>
      </c>
      <c r="AR1005" s="35">
        <v>0</v>
      </c>
      <c r="AS1005" s="35">
        <v>0</v>
      </c>
      <c r="AT1005" s="35">
        <v>0</v>
      </c>
      <c r="AU1005" s="31" t="str">
        <f t="shared" si="18"/>
        <v>库存为0</v>
      </c>
      <c r="AV1005" s="36" t="str">
        <f>IFERROR(时间!$B$4+AU1005,"上周无销量")</f>
        <v>上周无销量</v>
      </c>
    </row>
    <row r="1006" spans="1:48">
      <c r="A1006" s="21" t="s">
        <v>2009</v>
      </c>
      <c r="B1006" t="s">
        <v>2010</v>
      </c>
      <c r="C1006" t="s">
        <v>2000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0</v>
      </c>
      <c r="J1006" s="33">
        <v>0</v>
      </c>
      <c r="K1006" s="33">
        <v>0</v>
      </c>
      <c r="L1006" s="33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0</v>
      </c>
      <c r="AK1006">
        <v>0</v>
      </c>
      <c r="AL1006">
        <v>0</v>
      </c>
      <c r="AM1006">
        <v>0</v>
      </c>
      <c r="AN1006" s="23" t="e">
        <v>#DIV/0!</v>
      </c>
      <c r="AO1006" s="23" t="e">
        <v>#DIV/0!</v>
      </c>
      <c r="AP1006" s="23" t="e">
        <v>#DIV/0!</v>
      </c>
      <c r="AQ1006" s="23" t="e">
        <v>#DIV/0!</v>
      </c>
      <c r="AR1006" s="35">
        <v>0</v>
      </c>
      <c r="AS1006" s="35">
        <v>0</v>
      </c>
      <c r="AT1006" s="35">
        <v>0</v>
      </c>
      <c r="AU1006" s="31" t="str">
        <f t="shared" si="18"/>
        <v>库存为0</v>
      </c>
      <c r="AV1006" s="36" t="str">
        <f>IFERROR(时间!$B$4+AU1006,"上周无销量")</f>
        <v>上周无销量</v>
      </c>
    </row>
    <row r="1007" spans="1:48">
      <c r="A1007" s="21" t="s">
        <v>2011</v>
      </c>
      <c r="B1007" t="s">
        <v>2012</v>
      </c>
      <c r="C1007" t="s">
        <v>2000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0</v>
      </c>
      <c r="J1007" s="33">
        <v>0</v>
      </c>
      <c r="K1007" s="33">
        <v>0</v>
      </c>
      <c r="L1007" s="33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0</v>
      </c>
      <c r="AL1007">
        <v>0</v>
      </c>
      <c r="AM1007">
        <v>0</v>
      </c>
      <c r="AN1007" s="23" t="e">
        <v>#DIV/0!</v>
      </c>
      <c r="AO1007" s="23" t="e">
        <v>#DIV/0!</v>
      </c>
      <c r="AP1007" s="23" t="e">
        <v>#DIV/0!</v>
      </c>
      <c r="AQ1007" s="23" t="e">
        <v>#DIV/0!</v>
      </c>
      <c r="AR1007" s="35">
        <v>0</v>
      </c>
      <c r="AS1007" s="35">
        <v>0</v>
      </c>
      <c r="AT1007" s="35">
        <v>0</v>
      </c>
      <c r="AU1007" s="31" t="str">
        <f t="shared" si="18"/>
        <v>库存为0</v>
      </c>
      <c r="AV1007" s="36" t="str">
        <f>IFERROR(时间!$B$4+AU1007,"上周无销量")</f>
        <v>上周无销量</v>
      </c>
    </row>
    <row r="1008" spans="1:48">
      <c r="A1008" s="21" t="s">
        <v>2013</v>
      </c>
      <c r="B1008" t="s">
        <v>2014</v>
      </c>
      <c r="C1008" t="s">
        <v>2000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0</v>
      </c>
      <c r="J1008" s="33">
        <v>0</v>
      </c>
      <c r="K1008" s="33">
        <v>0</v>
      </c>
      <c r="L1008" s="33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0</v>
      </c>
      <c r="AK1008">
        <v>0</v>
      </c>
      <c r="AL1008">
        <v>0</v>
      </c>
      <c r="AM1008">
        <v>0</v>
      </c>
      <c r="AN1008" s="23" t="e">
        <v>#DIV/0!</v>
      </c>
      <c r="AO1008" s="23" t="e">
        <v>#DIV/0!</v>
      </c>
      <c r="AP1008" s="23" t="e">
        <v>#DIV/0!</v>
      </c>
      <c r="AQ1008" s="23" t="e">
        <v>#DIV/0!</v>
      </c>
      <c r="AR1008" s="35">
        <v>0</v>
      </c>
      <c r="AS1008" s="35">
        <v>0</v>
      </c>
      <c r="AT1008" s="35">
        <v>0</v>
      </c>
      <c r="AU1008" s="31" t="str">
        <f t="shared" si="18"/>
        <v>库存为0</v>
      </c>
      <c r="AV1008" s="36" t="str">
        <f>IFERROR(时间!$B$4+AU1008,"上周无销量")</f>
        <v>上周无销量</v>
      </c>
    </row>
    <row r="1009" spans="1:48">
      <c r="A1009" s="21" t="s">
        <v>2015</v>
      </c>
      <c r="B1009" t="s">
        <v>2016</v>
      </c>
      <c r="C1009" t="s">
        <v>2000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0</v>
      </c>
      <c r="AL1009">
        <v>0</v>
      </c>
      <c r="AM1009">
        <v>0</v>
      </c>
      <c r="AN1009" s="23" t="e">
        <v>#DIV/0!</v>
      </c>
      <c r="AO1009" s="23" t="e">
        <v>#DIV/0!</v>
      </c>
      <c r="AP1009" s="23" t="e">
        <v>#DIV/0!</v>
      </c>
      <c r="AQ1009" s="23" t="e">
        <v>#DIV/0!</v>
      </c>
      <c r="AR1009" s="35">
        <v>0</v>
      </c>
      <c r="AS1009" s="35">
        <v>0</v>
      </c>
      <c r="AT1009" s="35">
        <v>0</v>
      </c>
      <c r="AU1009" s="31" t="str">
        <f t="shared" si="18"/>
        <v>库存为0</v>
      </c>
      <c r="AV1009" s="36" t="str">
        <f>IFERROR(时间!$B$4+AU1009,"上周无销量")</f>
        <v>上周无销量</v>
      </c>
    </row>
    <row r="1010" spans="1:48">
      <c r="A1010" s="21" t="s">
        <v>2017</v>
      </c>
      <c r="B1010" t="s">
        <v>2018</v>
      </c>
      <c r="C1010" t="s">
        <v>2000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0</v>
      </c>
      <c r="AK1010">
        <v>0</v>
      </c>
      <c r="AL1010">
        <v>0</v>
      </c>
      <c r="AM1010">
        <v>0</v>
      </c>
      <c r="AN1010" s="23" t="e">
        <v>#DIV/0!</v>
      </c>
      <c r="AO1010" s="23" t="e">
        <v>#DIV/0!</v>
      </c>
      <c r="AP1010" s="23" t="e">
        <v>#DIV/0!</v>
      </c>
      <c r="AQ1010" s="23" t="e">
        <v>#DIV/0!</v>
      </c>
      <c r="AR1010" s="35">
        <v>0</v>
      </c>
      <c r="AS1010" s="35">
        <v>0</v>
      </c>
      <c r="AT1010" s="35">
        <v>0</v>
      </c>
      <c r="AU1010" s="31" t="str">
        <f t="shared" si="18"/>
        <v>库存为0</v>
      </c>
      <c r="AV1010" s="36" t="str">
        <f>IFERROR(时间!$B$4+AU1010,"上周无销量")</f>
        <v>上周无销量</v>
      </c>
    </row>
    <row r="1011" spans="1:48">
      <c r="A1011" s="21" t="s">
        <v>2019</v>
      </c>
      <c r="B1011" t="s">
        <v>2020</v>
      </c>
      <c r="C1011" t="s">
        <v>2000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0</v>
      </c>
      <c r="AK1011">
        <v>0</v>
      </c>
      <c r="AL1011">
        <v>0</v>
      </c>
      <c r="AM1011">
        <v>0</v>
      </c>
      <c r="AN1011" s="23" t="e">
        <v>#DIV/0!</v>
      </c>
      <c r="AO1011" s="23" t="e">
        <v>#DIV/0!</v>
      </c>
      <c r="AP1011" s="23" t="e">
        <v>#DIV/0!</v>
      </c>
      <c r="AQ1011" s="23" t="e">
        <v>#DIV/0!</v>
      </c>
      <c r="AR1011" s="35">
        <v>0</v>
      </c>
      <c r="AS1011" s="35">
        <v>0</v>
      </c>
      <c r="AT1011" s="35">
        <v>0</v>
      </c>
      <c r="AU1011" s="31" t="str">
        <f t="shared" si="18"/>
        <v>库存为0</v>
      </c>
      <c r="AV1011" s="36" t="str">
        <f>IFERROR(时间!$B$4+AU1011,"上周无销量")</f>
        <v>上周无销量</v>
      </c>
    </row>
    <row r="1012" spans="1:48">
      <c r="A1012" s="21" t="s">
        <v>2021</v>
      </c>
      <c r="B1012" t="s">
        <v>2022</v>
      </c>
      <c r="C1012" t="s">
        <v>2000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e">
        <v>#DIV/0!</v>
      </c>
      <c r="AO1012" s="23" t="e">
        <v>#DIV/0!</v>
      </c>
      <c r="AP1012" s="23" t="e">
        <v>#DIV/0!</v>
      </c>
      <c r="AQ1012" s="23" t="e">
        <v>#DIV/0!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2023</v>
      </c>
      <c r="B1013" t="s">
        <v>2024</v>
      </c>
      <c r="C1013" t="s">
        <v>2025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e">
        <v>#DIV/0!</v>
      </c>
      <c r="AO1013" s="23" t="e">
        <v>#DIV/0!</v>
      </c>
      <c r="AP1013" s="23" t="e">
        <v>#DIV/0!</v>
      </c>
      <c r="AQ1013" s="23" t="e">
        <v>#DIV/0!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2026</v>
      </c>
      <c r="B1014" t="s">
        <v>2027</v>
      </c>
      <c r="C1014" t="s">
        <v>2025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0</v>
      </c>
      <c r="J1014" s="33">
        <v>0</v>
      </c>
      <c r="K1014" s="33">
        <v>0</v>
      </c>
      <c r="L1014" s="33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0</v>
      </c>
      <c r="AL1014">
        <v>0</v>
      </c>
      <c r="AM1014">
        <v>0</v>
      </c>
      <c r="AN1014" s="23" t="e">
        <v>#DIV/0!</v>
      </c>
      <c r="AO1014" s="23" t="e">
        <v>#DIV/0!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0</v>
      </c>
      <c r="AU1014" s="31" t="str">
        <f t="shared" si="18"/>
        <v>库存为0</v>
      </c>
      <c r="AV1014" s="36" t="str">
        <f>IFERROR(时间!$B$4+AU1014,"上周无销量")</f>
        <v>上周无销量</v>
      </c>
    </row>
    <row r="1015" spans="1:48">
      <c r="A1015" s="21" t="s">
        <v>2028</v>
      </c>
      <c r="B1015" t="s">
        <v>2029</v>
      </c>
      <c r="C1015" t="s">
        <v>2025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0</v>
      </c>
      <c r="J1015" s="33">
        <v>0</v>
      </c>
      <c r="K1015" s="33">
        <v>0</v>
      </c>
      <c r="L1015" s="33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0</v>
      </c>
      <c r="AK1015">
        <v>0</v>
      </c>
      <c r="AL1015">
        <v>0</v>
      </c>
      <c r="AM1015">
        <v>0</v>
      </c>
      <c r="AN1015" s="23" t="e">
        <v>#DIV/0!</v>
      </c>
      <c r="AO1015" s="23" t="e">
        <v>#DIV/0!</v>
      </c>
      <c r="AP1015" s="23" t="e">
        <v>#DIV/0!</v>
      </c>
      <c r="AQ1015" s="23" t="e">
        <v>#DIV/0!</v>
      </c>
      <c r="AR1015" s="35">
        <v>0</v>
      </c>
      <c r="AS1015" s="35">
        <v>0</v>
      </c>
      <c r="AT1015" s="35">
        <v>0</v>
      </c>
      <c r="AU1015" s="31" t="str">
        <f t="shared" si="18"/>
        <v>库存为0</v>
      </c>
      <c r="AV1015" s="36" t="str">
        <f>IFERROR(时间!$B$4+AU1015,"上周无销量")</f>
        <v>上周无销量</v>
      </c>
    </row>
    <row r="1016" spans="1:48">
      <c r="A1016" s="21" t="s">
        <v>2030</v>
      </c>
      <c r="B1016" t="s">
        <v>2031</v>
      </c>
      <c r="C1016" t="s">
        <v>2025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e">
        <v>#DIV/0!</v>
      </c>
      <c r="AO1016" s="23" t="e">
        <v>#DIV/0!</v>
      </c>
      <c r="AP1016" s="23" t="e">
        <v>#DIV/0!</v>
      </c>
      <c r="AQ1016" s="23" t="e">
        <v>#DIV/0!</v>
      </c>
      <c r="AR1016" s="35">
        <v>0</v>
      </c>
      <c r="AS1016" s="35">
        <v>0</v>
      </c>
      <c r="AT1016" s="35">
        <v>0</v>
      </c>
      <c r="AU1016" s="31" t="str">
        <f t="shared" si="18"/>
        <v>库存为0</v>
      </c>
      <c r="AV1016" s="36" t="str">
        <f>IFERROR(时间!$B$4+AU1016,"上周无销量")</f>
        <v>上周无销量</v>
      </c>
    </row>
    <row r="1017" spans="1:48">
      <c r="A1017" s="21" t="s">
        <v>2032</v>
      </c>
      <c r="B1017" t="s">
        <v>2033</v>
      </c>
      <c r="C1017" t="s">
        <v>2025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0</v>
      </c>
      <c r="AN1017" s="23" t="e">
        <v>#DIV/0!</v>
      </c>
      <c r="AO1017" s="23" t="e">
        <v>#DIV/0!</v>
      </c>
      <c r="AP1017" s="23" t="e">
        <v>#DIV/0!</v>
      </c>
      <c r="AQ1017" s="23" t="e">
        <v>#DIV/0!</v>
      </c>
      <c r="AR1017" s="35">
        <v>0</v>
      </c>
      <c r="AS1017" s="35">
        <v>0</v>
      </c>
      <c r="AT1017" s="35">
        <v>0</v>
      </c>
      <c r="AU1017" s="31" t="str">
        <f t="shared" si="18"/>
        <v>库存为0</v>
      </c>
      <c r="AV1017" s="36" t="str">
        <f>IFERROR(时间!$B$4+AU1017,"上周无销量")</f>
        <v>上周无销量</v>
      </c>
    </row>
    <row r="1018" spans="1:48">
      <c r="A1018" s="21" t="s">
        <v>2034</v>
      </c>
      <c r="B1018" t="s">
        <v>2035</v>
      </c>
      <c r="C1018" t="s">
        <v>2025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0</v>
      </c>
      <c r="AM1018">
        <v>0</v>
      </c>
      <c r="AN1018" s="23" t="e">
        <v>#DIV/0!</v>
      </c>
      <c r="AO1018" s="23" t="e">
        <v>#DIV/0!</v>
      </c>
      <c r="AP1018" s="23" t="e">
        <v>#DIV/0!</v>
      </c>
      <c r="AQ1018" s="23" t="e">
        <v>#DIV/0!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2036</v>
      </c>
      <c r="B1019" t="s">
        <v>2037</v>
      </c>
      <c r="C1019" t="s">
        <v>2025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0</v>
      </c>
      <c r="J1019" s="33">
        <v>0</v>
      </c>
      <c r="K1019" s="33">
        <v>0</v>
      </c>
      <c r="L1019" s="33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0</v>
      </c>
      <c r="AL1019">
        <v>0</v>
      </c>
      <c r="AM1019">
        <v>0</v>
      </c>
      <c r="AN1019" s="23" t="e">
        <v>#DIV/0!</v>
      </c>
      <c r="AO1019" s="23" t="e">
        <v>#DIV/0!</v>
      </c>
      <c r="AP1019" s="23" t="e">
        <v>#DIV/0!</v>
      </c>
      <c r="AQ1019" s="23" t="e">
        <v>#DIV/0!</v>
      </c>
      <c r="AR1019" s="35">
        <v>0</v>
      </c>
      <c r="AS1019" s="35">
        <v>0</v>
      </c>
      <c r="AT1019" s="35">
        <v>0</v>
      </c>
      <c r="AU1019" s="31" t="str">
        <f t="shared" si="18"/>
        <v>库存为0</v>
      </c>
      <c r="AV1019" s="36" t="str">
        <f>IFERROR(时间!$B$4+AU1019,"上周无销量")</f>
        <v>上周无销量</v>
      </c>
    </row>
    <row r="1020" spans="1:48">
      <c r="A1020" s="21" t="s">
        <v>2038</v>
      </c>
      <c r="B1020" t="s">
        <v>2039</v>
      </c>
      <c r="C1020" t="s">
        <v>2025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0</v>
      </c>
      <c r="AN1020" s="23" t="e">
        <v>#DIV/0!</v>
      </c>
      <c r="AO1020" s="23" t="e">
        <v>#DIV/0!</v>
      </c>
      <c r="AP1020" s="23" t="e">
        <v>#DIV/0!</v>
      </c>
      <c r="AQ1020" s="23" t="e">
        <v>#DIV/0!</v>
      </c>
      <c r="AR1020" s="35">
        <v>0</v>
      </c>
      <c r="AS1020" s="35">
        <v>0</v>
      </c>
      <c r="AT1020" s="35">
        <v>0</v>
      </c>
      <c r="AU1020" s="31" t="str">
        <f t="shared" si="18"/>
        <v>库存为0</v>
      </c>
      <c r="AV1020" s="36" t="str">
        <f>IFERROR(时间!$B$4+AU1020,"上周无销量")</f>
        <v>上周无销量</v>
      </c>
    </row>
    <row r="1021" spans="1:48">
      <c r="A1021" s="21" t="s">
        <v>2040</v>
      </c>
      <c r="B1021" t="s">
        <v>2041</v>
      </c>
      <c r="C1021" t="s">
        <v>2025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0</v>
      </c>
      <c r="J1021" s="33">
        <v>0</v>
      </c>
      <c r="K1021" s="33">
        <v>0</v>
      </c>
      <c r="L1021" s="33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0</v>
      </c>
      <c r="AL1021">
        <v>0</v>
      </c>
      <c r="AM1021">
        <v>0</v>
      </c>
      <c r="AN1021" s="23" t="e">
        <v>#DIV/0!</v>
      </c>
      <c r="AO1021" s="23" t="e">
        <v>#DIV/0!</v>
      </c>
      <c r="AP1021" s="23" t="e">
        <v>#DIV/0!</v>
      </c>
      <c r="AQ1021" s="23" t="e">
        <v>#DIV/0!</v>
      </c>
      <c r="AR1021" s="35">
        <v>0</v>
      </c>
      <c r="AS1021" s="35">
        <v>0</v>
      </c>
      <c r="AT1021" s="35">
        <v>0</v>
      </c>
      <c r="AU1021" s="31" t="str">
        <f t="shared" si="18"/>
        <v>库存为0</v>
      </c>
      <c r="AV1021" s="36" t="str">
        <f>IFERROR(时间!$B$4+AU1021,"上周无销量")</f>
        <v>上周无销量</v>
      </c>
    </row>
    <row r="1022" spans="1:48">
      <c r="A1022" s="21" t="s">
        <v>2042</v>
      </c>
      <c r="B1022" t="s">
        <v>2043</v>
      </c>
      <c r="C1022" t="s">
        <v>2025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0</v>
      </c>
      <c r="AL1022">
        <v>0</v>
      </c>
      <c r="AM1022">
        <v>0</v>
      </c>
      <c r="AN1022" s="23" t="e">
        <v>#DIV/0!</v>
      </c>
      <c r="AO1022" s="23" t="e">
        <v>#DIV/0!</v>
      </c>
      <c r="AP1022" s="23" t="e">
        <v>#DIV/0!</v>
      </c>
      <c r="AQ1022" s="23" t="e">
        <v>#DIV/0!</v>
      </c>
      <c r="AR1022" s="35">
        <v>0</v>
      </c>
      <c r="AS1022" s="35">
        <v>0</v>
      </c>
      <c r="AT1022" s="35">
        <v>0</v>
      </c>
      <c r="AU1022" s="31" t="str">
        <f t="shared" si="18"/>
        <v>库存为0</v>
      </c>
      <c r="AV1022" s="36" t="str">
        <f>IFERROR(时间!$B$4+AU1022,"上周无销量")</f>
        <v>上周无销量</v>
      </c>
    </row>
    <row r="1023" spans="1:48">
      <c r="A1023" s="21" t="s">
        <v>2044</v>
      </c>
      <c r="B1023" t="s">
        <v>2045</v>
      </c>
      <c r="C1023" t="s">
        <v>2025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0</v>
      </c>
      <c r="AL1023">
        <v>0</v>
      </c>
      <c r="AM1023">
        <v>0</v>
      </c>
      <c r="AN1023" s="23" t="e">
        <v>#DIV/0!</v>
      </c>
      <c r="AO1023" s="23" t="e">
        <v>#DIV/0!</v>
      </c>
      <c r="AP1023" s="23" t="e">
        <v>#DIV/0!</v>
      </c>
      <c r="AQ1023" s="23" t="e">
        <v>#DIV/0!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2046</v>
      </c>
      <c r="B1024" t="s">
        <v>2047</v>
      </c>
      <c r="C1024" t="s">
        <v>2025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0</v>
      </c>
      <c r="AL1024">
        <v>0</v>
      </c>
      <c r="AM1024">
        <v>0</v>
      </c>
      <c r="AN1024" s="23" t="e">
        <v>#DIV/0!</v>
      </c>
      <c r="AO1024" s="23" t="e">
        <v>#DIV/0!</v>
      </c>
      <c r="AP1024" s="23" t="e">
        <v>#DIV/0!</v>
      </c>
      <c r="AQ1024" s="23" t="e">
        <v>#DIV/0!</v>
      </c>
      <c r="AR1024" s="35">
        <v>0</v>
      </c>
      <c r="AS1024" s="35">
        <v>0</v>
      </c>
      <c r="AT1024" s="35">
        <v>0</v>
      </c>
      <c r="AU1024" s="31" t="str">
        <f t="shared" si="18"/>
        <v>库存为0</v>
      </c>
      <c r="AV1024" s="36" t="str">
        <f>IFERROR(时间!$B$4+AU1024,"上周无销量")</f>
        <v>上周无销量</v>
      </c>
    </row>
    <row r="1025" spans="1:48">
      <c r="A1025" s="21" t="s">
        <v>2048</v>
      </c>
      <c r="B1025" t="s">
        <v>2049</v>
      </c>
      <c r="C1025" t="s">
        <v>2050</v>
      </c>
      <c r="D1025" s="31">
        <v>0</v>
      </c>
      <c r="E1025" s="31">
        <v>0</v>
      </c>
      <c r="F1025" s="31">
        <v>1</v>
      </c>
      <c r="G1025" s="31">
        <v>0</v>
      </c>
      <c r="H1025" s="32">
        <v>27.99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0</v>
      </c>
      <c r="AL1025">
        <v>0</v>
      </c>
      <c r="AM1025">
        <v>0</v>
      </c>
      <c r="AN1025" s="23" t="e">
        <v>#DIV/0!</v>
      </c>
      <c r="AO1025" s="23" t="e">
        <v>#DIV/0!</v>
      </c>
      <c r="AP1025" s="23" t="e">
        <v>#DIV/0!</v>
      </c>
      <c r="AQ1025" s="23" t="e">
        <v>#DIV/0!</v>
      </c>
      <c r="AR1025" s="35">
        <v>0</v>
      </c>
      <c r="AS1025" s="35">
        <v>0</v>
      </c>
      <c r="AT1025" s="35">
        <v>0</v>
      </c>
      <c r="AU1025" s="31" t="str">
        <f t="shared" si="18"/>
        <v>库存为0</v>
      </c>
      <c r="AV1025" s="36" t="str">
        <f>IFERROR(时间!$B$4+AU1025,"上周无销量")</f>
        <v>上周无销量</v>
      </c>
    </row>
    <row r="1026" spans="1:48">
      <c r="A1026" s="21" t="s">
        <v>2051</v>
      </c>
      <c r="B1026" t="s">
        <v>2052</v>
      </c>
      <c r="C1026" t="s">
        <v>2050</v>
      </c>
      <c r="D1026" s="31">
        <v>0</v>
      </c>
      <c r="E1026" s="31">
        <v>0</v>
      </c>
      <c r="F1026" s="31">
        <v>0</v>
      </c>
      <c r="G1026" s="31">
        <v>1</v>
      </c>
      <c r="H1026" s="32">
        <v>27.99</v>
      </c>
      <c r="I1026">
        <v>0</v>
      </c>
      <c r="J1026" s="33">
        <v>0</v>
      </c>
      <c r="K1026" s="33">
        <v>0</v>
      </c>
      <c r="L1026" s="33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0</v>
      </c>
      <c r="AL1026">
        <v>0</v>
      </c>
      <c r="AM1026">
        <v>0</v>
      </c>
      <c r="AN1026" s="23" t="e">
        <v>#DIV/0!</v>
      </c>
      <c r="AO1026" s="23" t="e">
        <v>#DIV/0!</v>
      </c>
      <c r="AP1026" s="23" t="e">
        <v>#DIV/0!</v>
      </c>
      <c r="AQ1026" s="23" t="e">
        <v>#DIV/0!</v>
      </c>
      <c r="AR1026" s="35">
        <v>0</v>
      </c>
      <c r="AS1026" s="35">
        <v>0</v>
      </c>
      <c r="AT1026" s="35">
        <v>0</v>
      </c>
      <c r="AU1026" s="31" t="str">
        <f t="shared" si="18"/>
        <v>库存为0</v>
      </c>
      <c r="AV1026" s="36" t="str">
        <f>IFERROR(时间!$B$4+AU1026,"上周无销量")</f>
        <v>上周无销量</v>
      </c>
    </row>
    <row r="1027" spans="1:48">
      <c r="A1027" s="21" t="s">
        <v>2053</v>
      </c>
      <c r="B1027" t="s">
        <v>2054</v>
      </c>
      <c r="C1027" t="s">
        <v>2050</v>
      </c>
      <c r="D1027" s="31">
        <v>0</v>
      </c>
      <c r="E1027" s="31">
        <v>0</v>
      </c>
      <c r="F1027" s="31">
        <v>0</v>
      </c>
      <c r="G1027" s="31">
        <v>1</v>
      </c>
      <c r="H1027" s="32">
        <v>27.99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0</v>
      </c>
      <c r="AN1027" s="23" t="e">
        <v>#DIV/0!</v>
      </c>
      <c r="AO1027" s="23" t="e">
        <v>#DIV/0!</v>
      </c>
      <c r="AP1027" s="23" t="e">
        <v>#DIV/0!</v>
      </c>
      <c r="AQ1027" s="23" t="e">
        <v>#DIV/0!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2055</v>
      </c>
      <c r="B1028" t="s">
        <v>2056</v>
      </c>
      <c r="C1028" t="s">
        <v>2050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0</v>
      </c>
      <c r="AM1028">
        <v>0</v>
      </c>
      <c r="AN1028" s="23" t="e">
        <v>#DIV/0!</v>
      </c>
      <c r="AO1028" s="23" t="e">
        <v>#DIV/0!</v>
      </c>
      <c r="AP1028" s="23" t="e">
        <v>#DIV/0!</v>
      </c>
      <c r="AQ1028" s="23" t="e">
        <v>#DIV/0!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2057</v>
      </c>
      <c r="B1029" t="s">
        <v>2058</v>
      </c>
      <c r="C1029" t="s">
        <v>2050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0</v>
      </c>
      <c r="AN1029" s="23" t="e">
        <v>#DIV/0!</v>
      </c>
      <c r="AO1029" s="23" t="e">
        <v>#DIV/0!</v>
      </c>
      <c r="AP1029" s="23" t="e">
        <v>#DIV/0!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2059</v>
      </c>
      <c r="B1030" t="s">
        <v>2060</v>
      </c>
      <c r="C1030" t="s">
        <v>2050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0</v>
      </c>
      <c r="AL1030">
        <v>0</v>
      </c>
      <c r="AM1030">
        <v>0</v>
      </c>
      <c r="AN1030" s="23" t="e">
        <v>#DIV/0!</v>
      </c>
      <c r="AO1030" s="23" t="e">
        <v>#DIV/0!</v>
      </c>
      <c r="AP1030" s="23" t="e">
        <v>#DIV/0!</v>
      </c>
      <c r="AQ1030" s="23" t="e">
        <v>#DIV/0!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2061</v>
      </c>
      <c r="B1031" t="s">
        <v>2062</v>
      </c>
      <c r="C1031" t="s">
        <v>2050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e">
        <v>#DIV/0!</v>
      </c>
      <c r="AO1031" s="23" t="e">
        <v>#DIV/0!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2063</v>
      </c>
      <c r="B1032" t="s">
        <v>2064</v>
      </c>
      <c r="C1032" t="s">
        <v>2050</v>
      </c>
      <c r="D1032" s="31">
        <v>1</v>
      </c>
      <c r="E1032" s="31">
        <v>1</v>
      </c>
      <c r="F1032" s="31">
        <v>0</v>
      </c>
      <c r="G1032" s="31">
        <v>0</v>
      </c>
      <c r="H1032" s="32">
        <v>27.99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0</v>
      </c>
      <c r="AN1032" s="23" t="e">
        <v>#DIV/0!</v>
      </c>
      <c r="AO1032" s="23" t="e">
        <v>#DIV/0!</v>
      </c>
      <c r="AP1032" s="23" t="e">
        <v>#DIV/0!</v>
      </c>
      <c r="AQ1032" s="23" t="e">
        <v>#DIV/0!</v>
      </c>
      <c r="AR1032" s="35">
        <v>0.142857142857143</v>
      </c>
      <c r="AS1032" s="35">
        <v>8.57142857142857</v>
      </c>
      <c r="AT1032" s="35">
        <v>-8.57142857142857</v>
      </c>
      <c r="AU1032" s="31">
        <f t="shared" si="19"/>
        <v>0</v>
      </c>
      <c r="AV1032" s="36">
        <f>IFERROR(时间!$B$4+AU1032,"上周无销量")</f>
        <v>43283</v>
      </c>
    </row>
    <row r="1033" spans="1:48">
      <c r="A1033" s="21" t="s">
        <v>2065</v>
      </c>
      <c r="B1033" t="s">
        <v>2066</v>
      </c>
      <c r="C1033" t="s">
        <v>2050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e">
        <v>#DIV/0!</v>
      </c>
      <c r="AO1033" s="23" t="e">
        <v>#DIV/0!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2067</v>
      </c>
      <c r="B1034" t="s">
        <v>2068</v>
      </c>
      <c r="C1034" t="s">
        <v>2050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2069</v>
      </c>
      <c r="B1035" t="s">
        <v>2070</v>
      </c>
      <c r="C1035" t="s">
        <v>2050</v>
      </c>
      <c r="D1035" s="31">
        <v>0</v>
      </c>
      <c r="E1035" s="31">
        <v>2</v>
      </c>
      <c r="F1035" s="31">
        <v>0</v>
      </c>
      <c r="G1035" s="31">
        <v>0</v>
      </c>
      <c r="H1035" s="32">
        <v>27.99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2071</v>
      </c>
      <c r="B1036" t="s">
        <v>2072</v>
      </c>
      <c r="C1036" t="s">
        <v>2050</v>
      </c>
      <c r="D1036" s="31">
        <v>0</v>
      </c>
      <c r="E1036" s="31">
        <v>2</v>
      </c>
      <c r="F1036" s="31">
        <v>1</v>
      </c>
      <c r="G1036" s="31">
        <v>0</v>
      </c>
      <c r="H1036" s="32">
        <v>21.4566666666667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0</v>
      </c>
      <c r="AN1036" s="23" t="e">
        <v>#DIV/0!</v>
      </c>
      <c r="AO1036" s="23" t="e">
        <v>#DIV/0!</v>
      </c>
      <c r="AP1036" s="23" t="e">
        <v>#DIV/0!</v>
      </c>
      <c r="AQ1036" s="23" t="e">
        <v>#DIV/0!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2073</v>
      </c>
      <c r="B1037" t="s">
        <v>2074</v>
      </c>
      <c r="C1037" t="s">
        <v>2050</v>
      </c>
      <c r="D1037" s="31">
        <v>0</v>
      </c>
      <c r="E1037" s="31">
        <v>0</v>
      </c>
      <c r="F1037" s="31">
        <v>0</v>
      </c>
      <c r="G1037" s="31">
        <v>1</v>
      </c>
      <c r="H1037" s="32">
        <v>27.99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2075</v>
      </c>
      <c r="B1038" t="s">
        <v>2076</v>
      </c>
      <c r="C1038" t="s">
        <v>2050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e">
        <v>#DIV/0!</v>
      </c>
      <c r="AO1038" s="23" t="e">
        <v>#DIV/0!</v>
      </c>
      <c r="AP1038" s="23" t="e">
        <v>#DIV/0!</v>
      </c>
      <c r="AQ1038" s="23" t="e">
        <v>#DIV/0!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2077</v>
      </c>
      <c r="B1039" t="s">
        <v>2078</v>
      </c>
      <c r="C1039" t="s">
        <v>2050</v>
      </c>
      <c r="D1039" s="31">
        <v>0</v>
      </c>
      <c r="E1039" s="31">
        <v>1</v>
      </c>
      <c r="F1039" s="31">
        <v>0</v>
      </c>
      <c r="G1039" s="31">
        <v>0</v>
      </c>
      <c r="H1039" s="32">
        <v>27.99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2079</v>
      </c>
      <c r="B1040" t="s">
        <v>2080</v>
      </c>
      <c r="C1040" t="s">
        <v>2050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2081</v>
      </c>
      <c r="B1041" t="s">
        <v>2082</v>
      </c>
      <c r="C1041" t="s">
        <v>2050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2083</v>
      </c>
      <c r="B1042" t="s">
        <v>2084</v>
      </c>
      <c r="C1042" t="s">
        <v>2050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2085</v>
      </c>
      <c r="B1043" t="s">
        <v>2086</v>
      </c>
      <c r="C1043" t="s">
        <v>2050</v>
      </c>
      <c r="D1043" s="31">
        <v>0</v>
      </c>
      <c r="E1043" s="31">
        <v>0</v>
      </c>
      <c r="F1043" s="31">
        <v>0</v>
      </c>
      <c r="G1043" s="31">
        <v>1</v>
      </c>
      <c r="H1043" s="32">
        <v>27.99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2087</v>
      </c>
      <c r="B1044" t="s">
        <v>2088</v>
      </c>
      <c r="C1044" t="s">
        <v>2050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2089</v>
      </c>
      <c r="B1045" t="s">
        <v>2090</v>
      </c>
      <c r="C1045" t="s">
        <v>2050</v>
      </c>
      <c r="D1045" s="31">
        <v>0</v>
      </c>
      <c r="E1045" s="31">
        <v>2</v>
      </c>
      <c r="F1045" s="31">
        <v>0</v>
      </c>
      <c r="G1045" s="31">
        <v>2</v>
      </c>
      <c r="H1045" s="32">
        <v>27.49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e">
        <v>#DIV/0!</v>
      </c>
      <c r="AO1045" s="23" t="e">
        <v>#DIV/0!</v>
      </c>
      <c r="AP1045" s="23" t="e">
        <v>#DIV/0!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2091</v>
      </c>
      <c r="B1046" t="s">
        <v>2092</v>
      </c>
      <c r="C1046" t="s">
        <v>2050</v>
      </c>
      <c r="D1046" s="31">
        <v>1</v>
      </c>
      <c r="E1046" s="31">
        <v>1</v>
      </c>
      <c r="F1046" s="31">
        <v>1</v>
      </c>
      <c r="G1046" s="31">
        <v>0</v>
      </c>
      <c r="H1046" s="32">
        <v>27.99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e">
        <v>#DIV/0!</v>
      </c>
      <c r="AO1046" s="23" t="e">
        <v>#DIV/0!</v>
      </c>
      <c r="AP1046" s="23" t="e">
        <v>#DIV/0!</v>
      </c>
      <c r="AQ1046" s="23" t="e">
        <v>#DIV/0!</v>
      </c>
      <c r="AR1046" s="35">
        <v>0.142857142857143</v>
      </c>
      <c r="AS1046" s="35">
        <v>8.57142857142857</v>
      </c>
      <c r="AT1046" s="35">
        <v>-8.57142857142857</v>
      </c>
      <c r="AU1046" s="31">
        <f t="shared" si="19"/>
        <v>0</v>
      </c>
      <c r="AV1046" s="36">
        <f>IFERROR(时间!$B$4+AU1046,"上周无销量")</f>
        <v>43283</v>
      </c>
    </row>
    <row r="1047" spans="1:48">
      <c r="A1047" s="21" t="s">
        <v>2093</v>
      </c>
      <c r="B1047" t="s">
        <v>2094</v>
      </c>
      <c r="C1047" t="s">
        <v>2050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2095</v>
      </c>
      <c r="B1048" t="s">
        <v>2096</v>
      </c>
      <c r="C1048" t="s">
        <v>2050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2097</v>
      </c>
      <c r="B1049" t="s">
        <v>2098</v>
      </c>
      <c r="C1049" t="s">
        <v>2050</v>
      </c>
      <c r="D1049" s="31">
        <v>0</v>
      </c>
      <c r="E1049" s="31">
        <v>0</v>
      </c>
      <c r="F1049" s="31">
        <v>0</v>
      </c>
      <c r="G1049" s="31">
        <v>1</v>
      </c>
      <c r="H1049" s="32">
        <v>27.99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2099</v>
      </c>
      <c r="B1050" t="s">
        <v>2100</v>
      </c>
      <c r="C1050" t="s">
        <v>2050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2101</v>
      </c>
      <c r="B1051" t="s">
        <v>2102</v>
      </c>
      <c r="C1051" t="s">
        <v>2050</v>
      </c>
      <c r="D1051" s="31">
        <v>0</v>
      </c>
      <c r="E1051" s="31">
        <v>1</v>
      </c>
      <c r="F1051" s="31">
        <v>0</v>
      </c>
      <c r="G1051" s="31">
        <v>0</v>
      </c>
      <c r="H1051" s="32">
        <v>27.99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e">
        <v>#DIV/0!</v>
      </c>
      <c r="AO1051" s="23" t="e">
        <v>#DIV/0!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2103</v>
      </c>
      <c r="B1052" t="s">
        <v>2104</v>
      </c>
      <c r="C1052" t="s">
        <v>2050</v>
      </c>
      <c r="D1052" s="31">
        <v>0</v>
      </c>
      <c r="E1052" s="31">
        <v>1</v>
      </c>
      <c r="F1052" s="31">
        <v>1</v>
      </c>
      <c r="G1052" s="31">
        <v>0</v>
      </c>
      <c r="H1052" s="32">
        <v>27.99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2105</v>
      </c>
      <c r="B1053" t="s">
        <v>2106</v>
      </c>
      <c r="C1053" t="s">
        <v>2050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2107</v>
      </c>
      <c r="B1054" t="s">
        <v>2108</v>
      </c>
      <c r="C1054" t="s">
        <v>2050</v>
      </c>
      <c r="D1054" s="31">
        <v>1</v>
      </c>
      <c r="E1054" s="31">
        <v>2</v>
      </c>
      <c r="F1054" s="31">
        <v>1</v>
      </c>
      <c r="G1054" s="31">
        <v>0</v>
      </c>
      <c r="H1054" s="32">
        <v>27.99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0.142857142857143</v>
      </c>
      <c r="AS1054" s="35">
        <v>8.57142857142857</v>
      </c>
      <c r="AT1054" s="35">
        <v>-8.57142857142857</v>
      </c>
      <c r="AU1054" s="31">
        <f t="shared" si="19"/>
        <v>0</v>
      </c>
      <c r="AV1054" s="36">
        <f>IFERROR(时间!$B$4+AU1054,"上周无销量")</f>
        <v>43283</v>
      </c>
    </row>
    <row r="1055" spans="1:48">
      <c r="A1055" s="21" t="s">
        <v>2109</v>
      </c>
      <c r="B1055" t="s">
        <v>2110</v>
      </c>
      <c r="C1055" t="s">
        <v>2111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2112</v>
      </c>
      <c r="B1056" t="s">
        <v>2113</v>
      </c>
      <c r="C1056" t="s">
        <v>2111</v>
      </c>
      <c r="D1056" s="31">
        <v>0</v>
      </c>
      <c r="E1056" s="31">
        <v>0</v>
      </c>
      <c r="F1056" s="31">
        <v>0</v>
      </c>
      <c r="G1056" s="31">
        <v>4</v>
      </c>
      <c r="H1056" s="32">
        <v>27.99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2114</v>
      </c>
      <c r="B1057" t="s">
        <v>2115</v>
      </c>
      <c r="C1057" t="s">
        <v>2111</v>
      </c>
      <c r="D1057" s="31">
        <v>0</v>
      </c>
      <c r="E1057" s="31">
        <v>0</v>
      </c>
      <c r="F1057" s="31">
        <v>0</v>
      </c>
      <c r="G1057" s="31">
        <v>1</v>
      </c>
      <c r="H1057" s="32">
        <v>27.99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2116</v>
      </c>
      <c r="B1058" t="s">
        <v>2117</v>
      </c>
      <c r="C1058" t="s">
        <v>2111</v>
      </c>
      <c r="D1058" s="31">
        <v>0</v>
      </c>
      <c r="E1058" s="31">
        <v>0</v>
      </c>
      <c r="F1058" s="31">
        <v>1</v>
      </c>
      <c r="G1058" s="31">
        <v>0</v>
      </c>
      <c r="H1058" s="32">
        <v>27.99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e">
        <v>#DIV/0!</v>
      </c>
      <c r="AO1058" s="23" t="e">
        <v>#DIV/0!</v>
      </c>
      <c r="AP1058" s="23" t="e">
        <v>#DIV/0!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2118</v>
      </c>
      <c r="B1059" t="s">
        <v>2119</v>
      </c>
      <c r="C1059" t="s">
        <v>2111</v>
      </c>
      <c r="D1059" s="31">
        <v>0</v>
      </c>
      <c r="E1059" s="31">
        <v>0</v>
      </c>
      <c r="F1059" s="31">
        <v>1</v>
      </c>
      <c r="G1059" s="31">
        <v>0</v>
      </c>
      <c r="H1059" s="32">
        <v>27.99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0</v>
      </c>
      <c r="AL1059">
        <v>0</v>
      </c>
      <c r="AM1059">
        <v>0</v>
      </c>
      <c r="AN1059" s="23" t="e">
        <v>#DIV/0!</v>
      </c>
      <c r="AO1059" s="23" t="e">
        <v>#DIV/0!</v>
      </c>
      <c r="AP1059" s="23" t="e">
        <v>#DIV/0!</v>
      </c>
      <c r="AQ1059" s="23" t="e">
        <v>#DIV/0!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2120</v>
      </c>
      <c r="B1060" t="s">
        <v>2121</v>
      </c>
      <c r="C1060" t="s">
        <v>2111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0</v>
      </c>
      <c r="AM1060">
        <v>0</v>
      </c>
      <c r="AN1060" s="23" t="e">
        <v>#DIV/0!</v>
      </c>
      <c r="AO1060" s="23" t="e">
        <v>#DIV/0!</v>
      </c>
      <c r="AP1060" s="23" t="e">
        <v>#DIV/0!</v>
      </c>
      <c r="AQ1060" s="23" t="e">
        <v>#DIV/0!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2122</v>
      </c>
      <c r="B1061" t="s">
        <v>2123</v>
      </c>
      <c r="C1061" t="s">
        <v>2111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e">
        <v>#DIV/0!</v>
      </c>
      <c r="AO1061" s="23" t="e">
        <v>#DIV/0!</v>
      </c>
      <c r="AP1061" s="23" t="e">
        <v>#DIV/0!</v>
      </c>
      <c r="AQ1061" s="23" t="e">
        <v>#DIV/0!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2124</v>
      </c>
      <c r="B1062" t="s">
        <v>2125</v>
      </c>
      <c r="C1062" t="s">
        <v>2111</v>
      </c>
      <c r="D1062" s="31">
        <v>1</v>
      </c>
      <c r="E1062" s="31">
        <v>1</v>
      </c>
      <c r="F1062" s="31">
        <v>0</v>
      </c>
      <c r="G1062" s="31">
        <v>0</v>
      </c>
      <c r="H1062" s="32">
        <v>26.99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e">
        <v>#DIV/0!</v>
      </c>
      <c r="AO1062" s="23" t="e">
        <v>#DIV/0!</v>
      </c>
      <c r="AP1062" s="23" t="e">
        <v>#DIV/0!</v>
      </c>
      <c r="AQ1062" s="23" t="e">
        <v>#DIV/0!</v>
      </c>
      <c r="AR1062" s="35">
        <v>0.142857142857143</v>
      </c>
      <c r="AS1062" s="35">
        <v>8.57142857142857</v>
      </c>
      <c r="AT1062" s="35">
        <v>-8.57142857142857</v>
      </c>
      <c r="AU1062" s="31">
        <f t="shared" si="19"/>
        <v>0</v>
      </c>
      <c r="AV1062" s="36">
        <f>IFERROR(时间!$B$4+AU1062,"上周无销量")</f>
        <v>43283</v>
      </c>
    </row>
    <row r="1063" spans="1:48">
      <c r="A1063" s="21" t="s">
        <v>2126</v>
      </c>
      <c r="B1063" t="s">
        <v>2127</v>
      </c>
      <c r="C1063" t="s">
        <v>2111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2128</v>
      </c>
      <c r="B1064" t="s">
        <v>2129</v>
      </c>
      <c r="C1064" t="s">
        <v>2111</v>
      </c>
      <c r="D1064" s="31">
        <v>1</v>
      </c>
      <c r="E1064" s="31">
        <v>1</v>
      </c>
      <c r="F1064" s="31">
        <v>2</v>
      </c>
      <c r="G1064" s="31">
        <v>3</v>
      </c>
      <c r="H1064" s="32">
        <v>27.99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0.142857142857143</v>
      </c>
      <c r="AS1064" s="35">
        <v>8.57142857142857</v>
      </c>
      <c r="AT1064" s="35">
        <v>-8.57142857142857</v>
      </c>
      <c r="AU1064" s="31">
        <f t="shared" si="19"/>
        <v>0</v>
      </c>
      <c r="AV1064" s="36">
        <f>IFERROR(时间!$B$4+AU1064,"上周无销量")</f>
        <v>43283</v>
      </c>
    </row>
    <row r="1065" spans="1:48">
      <c r="A1065" s="21" t="s">
        <v>2130</v>
      </c>
      <c r="B1065" t="s">
        <v>2131</v>
      </c>
      <c r="C1065" t="s">
        <v>2111</v>
      </c>
      <c r="D1065" s="31">
        <v>0</v>
      </c>
      <c r="E1065" s="31">
        <v>2</v>
      </c>
      <c r="F1065" s="31">
        <v>2</v>
      </c>
      <c r="G1065" s="31">
        <v>2</v>
      </c>
      <c r="H1065" s="32">
        <v>27.99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2132</v>
      </c>
      <c r="B1066" t="s">
        <v>2133</v>
      </c>
      <c r="C1066" t="s">
        <v>2111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2134</v>
      </c>
      <c r="B1067" t="s">
        <v>2135</v>
      </c>
      <c r="C1067" t="s">
        <v>2111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2136</v>
      </c>
      <c r="B1068" t="s">
        <v>2137</v>
      </c>
      <c r="C1068" t="s">
        <v>2111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2138</v>
      </c>
      <c r="B1069" t="s">
        <v>2139</v>
      </c>
      <c r="C1069" t="s">
        <v>2111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2140</v>
      </c>
      <c r="B1070" t="s">
        <v>2141</v>
      </c>
      <c r="C1070" t="s">
        <v>2111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2142</v>
      </c>
      <c r="B1071" t="s">
        <v>2143</v>
      </c>
      <c r="C1071" t="s">
        <v>2111</v>
      </c>
      <c r="D1071" s="31">
        <v>0</v>
      </c>
      <c r="E1071" s="31">
        <v>1</v>
      </c>
      <c r="F1071" s="31">
        <v>0</v>
      </c>
      <c r="G1071" s="31">
        <v>0</v>
      </c>
      <c r="H1071" s="32">
        <v>27.99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2144</v>
      </c>
      <c r="B1072" t="s">
        <v>2145</v>
      </c>
      <c r="C1072" t="s">
        <v>2111</v>
      </c>
      <c r="D1072" s="31">
        <v>0</v>
      </c>
      <c r="E1072" s="31">
        <v>0</v>
      </c>
      <c r="F1072" s="31">
        <v>2</v>
      </c>
      <c r="G1072" s="31">
        <v>0</v>
      </c>
      <c r="H1072" s="32">
        <v>27.99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2146</v>
      </c>
      <c r="B1073" t="s">
        <v>2147</v>
      </c>
      <c r="C1073" t="s">
        <v>2111</v>
      </c>
      <c r="D1073" s="31">
        <v>0</v>
      </c>
      <c r="E1073" s="31">
        <v>1</v>
      </c>
      <c r="F1073" s="31">
        <v>3</v>
      </c>
      <c r="G1073" s="31">
        <v>3</v>
      </c>
      <c r="H1073" s="32">
        <v>27.99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2148</v>
      </c>
      <c r="B1074" t="s">
        <v>2149</v>
      </c>
      <c r="C1074" t="s">
        <v>2111</v>
      </c>
      <c r="D1074" s="31">
        <v>2</v>
      </c>
      <c r="E1074" s="31">
        <v>2</v>
      </c>
      <c r="F1074" s="31">
        <v>0</v>
      </c>
      <c r="G1074" s="31">
        <v>2</v>
      </c>
      <c r="H1074" s="32">
        <v>27.99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0.285714285714286</v>
      </c>
      <c r="AS1074" s="35">
        <v>17.1428571428571</v>
      </c>
      <c r="AT1074" s="35">
        <v>-17.1428571428571</v>
      </c>
      <c r="AU1074" s="31">
        <f t="shared" si="19"/>
        <v>0</v>
      </c>
      <c r="AV1074" s="36">
        <f>IFERROR(时间!$B$4+AU1074,"上周无销量")</f>
        <v>43283</v>
      </c>
    </row>
    <row r="1075" spans="1:48">
      <c r="A1075" s="21" t="s">
        <v>2150</v>
      </c>
      <c r="B1075" t="s">
        <v>2151</v>
      </c>
      <c r="C1075" t="s">
        <v>2111</v>
      </c>
      <c r="D1075" s="31">
        <v>1</v>
      </c>
      <c r="E1075" s="31">
        <v>1</v>
      </c>
      <c r="F1075" s="31">
        <v>2</v>
      </c>
      <c r="G1075" s="31">
        <v>0</v>
      </c>
      <c r="H1075" s="32">
        <v>27.99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0.142857142857143</v>
      </c>
      <c r="AS1075" s="35">
        <v>8.57142857142857</v>
      </c>
      <c r="AT1075" s="35">
        <v>-8.57142857142857</v>
      </c>
      <c r="AU1075" s="31">
        <f t="shared" si="19"/>
        <v>0</v>
      </c>
      <c r="AV1075" s="36">
        <f>IFERROR(时间!$B$4+AU1075,"上周无销量")</f>
        <v>43283</v>
      </c>
    </row>
    <row r="1076" spans="1:48">
      <c r="A1076" s="21" t="s">
        <v>2152</v>
      </c>
      <c r="B1076" t="s">
        <v>2153</v>
      </c>
      <c r="C1076" t="s">
        <v>2111</v>
      </c>
      <c r="D1076" s="31">
        <v>0</v>
      </c>
      <c r="E1076" s="31">
        <v>0</v>
      </c>
      <c r="F1076" s="31">
        <v>0</v>
      </c>
      <c r="G1076" s="31">
        <v>1</v>
      </c>
      <c r="H1076" s="32">
        <v>27.99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2154</v>
      </c>
      <c r="B1077" t="s">
        <v>2155</v>
      </c>
      <c r="C1077" t="s">
        <v>2111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2156</v>
      </c>
      <c r="B1078" t="s">
        <v>2157</v>
      </c>
      <c r="C1078" t="s">
        <v>2111</v>
      </c>
      <c r="D1078" s="31">
        <v>1</v>
      </c>
      <c r="E1078" s="31">
        <v>0</v>
      </c>
      <c r="F1078" s="31">
        <v>0</v>
      </c>
      <c r="G1078" s="31">
        <v>0</v>
      </c>
      <c r="H1078" s="32">
        <v>27.99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0.142857142857143</v>
      </c>
      <c r="AS1078" s="35">
        <v>8.57142857142857</v>
      </c>
      <c r="AT1078" s="35">
        <v>-8.57142857142857</v>
      </c>
      <c r="AU1078" s="31">
        <f t="shared" si="19"/>
        <v>0</v>
      </c>
      <c r="AV1078" s="36">
        <f>IFERROR(时间!$B$4+AU1078,"上周无销量")</f>
        <v>43283</v>
      </c>
    </row>
    <row r="1079" spans="1:48">
      <c r="A1079" s="21" t="s">
        <v>2158</v>
      </c>
      <c r="B1079" t="s">
        <v>2159</v>
      </c>
      <c r="C1079" t="s">
        <v>2111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2160</v>
      </c>
      <c r="B1080" t="s">
        <v>2161</v>
      </c>
      <c r="C1080" t="s">
        <v>2111</v>
      </c>
      <c r="D1080" s="31">
        <v>1</v>
      </c>
      <c r="E1080" s="31">
        <v>0</v>
      </c>
      <c r="F1080" s="31">
        <v>0</v>
      </c>
      <c r="G1080" s="31">
        <v>0</v>
      </c>
      <c r="H1080" s="32">
        <v>27.99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0.142857142857143</v>
      </c>
      <c r="AS1080" s="35">
        <v>8.57142857142857</v>
      </c>
      <c r="AT1080" s="35">
        <v>-8.57142857142857</v>
      </c>
      <c r="AU1080" s="31">
        <f t="shared" si="19"/>
        <v>0</v>
      </c>
      <c r="AV1080" s="36">
        <f>IFERROR(时间!$B$4+AU1080,"上周无销量")</f>
        <v>43283</v>
      </c>
    </row>
    <row r="1081" spans="1:48">
      <c r="A1081" s="21" t="s">
        <v>2162</v>
      </c>
      <c r="B1081" t="s">
        <v>2163</v>
      </c>
      <c r="C1081" t="s">
        <v>2111</v>
      </c>
      <c r="D1081" s="31">
        <v>0</v>
      </c>
      <c r="E1081" s="31">
        <v>0</v>
      </c>
      <c r="F1081" s="31">
        <v>1</v>
      </c>
      <c r="G1081" s="31">
        <v>0</v>
      </c>
      <c r="H1081" s="32">
        <v>27.99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2164</v>
      </c>
      <c r="B1082" t="s">
        <v>2165</v>
      </c>
      <c r="C1082" t="s">
        <v>2111</v>
      </c>
      <c r="D1082" s="31">
        <v>0</v>
      </c>
      <c r="E1082" s="31">
        <v>1</v>
      </c>
      <c r="F1082" s="31">
        <v>1</v>
      </c>
      <c r="G1082" s="31">
        <v>0</v>
      </c>
      <c r="H1082" s="32">
        <v>27.99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2166</v>
      </c>
      <c r="B1083" t="s">
        <v>2167</v>
      </c>
      <c r="C1083" t="s">
        <v>2111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2168</v>
      </c>
      <c r="B1084" t="s">
        <v>2169</v>
      </c>
      <c r="C1084" t="s">
        <v>2170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2171</v>
      </c>
      <c r="B1085" t="s">
        <v>2172</v>
      </c>
      <c r="C1085" t="s">
        <v>2170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2173</v>
      </c>
      <c r="B1086" t="s">
        <v>2174</v>
      </c>
      <c r="C1086" t="s">
        <v>2170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2175</v>
      </c>
      <c r="B1087" t="s">
        <v>2176</v>
      </c>
      <c r="C1087" t="s">
        <v>2170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2177</v>
      </c>
      <c r="B1088" t="s">
        <v>2178</v>
      </c>
      <c r="C1088" t="s">
        <v>2170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2179</v>
      </c>
      <c r="B1089" t="s">
        <v>2180</v>
      </c>
      <c r="C1089" t="s">
        <v>2170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2181</v>
      </c>
      <c r="B1090" t="s">
        <v>2182</v>
      </c>
      <c r="C1090" t="s">
        <v>2170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2183</v>
      </c>
      <c r="B1091" t="s">
        <v>2184</v>
      </c>
      <c r="C1091" t="s">
        <v>2170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2185</v>
      </c>
      <c r="B1092" t="s">
        <v>2186</v>
      </c>
      <c r="C1092" t="s">
        <v>2170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2187</v>
      </c>
      <c r="B1093" t="s">
        <v>2188</v>
      </c>
      <c r="C1093" t="s">
        <v>2189</v>
      </c>
      <c r="D1093" s="31">
        <v>0</v>
      </c>
      <c r="E1093" s="31">
        <v>0</v>
      </c>
      <c r="F1093" s="31">
        <v>0</v>
      </c>
      <c r="G1093" s="31">
        <v>1</v>
      </c>
      <c r="H1093" s="32">
        <v>12.99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2190</v>
      </c>
      <c r="B1094" t="s">
        <v>2191</v>
      </c>
      <c r="C1094" t="s">
        <v>2189</v>
      </c>
      <c r="D1094" s="31">
        <v>0</v>
      </c>
      <c r="E1094" s="31">
        <v>1</v>
      </c>
      <c r="F1094" s="31">
        <v>0</v>
      </c>
      <c r="G1094" s="31">
        <v>1</v>
      </c>
      <c r="H1094" s="32">
        <v>12.99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2192</v>
      </c>
      <c r="B1095" t="s">
        <v>2193</v>
      </c>
      <c r="C1095" t="s">
        <v>2189</v>
      </c>
      <c r="D1095" s="31">
        <v>1</v>
      </c>
      <c r="E1095" s="31">
        <v>0</v>
      </c>
      <c r="F1095" s="31">
        <v>0</v>
      </c>
      <c r="G1095" s="31">
        <v>0</v>
      </c>
      <c r="H1095" s="32">
        <v>12.99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0.142857142857143</v>
      </c>
      <c r="AS1095" s="35">
        <v>8.57142857142857</v>
      </c>
      <c r="AT1095" s="35">
        <v>-8.57142857142857</v>
      </c>
      <c r="AU1095" s="31">
        <f t="shared" si="20"/>
        <v>0</v>
      </c>
      <c r="AV1095" s="36">
        <f>IFERROR(时间!$B$4+AU1095,"上周无销量")</f>
        <v>43283</v>
      </c>
    </row>
    <row r="1096" spans="1:48">
      <c r="A1096" s="21" t="s">
        <v>2194</v>
      </c>
      <c r="B1096" t="s">
        <v>2195</v>
      </c>
      <c r="C1096" t="s">
        <v>2189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2196</v>
      </c>
      <c r="B1097" t="s">
        <v>2197</v>
      </c>
      <c r="C1097" t="s">
        <v>2189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2198</v>
      </c>
      <c r="B1098" t="s">
        <v>2199</v>
      </c>
      <c r="C1098" t="s">
        <v>2189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2200</v>
      </c>
      <c r="B1099" t="s">
        <v>2201</v>
      </c>
      <c r="C1099" t="s">
        <v>2202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2203</v>
      </c>
      <c r="B1100" t="s">
        <v>2204</v>
      </c>
      <c r="C1100" t="s">
        <v>2202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2205</v>
      </c>
      <c r="B1101" t="s">
        <v>2206</v>
      </c>
      <c r="C1101" t="s">
        <v>2202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2207</v>
      </c>
      <c r="B1102" t="s">
        <v>2208</v>
      </c>
      <c r="C1102" t="s">
        <v>2202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2209</v>
      </c>
      <c r="B1103" t="s">
        <v>2210</v>
      </c>
      <c r="C1103" t="s">
        <v>2202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2211</v>
      </c>
      <c r="B1104" t="s">
        <v>2212</v>
      </c>
      <c r="C1104" t="s">
        <v>2202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2213</v>
      </c>
      <c r="B1105" t="s">
        <v>2214</v>
      </c>
      <c r="C1105" t="s">
        <v>2215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2216</v>
      </c>
      <c r="B1106" t="s">
        <v>2217</v>
      </c>
      <c r="C1106" t="s">
        <v>2218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2219</v>
      </c>
      <c r="B1107" t="s">
        <v>2220</v>
      </c>
      <c r="C1107" t="s">
        <v>2218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2221</v>
      </c>
      <c r="B1108" t="s">
        <v>2222</v>
      </c>
      <c r="C1108" t="s">
        <v>2218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2223</v>
      </c>
      <c r="B1109" t="s">
        <v>2224</v>
      </c>
      <c r="C1109" t="s">
        <v>2225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2226</v>
      </c>
      <c r="B1110" t="s">
        <v>2227</v>
      </c>
      <c r="C1110" t="s">
        <v>2225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2228</v>
      </c>
      <c r="B1111" t="s">
        <v>2229</v>
      </c>
      <c r="C1111" t="s">
        <v>2225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2230</v>
      </c>
      <c r="B1112" t="s">
        <v>2231</v>
      </c>
      <c r="C1112" t="s">
        <v>2232</v>
      </c>
      <c r="D1112" s="31">
        <v>0</v>
      </c>
      <c r="E1112" s="31">
        <v>0</v>
      </c>
      <c r="F1112" s="31">
        <v>0</v>
      </c>
      <c r="G1112" s="31">
        <v>1</v>
      </c>
      <c r="H1112" s="32">
        <v>19.99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2233</v>
      </c>
      <c r="B1113" t="s">
        <v>2234</v>
      </c>
      <c r="C1113" t="s">
        <v>2232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2235</v>
      </c>
      <c r="B1114" t="s">
        <v>2236</v>
      </c>
      <c r="C1114" t="s">
        <v>2232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2237</v>
      </c>
      <c r="B1115" t="s">
        <v>2238</v>
      </c>
      <c r="C1115" t="s">
        <v>2239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2240</v>
      </c>
      <c r="B1116" t="s">
        <v>2241</v>
      </c>
      <c r="C1116" t="s">
        <v>2242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2243</v>
      </c>
      <c r="B1117" t="s">
        <v>2244</v>
      </c>
      <c r="C1117" t="s">
        <v>2242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2245</v>
      </c>
      <c r="B1118" t="s">
        <v>2246</v>
      </c>
      <c r="C1118" t="s">
        <v>2242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2247</v>
      </c>
      <c r="B1119" t="s">
        <v>2248</v>
      </c>
      <c r="C1119" t="s">
        <v>2242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2249</v>
      </c>
      <c r="B1120" t="s">
        <v>2250</v>
      </c>
      <c r="C1120" t="s">
        <v>2242</v>
      </c>
      <c r="D1120" s="31">
        <v>3</v>
      </c>
      <c r="E1120" s="31">
        <v>1</v>
      </c>
      <c r="F1120" s="31">
        <v>0</v>
      </c>
      <c r="G1120" s="31">
        <v>1</v>
      </c>
      <c r="H1120" s="32">
        <v>19.99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0.428571428571429</v>
      </c>
      <c r="AS1120" s="35">
        <v>25.7142857142857</v>
      </c>
      <c r="AT1120" s="35">
        <v>-25.7142857142857</v>
      </c>
      <c r="AU1120" s="31">
        <f t="shared" si="20"/>
        <v>0</v>
      </c>
      <c r="AV1120" s="36">
        <f>IFERROR(时间!$B$4+AU1120,"上周无销量")</f>
        <v>43283</v>
      </c>
    </row>
    <row r="1121" spans="1:48">
      <c r="A1121" s="21" t="s">
        <v>2251</v>
      </c>
      <c r="B1121" t="s">
        <v>2252</v>
      </c>
      <c r="C1121" t="s">
        <v>2242</v>
      </c>
      <c r="D1121" s="31">
        <v>0</v>
      </c>
      <c r="E1121" s="31">
        <v>0</v>
      </c>
      <c r="F1121" s="31">
        <v>0</v>
      </c>
      <c r="G1121" s="31">
        <v>6</v>
      </c>
      <c r="H1121" s="32">
        <v>19.99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2253</v>
      </c>
      <c r="B1122" t="s">
        <v>2254</v>
      </c>
      <c r="C1122" t="s">
        <v>2242</v>
      </c>
      <c r="D1122" s="31">
        <v>1</v>
      </c>
      <c r="E1122" s="31">
        <v>0</v>
      </c>
      <c r="F1122" s="31">
        <v>0</v>
      </c>
      <c r="G1122" s="31">
        <v>1</v>
      </c>
      <c r="H1122" s="32">
        <v>15.99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0.142857142857143</v>
      </c>
      <c r="AS1122" s="35">
        <v>8.57142857142857</v>
      </c>
      <c r="AT1122" s="35">
        <v>-8.57142857142857</v>
      </c>
      <c r="AU1122" s="31">
        <f t="shared" si="20"/>
        <v>0</v>
      </c>
      <c r="AV1122" s="36">
        <f>IFERROR(时间!$B$4+AU1122,"上周无销量")</f>
        <v>43283</v>
      </c>
    </row>
    <row r="1123" spans="1:48">
      <c r="A1123" s="21" t="s">
        <v>2255</v>
      </c>
      <c r="B1123" t="s">
        <v>2256</v>
      </c>
      <c r="C1123" t="s">
        <v>2242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2257</v>
      </c>
      <c r="B1124" t="s">
        <v>2258</v>
      </c>
      <c r="C1124" t="s">
        <v>2242</v>
      </c>
      <c r="D1124" s="31">
        <v>1</v>
      </c>
      <c r="E1124" s="31">
        <v>2</v>
      </c>
      <c r="F1124" s="31">
        <v>3</v>
      </c>
      <c r="G1124" s="31">
        <v>1</v>
      </c>
      <c r="H1124" s="32">
        <v>18.99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0.142857142857143</v>
      </c>
      <c r="AS1124" s="35">
        <v>8.57142857142857</v>
      </c>
      <c r="AT1124" s="35">
        <v>-8.57142857142857</v>
      </c>
      <c r="AU1124" s="31">
        <f t="shared" si="20"/>
        <v>0</v>
      </c>
      <c r="AV1124" s="36">
        <f>IFERROR(时间!$B$4+AU1124,"上周无销量")</f>
        <v>43283</v>
      </c>
    </row>
    <row r="1125" spans="1:48">
      <c r="A1125" s="21" t="s">
        <v>2259</v>
      </c>
      <c r="B1125" t="s">
        <v>2260</v>
      </c>
      <c r="C1125" t="s">
        <v>2242</v>
      </c>
      <c r="D1125" s="31">
        <v>7</v>
      </c>
      <c r="E1125" s="31">
        <v>7</v>
      </c>
      <c r="F1125" s="31">
        <v>2</v>
      </c>
      <c r="G1125" s="31">
        <v>3</v>
      </c>
      <c r="H1125" s="32">
        <v>16.99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1</v>
      </c>
      <c r="AS1125" s="35">
        <v>60</v>
      </c>
      <c r="AT1125" s="35">
        <v>-60</v>
      </c>
      <c r="AU1125" s="31">
        <f t="shared" si="20"/>
        <v>0</v>
      </c>
      <c r="AV1125" s="36">
        <f>IFERROR(时间!$B$4+AU1125,"上周无销量")</f>
        <v>43283</v>
      </c>
    </row>
    <row r="1126" spans="1:48">
      <c r="A1126" s="21" t="s">
        <v>2261</v>
      </c>
      <c r="B1126" t="s">
        <v>2262</v>
      </c>
      <c r="C1126" t="s">
        <v>2242</v>
      </c>
      <c r="D1126" s="31">
        <v>0</v>
      </c>
      <c r="E1126" s="31">
        <v>1</v>
      </c>
      <c r="F1126" s="31">
        <v>3</v>
      </c>
      <c r="G1126" s="31">
        <v>2</v>
      </c>
      <c r="H1126" s="32">
        <v>16.99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2263</v>
      </c>
      <c r="B1127" t="s">
        <v>2264</v>
      </c>
      <c r="C1127" t="s">
        <v>2242</v>
      </c>
      <c r="D1127" s="31">
        <v>0</v>
      </c>
      <c r="E1127" s="31">
        <v>0</v>
      </c>
      <c r="F1127" s="31">
        <v>1</v>
      </c>
      <c r="G1127" s="31">
        <v>2</v>
      </c>
      <c r="H1127" s="32">
        <v>16.99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2265</v>
      </c>
      <c r="B1128" t="s">
        <v>2266</v>
      </c>
      <c r="C1128" t="s">
        <v>2242</v>
      </c>
      <c r="D1128" s="31">
        <v>3</v>
      </c>
      <c r="E1128" s="31">
        <v>5</v>
      </c>
      <c r="F1128" s="31">
        <v>5</v>
      </c>
      <c r="G1128" s="31">
        <v>7</v>
      </c>
      <c r="H1128" s="32">
        <v>16.99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0.428571428571429</v>
      </c>
      <c r="AS1128" s="35">
        <v>25.7142857142857</v>
      </c>
      <c r="AT1128" s="35">
        <v>-25.7142857142857</v>
      </c>
      <c r="AU1128" s="31">
        <f t="shared" si="20"/>
        <v>0</v>
      </c>
      <c r="AV1128" s="36">
        <f>IFERROR(时间!$B$4+AU1128,"上周无销量")</f>
        <v>43283</v>
      </c>
    </row>
    <row r="1129" spans="1:48">
      <c r="A1129" s="21" t="s">
        <v>2267</v>
      </c>
      <c r="B1129" t="s">
        <v>2268</v>
      </c>
      <c r="C1129" t="s">
        <v>2242</v>
      </c>
      <c r="D1129" s="31">
        <v>0</v>
      </c>
      <c r="E1129" s="31">
        <v>0</v>
      </c>
      <c r="F1129" s="31">
        <v>0</v>
      </c>
      <c r="G1129" s="31">
        <v>2</v>
      </c>
      <c r="H1129" s="32">
        <v>18.99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2269</v>
      </c>
      <c r="B1130" t="s">
        <v>2270</v>
      </c>
      <c r="C1130" t="s">
        <v>2242</v>
      </c>
      <c r="D1130" s="31">
        <v>7</v>
      </c>
      <c r="E1130" s="31">
        <v>5</v>
      </c>
      <c r="F1130" s="31">
        <v>7</v>
      </c>
      <c r="G1130" s="31">
        <v>6</v>
      </c>
      <c r="H1130" s="32">
        <v>19.99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1</v>
      </c>
      <c r="AS1130" s="35">
        <v>60</v>
      </c>
      <c r="AT1130" s="35">
        <v>-60</v>
      </c>
      <c r="AU1130" s="31">
        <f t="shared" si="20"/>
        <v>0</v>
      </c>
      <c r="AV1130" s="36">
        <f>IFERROR(时间!$B$4+AU1130,"上周无销量")</f>
        <v>43283</v>
      </c>
    </row>
    <row r="1131" spans="1:48">
      <c r="A1131" s="21" t="s">
        <v>2271</v>
      </c>
      <c r="B1131" t="s">
        <v>2272</v>
      </c>
      <c r="C1131" t="s">
        <v>2242</v>
      </c>
      <c r="D1131" s="31">
        <v>1</v>
      </c>
      <c r="E1131" s="31">
        <v>3</v>
      </c>
      <c r="F1131" s="31">
        <v>1</v>
      </c>
      <c r="G1131" s="31">
        <v>3</v>
      </c>
      <c r="H1131" s="32">
        <v>19.99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0.142857142857143</v>
      </c>
      <c r="AS1131" s="35">
        <v>8.57142857142857</v>
      </c>
      <c r="AT1131" s="35">
        <v>-8.57142857142857</v>
      </c>
      <c r="AU1131" s="31">
        <f t="shared" si="20"/>
        <v>0</v>
      </c>
      <c r="AV1131" s="36">
        <f>IFERROR(时间!$B$4+AU1131,"上周无销量")</f>
        <v>43283</v>
      </c>
    </row>
    <row r="1132" spans="1:48">
      <c r="A1132" s="21" t="s">
        <v>2273</v>
      </c>
      <c r="B1132" t="s">
        <v>2244</v>
      </c>
      <c r="C1132" t="s">
        <v>2242</v>
      </c>
      <c r="D1132" s="31">
        <v>0</v>
      </c>
      <c r="E1132" s="31">
        <v>0</v>
      </c>
      <c r="F1132" s="31">
        <v>2</v>
      </c>
      <c r="G1132" s="31">
        <v>0</v>
      </c>
      <c r="H1132" s="32">
        <v>19.99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2274</v>
      </c>
      <c r="B1133" t="s">
        <v>2275</v>
      </c>
      <c r="C1133" t="s">
        <v>2242</v>
      </c>
      <c r="D1133" s="31">
        <v>11</v>
      </c>
      <c r="E1133" s="31">
        <v>3</v>
      </c>
      <c r="F1133" s="31">
        <v>8</v>
      </c>
      <c r="G1133" s="31">
        <v>6</v>
      </c>
      <c r="H1133" s="32">
        <v>19.99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1.57142857142857</v>
      </c>
      <c r="AS1133" s="35">
        <v>94.2857142857143</v>
      </c>
      <c r="AT1133" s="35">
        <v>-94.2857142857143</v>
      </c>
      <c r="AU1133" s="31">
        <f t="shared" si="20"/>
        <v>0</v>
      </c>
      <c r="AV1133" s="36">
        <f>IFERROR(时间!$B$4+AU1133,"上周无销量")</f>
        <v>43283</v>
      </c>
    </row>
    <row r="1134" spans="1:48">
      <c r="A1134" s="21" t="s">
        <v>2276</v>
      </c>
      <c r="B1134" t="s">
        <v>2277</v>
      </c>
      <c r="C1134" t="s">
        <v>2242</v>
      </c>
      <c r="D1134" s="31">
        <v>0</v>
      </c>
      <c r="E1134" s="31">
        <v>0</v>
      </c>
      <c r="F1134" s="31">
        <v>1</v>
      </c>
      <c r="G1134" s="31">
        <v>1</v>
      </c>
      <c r="H1134" s="32">
        <v>18.99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2278</v>
      </c>
      <c r="B1135" t="s">
        <v>2279</v>
      </c>
      <c r="C1135" t="s">
        <v>2242</v>
      </c>
      <c r="D1135" s="31">
        <v>1</v>
      </c>
      <c r="E1135" s="31">
        <v>2</v>
      </c>
      <c r="F1135" s="31">
        <v>1</v>
      </c>
      <c r="G1135" s="31">
        <v>0</v>
      </c>
      <c r="H1135" s="32">
        <v>19.99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0.142857142857143</v>
      </c>
      <c r="AS1135" s="35">
        <v>8.57142857142857</v>
      </c>
      <c r="AT1135" s="35">
        <v>-8.57142857142857</v>
      </c>
      <c r="AU1135" s="31">
        <f t="shared" si="20"/>
        <v>0</v>
      </c>
      <c r="AV1135" s="36">
        <f>IFERROR(时间!$B$4+AU1135,"上周无销量")</f>
        <v>43283</v>
      </c>
    </row>
    <row r="1136" spans="1:48">
      <c r="A1136" s="21" t="s">
        <v>2280</v>
      </c>
      <c r="B1136" t="s">
        <v>2281</v>
      </c>
      <c r="C1136" t="s">
        <v>2242</v>
      </c>
      <c r="D1136" s="31">
        <v>0</v>
      </c>
      <c r="E1136" s="31">
        <v>1</v>
      </c>
      <c r="F1136" s="31">
        <v>1</v>
      </c>
      <c r="G1136" s="31">
        <v>0</v>
      </c>
      <c r="H1136" s="32">
        <v>19.99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2282</v>
      </c>
      <c r="B1137" t="s">
        <v>2283</v>
      </c>
      <c r="C1137" t="s">
        <v>2242</v>
      </c>
      <c r="D1137" s="31">
        <v>1</v>
      </c>
      <c r="E1137" s="31">
        <v>1</v>
      </c>
      <c r="F1137" s="31">
        <v>0</v>
      </c>
      <c r="G1137" s="31">
        <v>0</v>
      </c>
      <c r="H1137" s="32">
        <v>12.99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0.142857142857143</v>
      </c>
      <c r="AS1137" s="35">
        <v>8.57142857142857</v>
      </c>
      <c r="AT1137" s="35">
        <v>-8.57142857142857</v>
      </c>
      <c r="AU1137" s="31">
        <f t="shared" si="20"/>
        <v>0</v>
      </c>
      <c r="AV1137" s="36">
        <f>IFERROR(时间!$B$4+AU1137,"上周无销量")</f>
        <v>43283</v>
      </c>
    </row>
    <row r="1138" spans="1:48">
      <c r="A1138" s="21" t="s">
        <v>2284</v>
      </c>
      <c r="B1138" t="s">
        <v>2285</v>
      </c>
      <c r="C1138" t="s">
        <v>2242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2286</v>
      </c>
      <c r="B1139" t="s">
        <v>2287</v>
      </c>
      <c r="C1139" t="s">
        <v>2242</v>
      </c>
      <c r="D1139" s="31">
        <v>0</v>
      </c>
      <c r="E1139" s="31">
        <v>0</v>
      </c>
      <c r="F1139" s="31">
        <v>1</v>
      </c>
      <c r="G1139" s="31">
        <v>0</v>
      </c>
      <c r="H1139" s="32">
        <v>17.99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2288</v>
      </c>
      <c r="B1140" t="s">
        <v>2289</v>
      </c>
      <c r="C1140" t="s">
        <v>2242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2290</v>
      </c>
      <c r="B1141" t="s">
        <v>2291</v>
      </c>
      <c r="C1141" t="s">
        <v>2242</v>
      </c>
      <c r="D1141" s="31">
        <v>1</v>
      </c>
      <c r="E1141" s="31">
        <v>1</v>
      </c>
      <c r="F1141" s="31">
        <v>1</v>
      </c>
      <c r="G1141" s="31">
        <v>0</v>
      </c>
      <c r="H1141" s="32">
        <v>19.99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0.142857142857143</v>
      </c>
      <c r="AS1141" s="35">
        <v>8.57142857142857</v>
      </c>
      <c r="AT1141" s="35">
        <v>-8.57142857142857</v>
      </c>
      <c r="AU1141" s="31">
        <f t="shared" si="20"/>
        <v>0</v>
      </c>
      <c r="AV1141" s="36">
        <f>IFERROR(时间!$B$4+AU1141,"上周无销量")</f>
        <v>43283</v>
      </c>
    </row>
    <row r="1142" spans="1:48">
      <c r="A1142" s="21" t="s">
        <v>2292</v>
      </c>
      <c r="B1142" t="s">
        <v>2246</v>
      </c>
      <c r="C1142" t="s">
        <v>2242</v>
      </c>
      <c r="D1142" s="31">
        <v>0</v>
      </c>
      <c r="E1142" s="31">
        <v>2</v>
      </c>
      <c r="F1142" s="31">
        <v>0</v>
      </c>
      <c r="G1142" s="31">
        <v>0</v>
      </c>
      <c r="H1142" s="32">
        <v>19.99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2293</v>
      </c>
      <c r="B1143" t="s">
        <v>2294</v>
      </c>
      <c r="C1143" t="s">
        <v>2242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2295</v>
      </c>
      <c r="B1144" t="s">
        <v>2296</v>
      </c>
      <c r="C1144" t="s">
        <v>2297</v>
      </c>
      <c r="D1144" s="31">
        <v>0</v>
      </c>
      <c r="E1144" s="31">
        <v>0</v>
      </c>
      <c r="F1144" s="31">
        <v>0</v>
      </c>
      <c r="G1144" s="31">
        <v>1</v>
      </c>
      <c r="H1144" s="32">
        <v>15.99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2298</v>
      </c>
      <c r="B1145" t="s">
        <v>2299</v>
      </c>
      <c r="C1145" t="s">
        <v>2297</v>
      </c>
      <c r="D1145" s="31">
        <v>0</v>
      </c>
      <c r="E1145" s="31">
        <v>0</v>
      </c>
      <c r="F1145" s="31">
        <v>0</v>
      </c>
      <c r="G1145" s="31">
        <v>1</v>
      </c>
      <c r="H1145" s="32">
        <v>15.99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2300</v>
      </c>
      <c r="B1146" t="s">
        <v>2301</v>
      </c>
      <c r="C1146" t="s">
        <v>2302</v>
      </c>
      <c r="D1146" s="31">
        <v>0</v>
      </c>
      <c r="E1146" s="31">
        <v>1</v>
      </c>
      <c r="F1146" s="31">
        <v>0</v>
      </c>
      <c r="G1146" s="31">
        <v>0</v>
      </c>
      <c r="H1146" s="32">
        <v>16.99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2303</v>
      </c>
      <c r="B1147" t="s">
        <v>2304</v>
      </c>
      <c r="C1147" t="s">
        <v>2302</v>
      </c>
      <c r="D1147" s="31">
        <v>2</v>
      </c>
      <c r="E1147" s="31">
        <v>0</v>
      </c>
      <c r="F1147" s="31">
        <v>2</v>
      </c>
      <c r="G1147" s="31">
        <v>0</v>
      </c>
      <c r="H1147" s="32">
        <v>16.99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0.285714285714286</v>
      </c>
      <c r="AS1147" s="35">
        <v>17.1428571428571</v>
      </c>
      <c r="AT1147" s="35">
        <v>-17.1428571428571</v>
      </c>
      <c r="AU1147" s="31">
        <f t="shared" si="20"/>
        <v>0</v>
      </c>
      <c r="AV1147" s="36">
        <f>IFERROR(时间!$B$4+AU1147,"上周无销量")</f>
        <v>43283</v>
      </c>
    </row>
    <row r="1148" spans="1:48">
      <c r="A1148" s="21" t="s">
        <v>2305</v>
      </c>
      <c r="B1148" t="s">
        <v>2306</v>
      </c>
      <c r="C1148" t="s">
        <v>2302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2307</v>
      </c>
      <c r="B1149" t="s">
        <v>2308</v>
      </c>
      <c r="C1149" t="s">
        <v>2302</v>
      </c>
      <c r="D1149" s="31">
        <v>0</v>
      </c>
      <c r="E1149" s="31">
        <v>0</v>
      </c>
      <c r="F1149" s="31">
        <v>1</v>
      </c>
      <c r="G1149" s="31">
        <v>0</v>
      </c>
      <c r="H1149" s="32">
        <v>16.99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2309</v>
      </c>
      <c r="B1150" t="s">
        <v>2310</v>
      </c>
      <c r="C1150" t="s">
        <v>2302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2311</v>
      </c>
      <c r="B1151" t="s">
        <v>2312</v>
      </c>
      <c r="C1151" t="s">
        <v>2302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2313</v>
      </c>
      <c r="B1152" t="s">
        <v>2314</v>
      </c>
      <c r="C1152" t="s">
        <v>2302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2315</v>
      </c>
      <c r="B1153" t="s">
        <v>2316</v>
      </c>
      <c r="C1153" t="s">
        <v>2302</v>
      </c>
      <c r="D1153" s="31">
        <v>2</v>
      </c>
      <c r="E1153" s="31">
        <v>2</v>
      </c>
      <c r="F1153" s="31">
        <v>0</v>
      </c>
      <c r="G1153" s="31">
        <v>1</v>
      </c>
      <c r="H1153" s="32">
        <v>16.99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0.285714285714286</v>
      </c>
      <c r="AS1153" s="35">
        <v>17.1428571428571</v>
      </c>
      <c r="AT1153" s="35">
        <v>-17.1428571428571</v>
      </c>
      <c r="AU1153" s="31">
        <f t="shared" si="20"/>
        <v>0</v>
      </c>
      <c r="AV1153" s="36">
        <f>IFERROR(时间!$B$4+AU1153,"上周无销量")</f>
        <v>43283</v>
      </c>
    </row>
    <row r="1154" spans="1:48">
      <c r="A1154" s="21" t="s">
        <v>2317</v>
      </c>
      <c r="B1154" t="s">
        <v>2318</v>
      </c>
      <c r="C1154" t="s">
        <v>2302</v>
      </c>
      <c r="D1154" s="31">
        <v>7</v>
      </c>
      <c r="E1154" s="31">
        <v>5</v>
      </c>
      <c r="F1154" s="31">
        <v>5</v>
      </c>
      <c r="G1154" s="31">
        <v>3</v>
      </c>
      <c r="H1154" s="32">
        <v>16.99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1</v>
      </c>
      <c r="AS1154" s="35">
        <v>60</v>
      </c>
      <c r="AT1154" s="35">
        <v>-60</v>
      </c>
      <c r="AU1154" s="31">
        <f t="shared" si="20"/>
        <v>0</v>
      </c>
      <c r="AV1154" s="36">
        <f>IFERROR(时间!$B$4+AU1154,"上周无销量")</f>
        <v>43283</v>
      </c>
    </row>
    <row r="1155" spans="1:48">
      <c r="A1155" s="21" t="s">
        <v>2319</v>
      </c>
      <c r="B1155" t="s">
        <v>2320</v>
      </c>
      <c r="C1155" t="s">
        <v>2321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2322</v>
      </c>
      <c r="B1156" t="s">
        <v>2323</v>
      </c>
      <c r="C1156" t="s">
        <v>2321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2324</v>
      </c>
      <c r="B1157" t="s">
        <v>2325</v>
      </c>
      <c r="C1157" t="s">
        <v>2321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2326</v>
      </c>
      <c r="B1158" t="s">
        <v>2327</v>
      </c>
      <c r="C1158" t="s">
        <v>2321</v>
      </c>
      <c r="D1158" s="31">
        <v>3</v>
      </c>
      <c r="E1158" s="31">
        <v>3</v>
      </c>
      <c r="F1158" s="31">
        <v>3</v>
      </c>
      <c r="G1158" s="31">
        <v>5</v>
      </c>
      <c r="H1158" s="32">
        <v>16.99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0.428571428571429</v>
      </c>
      <c r="AS1158" s="35">
        <v>25.7142857142857</v>
      </c>
      <c r="AT1158" s="35">
        <v>-25.7142857142857</v>
      </c>
      <c r="AU1158" s="31">
        <f t="shared" si="21"/>
        <v>0</v>
      </c>
      <c r="AV1158" s="36">
        <f>IFERROR(时间!$B$4+AU1158,"上周无销量")</f>
        <v>43283</v>
      </c>
    </row>
    <row r="1159" spans="1:48">
      <c r="A1159" s="21" t="s">
        <v>2328</v>
      </c>
      <c r="B1159" t="s">
        <v>2329</v>
      </c>
      <c r="C1159" t="s">
        <v>2321</v>
      </c>
      <c r="D1159" s="31">
        <v>1</v>
      </c>
      <c r="E1159" s="31">
        <v>0</v>
      </c>
      <c r="F1159" s="31">
        <v>0</v>
      </c>
      <c r="G1159" s="31">
        <v>0</v>
      </c>
      <c r="H1159" s="32">
        <v>16.99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0.142857142857143</v>
      </c>
      <c r="AS1159" s="35">
        <v>8.57142857142857</v>
      </c>
      <c r="AT1159" s="35">
        <v>-8.57142857142857</v>
      </c>
      <c r="AU1159" s="31">
        <f t="shared" si="21"/>
        <v>0</v>
      </c>
      <c r="AV1159" s="36">
        <f>IFERROR(时间!$B$4+AU1159,"上周无销量")</f>
        <v>43283</v>
      </c>
    </row>
    <row r="1160" spans="1:48">
      <c r="A1160" s="21" t="s">
        <v>2330</v>
      </c>
      <c r="B1160" t="s">
        <v>2331</v>
      </c>
      <c r="C1160" t="s">
        <v>2321</v>
      </c>
      <c r="D1160" s="31">
        <v>4</v>
      </c>
      <c r="E1160" s="31">
        <v>4</v>
      </c>
      <c r="F1160" s="31">
        <v>0</v>
      </c>
      <c r="G1160" s="31">
        <v>1</v>
      </c>
      <c r="H1160" s="32">
        <v>12.0744444444444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0.571428571428571</v>
      </c>
      <c r="AS1160" s="35">
        <v>34.2857142857143</v>
      </c>
      <c r="AT1160" s="35">
        <v>-34.2857142857143</v>
      </c>
      <c r="AU1160" s="31">
        <f t="shared" si="21"/>
        <v>0</v>
      </c>
      <c r="AV1160" s="36">
        <f>IFERROR(时间!$B$4+AU1160,"上周无销量")</f>
        <v>43283</v>
      </c>
    </row>
    <row r="1161" spans="1:48">
      <c r="A1161" s="21" t="s">
        <v>2332</v>
      </c>
      <c r="B1161" t="s">
        <v>2333</v>
      </c>
      <c r="C1161" t="s">
        <v>2321</v>
      </c>
      <c r="D1161" s="31">
        <v>8</v>
      </c>
      <c r="E1161" s="31">
        <v>12</v>
      </c>
      <c r="F1161" s="31">
        <v>4</v>
      </c>
      <c r="G1161" s="31">
        <v>3</v>
      </c>
      <c r="H1161" s="32">
        <v>16.99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1.14285714285714</v>
      </c>
      <c r="AS1161" s="35">
        <v>68.5714285714286</v>
      </c>
      <c r="AT1161" s="35">
        <v>-68.5714285714286</v>
      </c>
      <c r="AU1161" s="31">
        <f t="shared" si="21"/>
        <v>0</v>
      </c>
      <c r="AV1161" s="36">
        <f>IFERROR(时间!$B$4+AU1161,"上周无销量")</f>
        <v>43283</v>
      </c>
    </row>
    <row r="1162" spans="1:48">
      <c r="A1162" s="21" t="s">
        <v>2334</v>
      </c>
      <c r="B1162" t="s">
        <v>2335</v>
      </c>
      <c r="C1162" t="s">
        <v>2336</v>
      </c>
      <c r="D1162" s="31">
        <v>0</v>
      </c>
      <c r="E1162" s="31">
        <v>0</v>
      </c>
      <c r="F1162" s="31">
        <v>0</v>
      </c>
      <c r="G1162" s="31">
        <v>1</v>
      </c>
      <c r="H1162" s="32">
        <v>15.88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2337</v>
      </c>
      <c r="B1163" t="s">
        <v>2338</v>
      </c>
      <c r="C1163" t="s">
        <v>2336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2339</v>
      </c>
      <c r="B1164" t="s">
        <v>2340</v>
      </c>
      <c r="C1164" t="s">
        <v>2336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2341</v>
      </c>
      <c r="B1165" t="s">
        <v>2342</v>
      </c>
      <c r="C1165" t="s">
        <v>2343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2344</v>
      </c>
      <c r="B1166" t="s">
        <v>2345</v>
      </c>
      <c r="C1166" t="s">
        <v>2343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2346</v>
      </c>
      <c r="B1167" t="s">
        <v>2347</v>
      </c>
      <c r="C1167" t="s">
        <v>2343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2348</v>
      </c>
      <c r="B1168" t="s">
        <v>2349</v>
      </c>
      <c r="C1168" t="s">
        <v>2350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2351</v>
      </c>
      <c r="B1169" t="s">
        <v>2352</v>
      </c>
      <c r="C1169" t="s">
        <v>2350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2353</v>
      </c>
      <c r="B1170" t="s">
        <v>2354</v>
      </c>
      <c r="C1170" t="s">
        <v>2350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2355</v>
      </c>
      <c r="B1171" t="s">
        <v>2356</v>
      </c>
      <c r="C1171" t="s">
        <v>2350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2357</v>
      </c>
      <c r="B1172" t="s">
        <v>2358</v>
      </c>
      <c r="C1172" t="s">
        <v>2350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2359</v>
      </c>
      <c r="B1173" t="s">
        <v>2360</v>
      </c>
      <c r="C1173" t="s">
        <v>2361</v>
      </c>
      <c r="D1173" s="31">
        <v>0</v>
      </c>
      <c r="E1173" s="31">
        <v>0</v>
      </c>
      <c r="F1173" s="31">
        <v>0</v>
      </c>
      <c r="G1173" s="31">
        <v>2</v>
      </c>
      <c r="H1173" s="32">
        <v>19.99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2362</v>
      </c>
      <c r="B1174" t="s">
        <v>2363</v>
      </c>
      <c r="C1174" t="s">
        <v>2361</v>
      </c>
      <c r="D1174" s="31">
        <v>1</v>
      </c>
      <c r="E1174" s="31">
        <v>1</v>
      </c>
      <c r="F1174" s="31">
        <v>3</v>
      </c>
      <c r="G1174" s="31">
        <v>2</v>
      </c>
      <c r="H1174" s="32">
        <v>19.99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0.142857142857143</v>
      </c>
      <c r="AS1174" s="35">
        <v>8.57142857142857</v>
      </c>
      <c r="AT1174" s="35">
        <v>-8.57142857142857</v>
      </c>
      <c r="AU1174" s="31">
        <f t="shared" si="21"/>
        <v>0</v>
      </c>
      <c r="AV1174" s="36">
        <f>IFERROR(时间!$B$4+AU1174,"上周无销量")</f>
        <v>43283</v>
      </c>
    </row>
    <row r="1175" spans="1:48">
      <c r="A1175" s="21" t="s">
        <v>2364</v>
      </c>
      <c r="B1175" t="s">
        <v>2365</v>
      </c>
      <c r="C1175" t="s">
        <v>2361</v>
      </c>
      <c r="D1175" s="31">
        <v>1</v>
      </c>
      <c r="E1175" s="31">
        <v>3</v>
      </c>
      <c r="F1175" s="31">
        <v>5</v>
      </c>
      <c r="G1175" s="31">
        <v>3</v>
      </c>
      <c r="H1175" s="32">
        <v>19.99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0.142857142857143</v>
      </c>
      <c r="AS1175" s="35">
        <v>8.57142857142857</v>
      </c>
      <c r="AT1175" s="35">
        <v>-8.57142857142857</v>
      </c>
      <c r="AU1175" s="31">
        <f t="shared" si="21"/>
        <v>0</v>
      </c>
      <c r="AV1175" s="36">
        <f>IFERROR(时间!$B$4+AU1175,"上周无销量")</f>
        <v>43283</v>
      </c>
    </row>
    <row r="1176" spans="1:48">
      <c r="A1176" s="21" t="s">
        <v>2366</v>
      </c>
      <c r="B1176" t="s">
        <v>2367</v>
      </c>
      <c r="C1176" t="s">
        <v>2368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2369</v>
      </c>
      <c r="B1177" t="s">
        <v>2370</v>
      </c>
      <c r="C1177" t="s">
        <v>2368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2371</v>
      </c>
      <c r="B1178" t="s">
        <v>2372</v>
      </c>
      <c r="C1178" t="s">
        <v>2373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2374</v>
      </c>
      <c r="B1179" t="s">
        <v>2375</v>
      </c>
      <c r="C1179" t="s">
        <v>2373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2376</v>
      </c>
      <c r="B1180" t="s">
        <v>2377</v>
      </c>
      <c r="C1180" t="s">
        <v>2373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2378</v>
      </c>
      <c r="B1181" t="s">
        <v>2379</v>
      </c>
      <c r="C1181" t="s">
        <v>2380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2381</v>
      </c>
      <c r="B1182" t="s">
        <v>2382</v>
      </c>
      <c r="C1182" t="s">
        <v>2383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2384</v>
      </c>
      <c r="B1183" t="s">
        <v>2385</v>
      </c>
      <c r="C1183" t="s">
        <v>2386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2387</v>
      </c>
      <c r="B1184" t="s">
        <v>2388</v>
      </c>
      <c r="C1184" t="s">
        <v>2386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2389</v>
      </c>
      <c r="B1185" t="s">
        <v>2390</v>
      </c>
      <c r="C1185" t="s">
        <v>2391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2392</v>
      </c>
      <c r="B1186" t="s">
        <v>2393</v>
      </c>
      <c r="C1186" t="s">
        <v>2391</v>
      </c>
      <c r="D1186" s="31">
        <v>0</v>
      </c>
      <c r="E1186" s="31">
        <v>1</v>
      </c>
      <c r="F1186" s="31">
        <v>0</v>
      </c>
      <c r="G1186" s="31">
        <v>0</v>
      </c>
      <c r="H1186" s="32">
        <v>29.99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2394</v>
      </c>
      <c r="B1187" t="s">
        <v>2395</v>
      </c>
      <c r="C1187" t="s">
        <v>2396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2397</v>
      </c>
      <c r="B1188" t="s">
        <v>2398</v>
      </c>
      <c r="C1188" t="s">
        <v>2396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2399</v>
      </c>
      <c r="B1189" t="s">
        <v>2400</v>
      </c>
      <c r="C1189" t="s">
        <v>2401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2402</v>
      </c>
      <c r="B1190" t="s">
        <v>2403</v>
      </c>
      <c r="C1190" t="s">
        <v>2401</v>
      </c>
      <c r="D1190" s="31">
        <v>0</v>
      </c>
      <c r="E1190" s="31">
        <v>1</v>
      </c>
      <c r="F1190" s="31">
        <v>0</v>
      </c>
      <c r="G1190" s="31">
        <v>0</v>
      </c>
      <c r="H1190" s="32">
        <v>15.99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2404</v>
      </c>
      <c r="B1191" t="s">
        <v>2405</v>
      </c>
      <c r="C1191" t="s">
        <v>2401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2406</v>
      </c>
      <c r="B1192" t="s">
        <v>2407</v>
      </c>
      <c r="C1192" t="s">
        <v>2401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2408</v>
      </c>
      <c r="B1193" t="s">
        <v>2409</v>
      </c>
      <c r="C1193" t="s">
        <v>2401</v>
      </c>
      <c r="D1193" s="31">
        <v>0</v>
      </c>
      <c r="E1193" s="31">
        <v>1</v>
      </c>
      <c r="F1193" s="31">
        <v>0</v>
      </c>
      <c r="G1193" s="31">
        <v>0</v>
      </c>
      <c r="H1193" s="32">
        <v>15.99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2410</v>
      </c>
      <c r="B1194" t="s">
        <v>2411</v>
      </c>
      <c r="C1194" t="s">
        <v>2401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2412</v>
      </c>
      <c r="B1195" t="s">
        <v>2413</v>
      </c>
      <c r="C1195" t="s">
        <v>2414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2415</v>
      </c>
      <c r="B1196" t="s">
        <v>2416</v>
      </c>
      <c r="C1196" t="s">
        <v>2414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2417</v>
      </c>
      <c r="B1197" t="s">
        <v>2418</v>
      </c>
      <c r="C1197" t="s">
        <v>2419</v>
      </c>
      <c r="D1197" s="31">
        <v>0</v>
      </c>
      <c r="E1197" s="31">
        <v>0</v>
      </c>
      <c r="F1197" s="31">
        <v>1</v>
      </c>
      <c r="G1197" s="31">
        <v>0</v>
      </c>
      <c r="H1197" s="32">
        <v>15.99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2420</v>
      </c>
      <c r="B1198" t="s">
        <v>2421</v>
      </c>
      <c r="C1198" t="s">
        <v>2419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2422</v>
      </c>
      <c r="B1199" t="s">
        <v>2423</v>
      </c>
      <c r="C1199" t="s">
        <v>2419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2424</v>
      </c>
      <c r="B1200" t="s">
        <v>2425</v>
      </c>
      <c r="C1200" t="s">
        <v>2419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2426</v>
      </c>
      <c r="B1201" t="s">
        <v>2427</v>
      </c>
      <c r="C1201" t="s">
        <v>2419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2428</v>
      </c>
      <c r="B1202" t="s">
        <v>2429</v>
      </c>
      <c r="C1202" t="s">
        <v>2419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2430</v>
      </c>
      <c r="B1203" t="s">
        <v>2431</v>
      </c>
      <c r="C1203" t="s">
        <v>2419</v>
      </c>
      <c r="D1203" s="31">
        <v>1</v>
      </c>
      <c r="E1203" s="31">
        <v>0</v>
      </c>
      <c r="F1203" s="31">
        <v>0</v>
      </c>
      <c r="G1203" s="31">
        <v>0</v>
      </c>
      <c r="H1203" s="32">
        <v>15.99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0.142857142857143</v>
      </c>
      <c r="AS1203" s="35">
        <v>8.57142857142857</v>
      </c>
      <c r="AT1203" s="35">
        <v>-8.57142857142857</v>
      </c>
      <c r="AU1203" s="31">
        <f t="shared" si="21"/>
        <v>0</v>
      </c>
      <c r="AV1203" s="36">
        <f>IFERROR(时间!$B$4+AU1203,"上周无销量")</f>
        <v>43283</v>
      </c>
    </row>
    <row r="1204" spans="1:48">
      <c r="A1204" s="21" t="s">
        <v>2432</v>
      </c>
      <c r="B1204" t="s">
        <v>2433</v>
      </c>
      <c r="C1204" t="s">
        <v>2419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2434</v>
      </c>
      <c r="B1205" t="s">
        <v>2435</v>
      </c>
      <c r="C1205" t="s">
        <v>2436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2437</v>
      </c>
      <c r="B1206" t="s">
        <v>2438</v>
      </c>
      <c r="C1206" t="s">
        <v>2439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2440</v>
      </c>
      <c r="B1207" t="s">
        <v>2441</v>
      </c>
      <c r="C1207" t="s">
        <v>2439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2442</v>
      </c>
      <c r="B1208" t="s">
        <v>2443</v>
      </c>
      <c r="C1208" t="s">
        <v>2439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2444</v>
      </c>
      <c r="B1209" t="s">
        <v>2445</v>
      </c>
      <c r="C1209" t="s">
        <v>2446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2447</v>
      </c>
      <c r="B1210" t="s">
        <v>2448</v>
      </c>
      <c r="C1210" t="s">
        <v>2446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2449</v>
      </c>
      <c r="B1211" t="s">
        <v>2450</v>
      </c>
      <c r="C1211" t="s">
        <v>2446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2451</v>
      </c>
      <c r="B1212" t="s">
        <v>2452</v>
      </c>
      <c r="C1212" t="s">
        <v>2453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2454</v>
      </c>
      <c r="B1213" t="s">
        <v>2455</v>
      </c>
      <c r="C1213" t="s">
        <v>2453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2456</v>
      </c>
      <c r="B1214" t="s">
        <v>2457</v>
      </c>
      <c r="C1214" t="s">
        <v>2458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2459</v>
      </c>
      <c r="B1215" t="s">
        <v>2460</v>
      </c>
      <c r="C1215" t="s">
        <v>2461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2462</v>
      </c>
      <c r="B1216" t="s">
        <v>2463</v>
      </c>
      <c r="C1216" t="s">
        <v>2461</v>
      </c>
      <c r="D1216" s="31">
        <v>0</v>
      </c>
      <c r="E1216" s="31">
        <v>1</v>
      </c>
      <c r="F1216" s="31">
        <v>0</v>
      </c>
      <c r="G1216" s="31">
        <v>1</v>
      </c>
      <c r="H1216" s="32">
        <v>15.99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2464</v>
      </c>
      <c r="B1217" t="s">
        <v>2465</v>
      </c>
      <c r="C1217" t="s">
        <v>2461</v>
      </c>
      <c r="D1217" s="31">
        <v>0</v>
      </c>
      <c r="E1217" s="31">
        <v>0</v>
      </c>
      <c r="F1217" s="31">
        <v>0</v>
      </c>
      <c r="G1217" s="31">
        <v>1</v>
      </c>
      <c r="H1217" s="32">
        <v>15.99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2466</v>
      </c>
      <c r="B1218" t="s">
        <v>2467</v>
      </c>
      <c r="C1218" t="s">
        <v>2461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2468</v>
      </c>
      <c r="B1219" t="s">
        <v>2469</v>
      </c>
      <c r="C1219" t="s">
        <v>2461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2470</v>
      </c>
      <c r="B1220" t="s">
        <v>2471</v>
      </c>
      <c r="C1220" t="s">
        <v>2472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2473</v>
      </c>
      <c r="B1221" t="s">
        <v>2474</v>
      </c>
      <c r="C1221" t="s">
        <v>2472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2475</v>
      </c>
      <c r="B1222" t="s">
        <v>2476</v>
      </c>
      <c r="C1222" t="s">
        <v>2477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2478</v>
      </c>
      <c r="B1223" t="s">
        <v>2479</v>
      </c>
      <c r="C1223" t="s">
        <v>2480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2481</v>
      </c>
      <c r="B1224" t="s">
        <v>2482</v>
      </c>
      <c r="C1224" t="s">
        <v>2480</v>
      </c>
      <c r="D1224" s="31">
        <v>0</v>
      </c>
      <c r="E1224" s="31">
        <v>0</v>
      </c>
      <c r="F1224" s="31">
        <v>0</v>
      </c>
      <c r="G1224" s="31">
        <v>1</v>
      </c>
      <c r="H1224" s="32">
        <v>15.99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2483</v>
      </c>
      <c r="B1225" t="s">
        <v>2484</v>
      </c>
      <c r="C1225" t="s">
        <v>2480</v>
      </c>
      <c r="D1225" s="31">
        <v>0</v>
      </c>
      <c r="E1225" s="31">
        <v>1</v>
      </c>
      <c r="F1225" s="31">
        <v>0</v>
      </c>
      <c r="G1225" s="31">
        <v>0</v>
      </c>
      <c r="H1225" s="32">
        <v>15.99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2485</v>
      </c>
      <c r="B1226" t="s">
        <v>2486</v>
      </c>
      <c r="C1226" t="s">
        <v>2480</v>
      </c>
      <c r="D1226" s="31">
        <v>0</v>
      </c>
      <c r="E1226" s="31">
        <v>1</v>
      </c>
      <c r="F1226" s="31">
        <v>2</v>
      </c>
      <c r="G1226" s="31">
        <v>0</v>
      </c>
      <c r="H1226" s="32">
        <v>15.99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2487</v>
      </c>
      <c r="B1227" t="s">
        <v>2488</v>
      </c>
      <c r="C1227" t="s">
        <v>2480</v>
      </c>
      <c r="D1227" s="31">
        <v>0</v>
      </c>
      <c r="E1227" s="31">
        <v>1</v>
      </c>
      <c r="F1227" s="31">
        <v>0</v>
      </c>
      <c r="G1227" s="31">
        <v>2</v>
      </c>
      <c r="H1227" s="32">
        <v>13.99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2489</v>
      </c>
      <c r="B1228" t="s">
        <v>2490</v>
      </c>
      <c r="C1228" t="s">
        <v>2480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2491</v>
      </c>
      <c r="B1229" t="s">
        <v>2492</v>
      </c>
      <c r="C1229" t="s">
        <v>2480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2493</v>
      </c>
      <c r="B1230" t="s">
        <v>2494</v>
      </c>
      <c r="C1230" t="s">
        <v>2480</v>
      </c>
      <c r="D1230" s="31">
        <v>0</v>
      </c>
      <c r="E1230" s="31">
        <v>0</v>
      </c>
      <c r="F1230" s="31">
        <v>1</v>
      </c>
      <c r="G1230" s="31">
        <v>0</v>
      </c>
      <c r="H1230" s="32">
        <v>13.99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2495</v>
      </c>
      <c r="B1231" t="s">
        <v>2496</v>
      </c>
      <c r="C1231" t="s">
        <v>2480</v>
      </c>
      <c r="D1231" s="31">
        <v>0</v>
      </c>
      <c r="E1231" s="31">
        <v>1</v>
      </c>
      <c r="F1231" s="31">
        <v>0</v>
      </c>
      <c r="G1231" s="31">
        <v>0</v>
      </c>
      <c r="H1231" s="32">
        <v>15.99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2497</v>
      </c>
      <c r="B1232" t="s">
        <v>2498</v>
      </c>
      <c r="C1232" t="s">
        <v>2499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2500</v>
      </c>
      <c r="B1233" t="s">
        <v>2501</v>
      </c>
      <c r="C1233" t="s">
        <v>2499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2502</v>
      </c>
      <c r="B1234" t="s">
        <v>2503</v>
      </c>
      <c r="C1234" t="s">
        <v>2499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2504</v>
      </c>
      <c r="B1235" t="s">
        <v>2505</v>
      </c>
      <c r="C1235" t="s">
        <v>2506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2507</v>
      </c>
      <c r="B1236" t="s">
        <v>2508</v>
      </c>
      <c r="C1236" t="s">
        <v>2506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2509</v>
      </c>
      <c r="B1237" t="s">
        <v>2510</v>
      </c>
      <c r="C1237" t="s">
        <v>2506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2511</v>
      </c>
      <c r="B1238" t="s">
        <v>2512</v>
      </c>
      <c r="C1238" t="s">
        <v>2506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2513</v>
      </c>
      <c r="B1239" t="s">
        <v>2514</v>
      </c>
      <c r="C1239" t="s">
        <v>2506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2515</v>
      </c>
      <c r="B1240" t="s">
        <v>2516</v>
      </c>
      <c r="C1240" t="s">
        <v>2506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2517</v>
      </c>
      <c r="B1241" t="s">
        <v>2518</v>
      </c>
      <c r="C1241" t="s">
        <v>2506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2519</v>
      </c>
      <c r="B1242" t="s">
        <v>2520</v>
      </c>
      <c r="C1242" t="s">
        <v>2521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2522</v>
      </c>
      <c r="B1243" t="s">
        <v>2523</v>
      </c>
      <c r="C1243" t="s">
        <v>2521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2524</v>
      </c>
      <c r="B1244" t="s">
        <v>2525</v>
      </c>
      <c r="C1244" t="s">
        <v>2521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2526</v>
      </c>
      <c r="B1245" t="s">
        <v>2527</v>
      </c>
      <c r="C1245" t="s">
        <v>2521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2528</v>
      </c>
      <c r="B1246" t="s">
        <v>2529</v>
      </c>
      <c r="C1246" t="s">
        <v>2521</v>
      </c>
      <c r="D1246" s="31">
        <v>0</v>
      </c>
      <c r="E1246" s="31">
        <v>1</v>
      </c>
      <c r="F1246" s="31">
        <v>0</v>
      </c>
      <c r="G1246" s="31">
        <v>0</v>
      </c>
      <c r="H1246" s="32">
        <v>15.99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2530</v>
      </c>
      <c r="B1247" t="s">
        <v>2531</v>
      </c>
      <c r="C1247" t="s">
        <v>2521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2532</v>
      </c>
      <c r="B1248" t="s">
        <v>2533</v>
      </c>
      <c r="C1248" t="s">
        <v>2521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2534</v>
      </c>
      <c r="B1249" t="s">
        <v>2535</v>
      </c>
      <c r="C1249" t="s">
        <v>2521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2536</v>
      </c>
      <c r="B1250" t="s">
        <v>2537</v>
      </c>
      <c r="C1250" t="s">
        <v>2521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2538</v>
      </c>
      <c r="B1251" t="s">
        <v>2539</v>
      </c>
      <c r="C1251" t="s">
        <v>2521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2540</v>
      </c>
      <c r="B1252" t="s">
        <v>2541</v>
      </c>
      <c r="C1252" t="s">
        <v>2521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2542</v>
      </c>
      <c r="B1253" t="s">
        <v>2543</v>
      </c>
      <c r="C1253" t="s">
        <v>2521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2544</v>
      </c>
      <c r="B1254" t="s">
        <v>2545</v>
      </c>
      <c r="C1254" t="s">
        <v>2521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2546</v>
      </c>
      <c r="B1255" t="s">
        <v>2547</v>
      </c>
      <c r="C1255" t="s">
        <v>2548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2549</v>
      </c>
      <c r="B1256" t="s">
        <v>2550</v>
      </c>
      <c r="C1256" t="s">
        <v>2548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2551</v>
      </c>
      <c r="B1257" t="s">
        <v>2552</v>
      </c>
      <c r="C1257" t="s">
        <v>2548</v>
      </c>
      <c r="D1257" s="31">
        <v>0</v>
      </c>
      <c r="E1257" s="31">
        <v>0</v>
      </c>
      <c r="F1257" s="31">
        <v>0</v>
      </c>
      <c r="G1257" s="31">
        <v>1</v>
      </c>
      <c r="H1257" s="32">
        <v>18.99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2553</v>
      </c>
      <c r="B1258" t="s">
        <v>2554</v>
      </c>
      <c r="C1258" t="s">
        <v>2548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2555</v>
      </c>
      <c r="B1259" t="s">
        <v>2556</v>
      </c>
      <c r="C1259" t="s">
        <v>2548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2557</v>
      </c>
      <c r="B1260" t="s">
        <v>2558</v>
      </c>
      <c r="C1260" t="s">
        <v>2559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2560</v>
      </c>
      <c r="B1261" t="s">
        <v>2561</v>
      </c>
      <c r="C1261" t="s">
        <v>2559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2562</v>
      </c>
      <c r="B1262" t="s">
        <v>2563</v>
      </c>
      <c r="C1262" t="s">
        <v>2559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2564</v>
      </c>
      <c r="B1263" t="s">
        <v>2565</v>
      </c>
      <c r="C1263" t="s">
        <v>2559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2566</v>
      </c>
      <c r="B1264" t="s">
        <v>2567</v>
      </c>
      <c r="C1264" t="s">
        <v>2568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2569</v>
      </c>
      <c r="B1265" t="s">
        <v>2570</v>
      </c>
      <c r="C1265" t="s">
        <v>2571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2572</v>
      </c>
      <c r="B1266" t="s">
        <v>2573</v>
      </c>
      <c r="C1266" t="s">
        <v>2571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2574</v>
      </c>
      <c r="B1267" t="s">
        <v>2575</v>
      </c>
      <c r="C1267" t="s">
        <v>2571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2576</v>
      </c>
      <c r="B1268" t="s">
        <v>2577</v>
      </c>
      <c r="C1268" t="s">
        <v>2571</v>
      </c>
      <c r="D1268" s="31">
        <v>0</v>
      </c>
      <c r="E1268" s="31">
        <v>0</v>
      </c>
      <c r="F1268" s="31">
        <v>0</v>
      </c>
      <c r="G1268" s="31">
        <v>1</v>
      </c>
      <c r="H1268" s="32">
        <v>18.99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2578</v>
      </c>
      <c r="B1269" t="s">
        <v>2579</v>
      </c>
      <c r="C1269" t="s">
        <v>2571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2580</v>
      </c>
      <c r="B1270" t="s">
        <v>2581</v>
      </c>
      <c r="C1270" t="s">
        <v>2582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2583</v>
      </c>
      <c r="B1271" t="s">
        <v>2584</v>
      </c>
      <c r="C1271" t="s">
        <v>2585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2586</v>
      </c>
      <c r="B1272" t="s">
        <v>2587</v>
      </c>
      <c r="C1272" t="s">
        <v>2588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2589</v>
      </c>
      <c r="B1273" t="s">
        <v>2590</v>
      </c>
      <c r="C1273" t="s">
        <v>2588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2591</v>
      </c>
      <c r="B1274" t="s">
        <v>2592</v>
      </c>
      <c r="C1274" t="s">
        <v>2593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2594</v>
      </c>
      <c r="B1275" t="s">
        <v>2595</v>
      </c>
      <c r="C1275" t="s">
        <v>2596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2597</v>
      </c>
      <c r="B1276" t="s">
        <v>2598</v>
      </c>
      <c r="C1276" t="s">
        <v>2596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2599</v>
      </c>
      <c r="B1277" t="s">
        <v>2600</v>
      </c>
      <c r="C1277" t="s">
        <v>2596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2601</v>
      </c>
      <c r="B1278" t="s">
        <v>2602</v>
      </c>
      <c r="C1278" t="s">
        <v>2596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2603</v>
      </c>
      <c r="B1279" t="s">
        <v>2604</v>
      </c>
      <c r="C1279" t="s">
        <v>2596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2605</v>
      </c>
      <c r="B1280" t="s">
        <v>2606</v>
      </c>
      <c r="C1280" t="s">
        <v>2596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2607</v>
      </c>
      <c r="B1281" t="s">
        <v>2608</v>
      </c>
      <c r="C1281" t="s">
        <v>2609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2610</v>
      </c>
      <c r="B1282" t="s">
        <v>2611</v>
      </c>
      <c r="C1282" t="s">
        <v>2612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2613</v>
      </c>
      <c r="B1283" t="s">
        <v>2614</v>
      </c>
      <c r="C1283" t="s">
        <v>2612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2615</v>
      </c>
      <c r="B1284" t="s">
        <v>2616</v>
      </c>
      <c r="C1284" t="s">
        <v>2612</v>
      </c>
      <c r="D1284" s="31">
        <v>0</v>
      </c>
      <c r="E1284" s="31">
        <v>1</v>
      </c>
      <c r="F1284" s="31">
        <v>0</v>
      </c>
      <c r="G1284" s="31">
        <v>0</v>
      </c>
      <c r="H1284" s="32">
        <v>15.99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2617</v>
      </c>
      <c r="B1285" t="s">
        <v>2618</v>
      </c>
      <c r="C1285" t="s">
        <v>2612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2619</v>
      </c>
      <c r="B1286" t="s">
        <v>2620</v>
      </c>
      <c r="C1286" t="s">
        <v>2612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2621</v>
      </c>
      <c r="B1287" t="s">
        <v>2622</v>
      </c>
      <c r="C1287" t="s">
        <v>2623</v>
      </c>
      <c r="D1287" s="31">
        <v>2</v>
      </c>
      <c r="E1287" s="31">
        <v>0</v>
      </c>
      <c r="F1287" s="31">
        <v>0</v>
      </c>
      <c r="G1287" s="31">
        <v>1</v>
      </c>
      <c r="H1287" s="32">
        <v>19.99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0.285714285714286</v>
      </c>
      <c r="AS1287" s="35">
        <v>17.1428571428571</v>
      </c>
      <c r="AT1287" s="35">
        <v>-17.1428571428571</v>
      </c>
      <c r="AU1287" s="31">
        <f t="shared" si="23"/>
        <v>0</v>
      </c>
      <c r="AV1287" s="36">
        <f>IFERROR(时间!$B$4+AU1287,"上周无销量")</f>
        <v>43283</v>
      </c>
    </row>
    <row r="1288" spans="1:48">
      <c r="A1288" s="21" t="s">
        <v>2624</v>
      </c>
      <c r="B1288" t="s">
        <v>2625</v>
      </c>
      <c r="C1288" t="s">
        <v>2623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2626</v>
      </c>
      <c r="B1289" t="s">
        <v>2627</v>
      </c>
      <c r="C1289" t="s">
        <v>2623</v>
      </c>
      <c r="D1289" s="31">
        <v>0</v>
      </c>
      <c r="E1289" s="31">
        <v>0</v>
      </c>
      <c r="F1289" s="31">
        <v>4</v>
      </c>
      <c r="G1289" s="31">
        <v>2</v>
      </c>
      <c r="H1289" s="32">
        <v>19.99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2628</v>
      </c>
      <c r="B1290" t="s">
        <v>2629</v>
      </c>
      <c r="C1290" t="s">
        <v>2630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2631</v>
      </c>
      <c r="B1291" t="s">
        <v>2632</v>
      </c>
      <c r="C1291" t="s">
        <v>2630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2633</v>
      </c>
      <c r="B1292" t="s">
        <v>2634</v>
      </c>
      <c r="C1292" t="s">
        <v>2630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2635</v>
      </c>
      <c r="B1293" t="s">
        <v>2636</v>
      </c>
      <c r="C1293" t="s">
        <v>2630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2637</v>
      </c>
      <c r="B1294" t="s">
        <v>2638</v>
      </c>
      <c r="C1294" t="s">
        <v>2630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2639</v>
      </c>
      <c r="B1295" t="s">
        <v>2640</v>
      </c>
      <c r="C1295" t="s">
        <v>2641</v>
      </c>
      <c r="D1295" s="31">
        <v>7</v>
      </c>
      <c r="E1295" s="31">
        <v>3</v>
      </c>
      <c r="F1295" s="31">
        <v>6</v>
      </c>
      <c r="G1295" s="31">
        <v>8</v>
      </c>
      <c r="H1295" s="32">
        <v>19.99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1</v>
      </c>
      <c r="AK1295">
        <v>0</v>
      </c>
      <c r="AL1295">
        <v>0</v>
      </c>
      <c r="AM1295">
        <v>0</v>
      </c>
      <c r="AN1295" s="23">
        <v>7</v>
      </c>
      <c r="AO1295" s="23" t="e">
        <v>#DIV/0!</v>
      </c>
      <c r="AP1295" s="23" t="e">
        <v>#DIV/0!</v>
      </c>
      <c r="AQ1295" s="23" t="e">
        <v>#DIV/0!</v>
      </c>
      <c r="AR1295" s="35">
        <v>1</v>
      </c>
      <c r="AS1295" s="35">
        <v>60</v>
      </c>
      <c r="AT1295" s="35">
        <v>-60</v>
      </c>
      <c r="AU1295" s="31">
        <f t="shared" si="23"/>
        <v>0</v>
      </c>
      <c r="AV1295" s="36">
        <f>IFERROR(时间!$B$4+AU1295,"上周无销量")</f>
        <v>43283</v>
      </c>
    </row>
    <row r="1296" spans="1:48">
      <c r="A1296" s="21" t="s">
        <v>2642</v>
      </c>
      <c r="B1296" t="s">
        <v>2643</v>
      </c>
      <c r="C1296" t="s">
        <v>2641</v>
      </c>
      <c r="D1296" s="31">
        <v>15</v>
      </c>
      <c r="E1296" s="31">
        <v>15</v>
      </c>
      <c r="F1296" s="31">
        <v>17</v>
      </c>
      <c r="G1296" s="31">
        <v>14</v>
      </c>
      <c r="H1296" s="32">
        <v>19.99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1</v>
      </c>
      <c r="AK1296">
        <v>1</v>
      </c>
      <c r="AL1296">
        <v>1</v>
      </c>
      <c r="AM1296">
        <v>0</v>
      </c>
      <c r="AN1296" s="23">
        <v>15</v>
      </c>
      <c r="AO1296" s="23">
        <v>15</v>
      </c>
      <c r="AP1296" s="23">
        <v>17</v>
      </c>
      <c r="AQ1296" s="23" t="e">
        <v>#DIV/0!</v>
      </c>
      <c r="AR1296" s="35">
        <v>2.14285714285714</v>
      </c>
      <c r="AS1296" s="35">
        <v>128.571428571429</v>
      </c>
      <c r="AT1296" s="35">
        <v>-128.571428571429</v>
      </c>
      <c r="AU1296" s="31">
        <f t="shared" si="23"/>
        <v>0</v>
      </c>
      <c r="AV1296" s="36">
        <f>IFERROR(时间!$B$4+AU1296,"上周无销量")</f>
        <v>43283</v>
      </c>
    </row>
    <row r="1297" spans="1:48">
      <c r="A1297" s="21" t="s">
        <v>2644</v>
      </c>
      <c r="B1297" t="s">
        <v>2645</v>
      </c>
      <c r="C1297" t="s">
        <v>2641</v>
      </c>
      <c r="D1297" s="31">
        <v>5</v>
      </c>
      <c r="E1297" s="31">
        <v>7</v>
      </c>
      <c r="F1297" s="31">
        <v>7</v>
      </c>
      <c r="G1297" s="31">
        <v>6</v>
      </c>
      <c r="H1297" s="32">
        <v>19.99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1</v>
      </c>
      <c r="AK1297">
        <v>0</v>
      </c>
      <c r="AL1297">
        <v>0</v>
      </c>
      <c r="AM1297">
        <v>2</v>
      </c>
      <c r="AN1297" s="23">
        <v>5</v>
      </c>
      <c r="AO1297" s="23" t="e">
        <v>#DIV/0!</v>
      </c>
      <c r="AP1297" s="23" t="e">
        <v>#DIV/0!</v>
      </c>
      <c r="AQ1297" s="23">
        <v>3</v>
      </c>
      <c r="AR1297" s="35">
        <v>0.714285714285714</v>
      </c>
      <c r="AS1297" s="35">
        <v>42.8571428571429</v>
      </c>
      <c r="AT1297" s="35">
        <v>-42.8571428571429</v>
      </c>
      <c r="AU1297" s="31">
        <f t="shared" si="23"/>
        <v>0</v>
      </c>
      <c r="AV1297" s="36">
        <f>IFERROR(时间!$B$4+AU1297,"上周无销量")</f>
        <v>43283</v>
      </c>
    </row>
    <row r="1298" spans="1:48">
      <c r="A1298" s="21" t="s">
        <v>2646</v>
      </c>
      <c r="B1298" t="s">
        <v>2647</v>
      </c>
      <c r="C1298" t="s">
        <v>2648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2649</v>
      </c>
      <c r="B1299" t="s">
        <v>2650</v>
      </c>
      <c r="C1299" t="s">
        <v>2648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2651</v>
      </c>
      <c r="B1300" t="s">
        <v>2652</v>
      </c>
      <c r="C1300" t="s">
        <v>2648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2653</v>
      </c>
      <c r="B1301" t="s">
        <v>2654</v>
      </c>
      <c r="C1301" t="s">
        <v>2648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2655</v>
      </c>
      <c r="B1302" t="s">
        <v>2656</v>
      </c>
      <c r="C1302" t="s">
        <v>2648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2657</v>
      </c>
      <c r="B1303" t="s">
        <v>2658</v>
      </c>
      <c r="C1303" t="s">
        <v>2648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2659</v>
      </c>
      <c r="B1304" t="s">
        <v>2660</v>
      </c>
      <c r="C1304" t="s">
        <v>2648</v>
      </c>
      <c r="D1304" s="31">
        <v>1</v>
      </c>
      <c r="E1304" s="31">
        <v>0</v>
      </c>
      <c r="F1304" s="31">
        <v>0</v>
      </c>
      <c r="G1304" s="31">
        <v>0</v>
      </c>
      <c r="H1304" s="32">
        <v>15.99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0.142857142857143</v>
      </c>
      <c r="AS1304" s="35">
        <v>8.57142857142857</v>
      </c>
      <c r="AT1304" s="35">
        <v>-8.57142857142857</v>
      </c>
      <c r="AU1304" s="31">
        <f t="shared" si="23"/>
        <v>0</v>
      </c>
      <c r="AV1304" s="36">
        <f>IFERROR(时间!$B$4+AU1304,"上周无销量")</f>
        <v>43283</v>
      </c>
    </row>
    <row r="1305" spans="1:48">
      <c r="A1305" s="21" t="s">
        <v>2661</v>
      </c>
      <c r="B1305" t="s">
        <v>2662</v>
      </c>
      <c r="C1305" t="s">
        <v>2648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2663</v>
      </c>
      <c r="B1306" t="s">
        <v>2664</v>
      </c>
      <c r="C1306" t="s">
        <v>2648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2665</v>
      </c>
      <c r="B1307" t="s">
        <v>2666</v>
      </c>
      <c r="C1307" t="s">
        <v>2665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2667</v>
      </c>
      <c r="B1308" t="s">
        <v>2668</v>
      </c>
      <c r="C1308" t="s">
        <v>2170</v>
      </c>
      <c r="D1308" s="31">
        <v>0</v>
      </c>
      <c r="E1308" s="31">
        <v>1</v>
      </c>
      <c r="F1308" s="31">
        <v>0</v>
      </c>
      <c r="G1308" s="31">
        <v>0</v>
      </c>
      <c r="H1308" s="32">
        <v>29.99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2669</v>
      </c>
      <c r="B1309" t="s">
        <v>2670</v>
      </c>
      <c r="C1309" t="s">
        <v>2170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2671</v>
      </c>
      <c r="B1310" t="s">
        <v>2672</v>
      </c>
      <c r="C1310" t="s">
        <v>2170</v>
      </c>
      <c r="D1310" s="31">
        <v>0</v>
      </c>
      <c r="E1310" s="31">
        <v>0</v>
      </c>
      <c r="F1310" s="31">
        <v>1</v>
      </c>
      <c r="G1310" s="31">
        <v>0</v>
      </c>
      <c r="H1310" s="32">
        <v>29.99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2673</v>
      </c>
      <c r="B1311" t="s">
        <v>2674</v>
      </c>
      <c r="C1311" t="s">
        <v>2170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2675</v>
      </c>
      <c r="B1312" t="s">
        <v>2676</v>
      </c>
      <c r="C1312" t="s">
        <v>2170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2677</v>
      </c>
      <c r="B1313" t="s">
        <v>2678</v>
      </c>
      <c r="C1313" t="s">
        <v>2170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2679</v>
      </c>
      <c r="B1314" t="s">
        <v>2680</v>
      </c>
      <c r="C1314" t="s">
        <v>2170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2681</v>
      </c>
      <c r="B1315" t="s">
        <v>2682</v>
      </c>
      <c r="C1315" t="s">
        <v>2170</v>
      </c>
      <c r="D1315" s="31">
        <v>0</v>
      </c>
      <c r="E1315" s="31">
        <v>2</v>
      </c>
      <c r="F1315" s="31">
        <v>1</v>
      </c>
      <c r="G1315" s="31">
        <v>0</v>
      </c>
      <c r="H1315" s="32">
        <v>29.99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2683</v>
      </c>
      <c r="B1316" t="s">
        <v>2684</v>
      </c>
      <c r="C1316" t="s">
        <v>2170</v>
      </c>
      <c r="D1316" s="31">
        <v>0</v>
      </c>
      <c r="E1316" s="31">
        <v>1</v>
      </c>
      <c r="F1316" s="31">
        <v>0</v>
      </c>
      <c r="G1316" s="31">
        <v>1</v>
      </c>
      <c r="H1316" s="32">
        <v>29.99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2685</v>
      </c>
      <c r="B1317" t="s">
        <v>2686</v>
      </c>
      <c r="C1317" t="s">
        <v>2170</v>
      </c>
      <c r="D1317" s="31">
        <v>1</v>
      </c>
      <c r="E1317" s="31">
        <v>0</v>
      </c>
      <c r="F1317" s="31">
        <v>0</v>
      </c>
      <c r="G1317" s="31">
        <v>0</v>
      </c>
      <c r="H1317" s="32">
        <v>29.99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0.142857142857143</v>
      </c>
      <c r="AS1317" s="35">
        <v>8.57142857142857</v>
      </c>
      <c r="AT1317" s="35">
        <v>-8.57142857142857</v>
      </c>
      <c r="AU1317" s="31">
        <f t="shared" si="23"/>
        <v>0</v>
      </c>
      <c r="AV1317" s="36">
        <f>IFERROR(时间!$B$4+AU1317,"上周无销量")</f>
        <v>43283</v>
      </c>
    </row>
    <row r="1318" spans="1:48">
      <c r="A1318" s="21" t="s">
        <v>2687</v>
      </c>
      <c r="B1318" t="s">
        <v>2688</v>
      </c>
      <c r="C1318" t="s">
        <v>2170</v>
      </c>
      <c r="D1318" s="31">
        <v>2</v>
      </c>
      <c r="E1318" s="31">
        <v>0</v>
      </c>
      <c r="F1318" s="31">
        <v>0</v>
      </c>
      <c r="G1318" s="31">
        <v>0</v>
      </c>
      <c r="H1318" s="32">
        <v>29.99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0.285714285714286</v>
      </c>
      <c r="AS1318" s="35">
        <v>17.1428571428571</v>
      </c>
      <c r="AT1318" s="35">
        <v>-17.1428571428571</v>
      </c>
      <c r="AU1318" s="31">
        <f t="shared" si="23"/>
        <v>0</v>
      </c>
      <c r="AV1318" s="36">
        <f>IFERROR(时间!$B$4+AU1318,"上周无销量")</f>
        <v>43283</v>
      </c>
    </row>
    <row r="1319" spans="1:48">
      <c r="A1319" s="21" t="s">
        <v>2689</v>
      </c>
      <c r="B1319" t="s">
        <v>2690</v>
      </c>
      <c r="C1319" t="s">
        <v>2170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2691</v>
      </c>
      <c r="B1320" t="s">
        <v>2692</v>
      </c>
      <c r="C1320" t="s">
        <v>2170</v>
      </c>
      <c r="D1320" s="31">
        <v>0</v>
      </c>
      <c r="E1320" s="31">
        <v>0</v>
      </c>
      <c r="F1320" s="31">
        <v>1</v>
      </c>
      <c r="G1320" s="31">
        <v>0</v>
      </c>
      <c r="H1320" s="32">
        <v>29.99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2693</v>
      </c>
      <c r="B1321" t="s">
        <v>2694</v>
      </c>
      <c r="C1321" t="s">
        <v>2170</v>
      </c>
      <c r="D1321" s="31">
        <v>0</v>
      </c>
      <c r="E1321" s="31">
        <v>0</v>
      </c>
      <c r="F1321" s="31">
        <v>2</v>
      </c>
      <c r="G1321" s="31">
        <v>1</v>
      </c>
      <c r="H1321" s="32">
        <v>29.99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2695</v>
      </c>
      <c r="B1322" t="s">
        <v>2696</v>
      </c>
      <c r="C1322" t="s">
        <v>2170</v>
      </c>
      <c r="D1322" s="31">
        <v>0</v>
      </c>
      <c r="E1322" s="31">
        <v>1</v>
      </c>
      <c r="F1322" s="31">
        <v>0</v>
      </c>
      <c r="G1322" s="31">
        <v>0</v>
      </c>
      <c r="H1322" s="32">
        <v>29.99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2697</v>
      </c>
      <c r="B1323" t="s">
        <v>2698</v>
      </c>
      <c r="C1323" t="s">
        <v>2170</v>
      </c>
      <c r="D1323" s="31">
        <v>1</v>
      </c>
      <c r="E1323" s="31">
        <v>0</v>
      </c>
      <c r="F1323" s="31">
        <v>1</v>
      </c>
      <c r="G1323" s="31">
        <v>0</v>
      </c>
      <c r="H1323" s="32">
        <v>29.99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0.142857142857143</v>
      </c>
      <c r="AS1323" s="35">
        <v>8.57142857142857</v>
      </c>
      <c r="AT1323" s="35">
        <v>-8.57142857142857</v>
      </c>
      <c r="AU1323" s="31">
        <f t="shared" si="23"/>
        <v>0</v>
      </c>
      <c r="AV1323" s="36">
        <f>IFERROR(时间!$B$4+AU1323,"上周无销量")</f>
        <v>43283</v>
      </c>
    </row>
    <row r="1324" spans="1:48">
      <c r="A1324" s="21" t="s">
        <v>2699</v>
      </c>
      <c r="B1324" t="s">
        <v>2700</v>
      </c>
      <c r="C1324" t="s">
        <v>2701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2702</v>
      </c>
      <c r="B1325" t="s">
        <v>2703</v>
      </c>
      <c r="C1325" t="s">
        <v>2701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2704</v>
      </c>
      <c r="B1326" t="s">
        <v>2705</v>
      </c>
      <c r="C1326" t="s">
        <v>2701</v>
      </c>
      <c r="D1326" s="31">
        <v>0</v>
      </c>
      <c r="E1326" s="31">
        <v>1</v>
      </c>
      <c r="F1326" s="31">
        <v>0</v>
      </c>
      <c r="G1326" s="31">
        <v>0</v>
      </c>
      <c r="H1326" s="32">
        <v>16.99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2706</v>
      </c>
      <c r="B1327" t="s">
        <v>2707</v>
      </c>
      <c r="C1327" t="s">
        <v>2701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2708</v>
      </c>
      <c r="B1328" t="s">
        <v>2709</v>
      </c>
      <c r="C1328" t="s">
        <v>2701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2710</v>
      </c>
      <c r="B1329" t="s">
        <v>2711</v>
      </c>
      <c r="C1329" t="s">
        <v>2701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2712</v>
      </c>
      <c r="B1330" t="s">
        <v>2713</v>
      </c>
      <c r="C1330" t="s">
        <v>2701</v>
      </c>
      <c r="D1330" s="31">
        <v>0</v>
      </c>
      <c r="E1330" s="31">
        <v>0</v>
      </c>
      <c r="F1330" s="31">
        <v>1</v>
      </c>
      <c r="G1330" s="31">
        <v>0</v>
      </c>
      <c r="H1330" s="32">
        <v>16.99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2714</v>
      </c>
      <c r="B1331" t="s">
        <v>2715</v>
      </c>
      <c r="C1331" t="s">
        <v>2701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2716</v>
      </c>
      <c r="B1332" t="s">
        <v>2717</v>
      </c>
      <c r="C1332" t="s">
        <v>2701</v>
      </c>
      <c r="D1332" s="31">
        <v>1</v>
      </c>
      <c r="E1332" s="31">
        <v>0</v>
      </c>
      <c r="F1332" s="31">
        <v>0</v>
      </c>
      <c r="G1332" s="31">
        <v>0</v>
      </c>
      <c r="H1332" s="32">
        <v>13.99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0.142857142857143</v>
      </c>
      <c r="AS1332" s="35">
        <v>8.57142857142857</v>
      </c>
      <c r="AT1332" s="35">
        <v>-8.57142857142857</v>
      </c>
      <c r="AU1332" s="31">
        <f t="shared" si="23"/>
        <v>0</v>
      </c>
      <c r="AV1332" s="36">
        <f>IFERROR(时间!$B$4+AU1332,"上周无销量")</f>
        <v>43283</v>
      </c>
    </row>
    <row r="1333" spans="1:48">
      <c r="A1333" s="21" t="s">
        <v>2718</v>
      </c>
      <c r="B1333" t="s">
        <v>2719</v>
      </c>
      <c r="C1333" t="s">
        <v>2701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2720</v>
      </c>
      <c r="B1334" t="s">
        <v>2721</v>
      </c>
      <c r="C1334" t="s">
        <v>2701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2722</v>
      </c>
      <c r="B1335" t="s">
        <v>2723</v>
      </c>
      <c r="C1335" t="s">
        <v>2701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2724</v>
      </c>
      <c r="B1336" t="s">
        <v>2725</v>
      </c>
      <c r="C1336" t="s">
        <v>2701</v>
      </c>
      <c r="D1336" s="31">
        <v>0</v>
      </c>
      <c r="E1336" s="31">
        <v>1</v>
      </c>
      <c r="F1336" s="31">
        <v>1</v>
      </c>
      <c r="G1336" s="31">
        <v>0</v>
      </c>
      <c r="H1336" s="32">
        <v>11.99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2726</v>
      </c>
      <c r="B1337" t="s">
        <v>2727</v>
      </c>
      <c r="C1337" t="s">
        <v>2701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2728</v>
      </c>
      <c r="B1338" t="s">
        <v>2729</v>
      </c>
      <c r="C1338" t="s">
        <v>2701</v>
      </c>
      <c r="D1338" s="31">
        <v>1</v>
      </c>
      <c r="E1338" s="31">
        <v>0</v>
      </c>
      <c r="F1338" s="31">
        <v>2</v>
      </c>
      <c r="G1338" s="31">
        <v>0</v>
      </c>
      <c r="H1338" s="32">
        <v>11.99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0.142857142857143</v>
      </c>
      <c r="AS1338" s="35">
        <v>8.57142857142857</v>
      </c>
      <c r="AT1338" s="35">
        <v>-8.57142857142857</v>
      </c>
      <c r="AU1338" s="31">
        <f t="shared" si="23"/>
        <v>0</v>
      </c>
      <c r="AV1338" s="36">
        <f>IFERROR(时间!$B$4+AU1338,"上周无销量")</f>
        <v>43283</v>
      </c>
    </row>
    <row r="1339" spans="1:48">
      <c r="A1339" s="21" t="s">
        <v>2730</v>
      </c>
      <c r="B1339" t="s">
        <v>2731</v>
      </c>
      <c r="C1339" t="s">
        <v>2701</v>
      </c>
      <c r="D1339" s="31">
        <v>0</v>
      </c>
      <c r="E1339" s="31">
        <v>0</v>
      </c>
      <c r="F1339" s="31">
        <v>0</v>
      </c>
      <c r="G1339" s="31">
        <v>1</v>
      </c>
      <c r="H1339" s="32">
        <v>19.99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2732</v>
      </c>
      <c r="B1340" t="s">
        <v>2733</v>
      </c>
      <c r="C1340" t="s">
        <v>2701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2734</v>
      </c>
      <c r="B1341" t="s">
        <v>2735</v>
      </c>
      <c r="C1341" t="s">
        <v>2701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2736</v>
      </c>
      <c r="B1342" t="s">
        <v>2737</v>
      </c>
      <c r="C1342" t="s">
        <v>2701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2738</v>
      </c>
      <c r="B1343" t="s">
        <v>2739</v>
      </c>
      <c r="C1343" t="s">
        <v>2701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2740</v>
      </c>
      <c r="B1344" t="s">
        <v>2741</v>
      </c>
      <c r="C1344" t="s">
        <v>2701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2742</v>
      </c>
      <c r="B1345" t="s">
        <v>2743</v>
      </c>
      <c r="C1345" t="s">
        <v>2701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2744</v>
      </c>
      <c r="B1346" t="s">
        <v>2745</v>
      </c>
      <c r="C1346" t="s">
        <v>2701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2746</v>
      </c>
      <c r="B1347" t="s">
        <v>2747</v>
      </c>
      <c r="C1347" t="s">
        <v>2748</v>
      </c>
      <c r="D1347" s="31">
        <v>0</v>
      </c>
      <c r="E1347" s="31">
        <v>0</v>
      </c>
      <c r="F1347" s="31">
        <v>1</v>
      </c>
      <c r="G1347" s="31">
        <v>0</v>
      </c>
      <c r="H1347" s="32">
        <v>15.99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2749</v>
      </c>
      <c r="B1348" t="s">
        <v>2750</v>
      </c>
      <c r="C1348" t="s">
        <v>2748</v>
      </c>
      <c r="D1348" s="31">
        <v>0</v>
      </c>
      <c r="E1348" s="31">
        <v>0</v>
      </c>
      <c r="F1348" s="31">
        <v>1</v>
      </c>
      <c r="G1348" s="31">
        <v>0</v>
      </c>
      <c r="H1348" s="32">
        <v>15.99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2751</v>
      </c>
      <c r="B1349" t="s">
        <v>2752</v>
      </c>
      <c r="C1349" t="s">
        <v>2748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2753</v>
      </c>
      <c r="B1350" t="s">
        <v>2754</v>
      </c>
      <c r="C1350" t="s">
        <v>2748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2755</v>
      </c>
      <c r="B1351" t="s">
        <v>2756</v>
      </c>
      <c r="C1351" t="s">
        <v>2748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2757</v>
      </c>
      <c r="B1352" t="s">
        <v>2758</v>
      </c>
      <c r="C1352" t="s">
        <v>2748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2759</v>
      </c>
      <c r="B1353" t="s">
        <v>2760</v>
      </c>
      <c r="C1353" t="s">
        <v>2748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2761</v>
      </c>
      <c r="B1354" t="s">
        <v>2762</v>
      </c>
      <c r="C1354" t="s">
        <v>2748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2763</v>
      </c>
      <c r="B1355" t="s">
        <v>2764</v>
      </c>
      <c r="C1355" t="s">
        <v>2765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2766</v>
      </c>
      <c r="B1356" t="s">
        <v>2767</v>
      </c>
      <c r="C1356" t="s">
        <v>2765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2768</v>
      </c>
      <c r="B1357" t="s">
        <v>2769</v>
      </c>
      <c r="C1357" t="s">
        <v>2765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2770</v>
      </c>
      <c r="B1358" t="s">
        <v>2771</v>
      </c>
      <c r="C1358" t="s">
        <v>2765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2772</v>
      </c>
      <c r="B1359" t="s">
        <v>2773</v>
      </c>
      <c r="C1359" t="s">
        <v>2765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2774</v>
      </c>
      <c r="B1360" t="s">
        <v>2775</v>
      </c>
      <c r="C1360" t="s">
        <v>2765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2776</v>
      </c>
      <c r="B1361" t="s">
        <v>2777</v>
      </c>
      <c r="C1361" t="s">
        <v>2778</v>
      </c>
      <c r="D1361" s="31">
        <v>0</v>
      </c>
      <c r="E1361" s="31">
        <v>0</v>
      </c>
      <c r="F1361" s="31">
        <v>0</v>
      </c>
      <c r="G1361" s="31">
        <v>1</v>
      </c>
      <c r="H1361" s="32">
        <v>9.99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2779</v>
      </c>
      <c r="B1362" t="s">
        <v>2780</v>
      </c>
      <c r="C1362" t="s">
        <v>2778</v>
      </c>
      <c r="D1362" s="31">
        <v>1</v>
      </c>
      <c r="E1362" s="31">
        <v>0</v>
      </c>
      <c r="F1362" s="31">
        <v>0</v>
      </c>
      <c r="G1362" s="31">
        <v>0</v>
      </c>
      <c r="H1362" s="32">
        <v>9.99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0.142857142857143</v>
      </c>
      <c r="AS1362" s="35">
        <v>8.57142857142857</v>
      </c>
      <c r="AT1362" s="35">
        <v>-8.57142857142857</v>
      </c>
      <c r="AU1362" s="31">
        <f t="shared" si="24"/>
        <v>0</v>
      </c>
      <c r="AV1362" s="36">
        <f>IFERROR(时间!$B$4+AU1362,"上周无销量")</f>
        <v>43283</v>
      </c>
    </row>
    <row r="1363" spans="1:48">
      <c r="A1363" s="21" t="s">
        <v>2781</v>
      </c>
      <c r="B1363" t="s">
        <v>2782</v>
      </c>
      <c r="C1363" t="s">
        <v>2778</v>
      </c>
      <c r="D1363" s="31">
        <v>1</v>
      </c>
      <c r="E1363" s="31">
        <v>0</v>
      </c>
      <c r="F1363" s="31">
        <v>0</v>
      </c>
      <c r="G1363" s="31">
        <v>0</v>
      </c>
      <c r="H1363" s="32">
        <v>14.99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0.142857142857143</v>
      </c>
      <c r="AS1363" s="35">
        <v>8.57142857142857</v>
      </c>
      <c r="AT1363" s="35">
        <v>-8.57142857142857</v>
      </c>
      <c r="AU1363" s="31">
        <f t="shared" si="24"/>
        <v>0</v>
      </c>
      <c r="AV1363" s="36">
        <f>IFERROR(时间!$B$4+AU1363,"上周无销量")</f>
        <v>43283</v>
      </c>
    </row>
    <row r="1364" spans="1:48">
      <c r="A1364" s="21" t="s">
        <v>2783</v>
      </c>
      <c r="B1364" t="s">
        <v>2784</v>
      </c>
      <c r="C1364" t="s">
        <v>2778</v>
      </c>
      <c r="D1364" s="31">
        <v>1</v>
      </c>
      <c r="E1364" s="31">
        <v>0</v>
      </c>
      <c r="F1364" s="31">
        <v>2</v>
      </c>
      <c r="G1364" s="31">
        <v>0</v>
      </c>
      <c r="H1364" s="32">
        <v>14.99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0.142857142857143</v>
      </c>
      <c r="AS1364" s="35">
        <v>8.57142857142857</v>
      </c>
      <c r="AT1364" s="35">
        <v>-8.57142857142857</v>
      </c>
      <c r="AU1364" s="31">
        <f t="shared" si="24"/>
        <v>0</v>
      </c>
      <c r="AV1364" s="36">
        <f>IFERROR(时间!$B$4+AU1364,"上周无销量")</f>
        <v>43283</v>
      </c>
    </row>
    <row r="1365" spans="1:48">
      <c r="A1365" s="21" t="s">
        <v>2785</v>
      </c>
      <c r="B1365" t="s">
        <v>2786</v>
      </c>
      <c r="C1365" t="s">
        <v>2778</v>
      </c>
      <c r="D1365" s="31">
        <v>0</v>
      </c>
      <c r="E1365" s="31">
        <v>0</v>
      </c>
      <c r="F1365" s="31">
        <v>1</v>
      </c>
      <c r="G1365" s="31">
        <v>0</v>
      </c>
      <c r="H1365" s="32">
        <v>14.99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2787</v>
      </c>
      <c r="B1366" t="s">
        <v>2788</v>
      </c>
      <c r="C1366" t="s">
        <v>2789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2790</v>
      </c>
      <c r="B1367" t="s">
        <v>2791</v>
      </c>
      <c r="C1367" t="s">
        <v>2789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2792</v>
      </c>
      <c r="B1368" t="s">
        <v>2793</v>
      </c>
      <c r="C1368" t="s">
        <v>2789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2794</v>
      </c>
      <c r="B1369" t="s">
        <v>2795</v>
      </c>
      <c r="C1369" t="s">
        <v>2789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2796</v>
      </c>
      <c r="B1370" t="s">
        <v>2797</v>
      </c>
      <c r="C1370" t="s">
        <v>2789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2798</v>
      </c>
      <c r="B1371" t="s">
        <v>2799</v>
      </c>
      <c r="C1371" t="s">
        <v>2789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2800</v>
      </c>
      <c r="B1372" t="s">
        <v>2801</v>
      </c>
      <c r="C1372" t="s">
        <v>2789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2802</v>
      </c>
      <c r="B1373" t="s">
        <v>2803</v>
      </c>
      <c r="C1373" t="s">
        <v>2789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2804</v>
      </c>
      <c r="B1374" t="s">
        <v>2805</v>
      </c>
      <c r="C1374" t="s">
        <v>2789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2806</v>
      </c>
      <c r="B1375" t="s">
        <v>2807</v>
      </c>
      <c r="C1375" t="s">
        <v>2789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2808</v>
      </c>
      <c r="B1376" t="s">
        <v>2809</v>
      </c>
      <c r="C1376" t="s">
        <v>2789</v>
      </c>
      <c r="D1376" s="31">
        <v>0</v>
      </c>
      <c r="E1376" s="31">
        <v>0</v>
      </c>
      <c r="F1376" s="31">
        <v>1</v>
      </c>
      <c r="G1376" s="31">
        <v>0</v>
      </c>
      <c r="H1376" s="32">
        <v>11.99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2810</v>
      </c>
      <c r="B1377" t="s">
        <v>2811</v>
      </c>
      <c r="C1377" t="s">
        <v>2789</v>
      </c>
      <c r="D1377" s="31">
        <v>0</v>
      </c>
      <c r="E1377" s="31">
        <v>1</v>
      </c>
      <c r="F1377" s="31">
        <v>0</v>
      </c>
      <c r="G1377" s="31">
        <v>1</v>
      </c>
      <c r="H1377" s="32">
        <v>17.99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2812</v>
      </c>
      <c r="B1378" t="s">
        <v>2813</v>
      </c>
      <c r="C1378" t="s">
        <v>2789</v>
      </c>
      <c r="D1378" s="31">
        <v>0</v>
      </c>
      <c r="E1378" s="31">
        <v>0</v>
      </c>
      <c r="F1378" s="31">
        <v>1</v>
      </c>
      <c r="G1378" s="31">
        <v>1</v>
      </c>
      <c r="H1378" s="32">
        <v>17.99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2814</v>
      </c>
      <c r="B1379" t="s">
        <v>2815</v>
      </c>
      <c r="C1379" t="s">
        <v>2789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2816</v>
      </c>
      <c r="B1380" t="s">
        <v>2817</v>
      </c>
      <c r="C1380" t="s">
        <v>2789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2818</v>
      </c>
      <c r="B1381" t="s">
        <v>2819</v>
      </c>
      <c r="C1381" t="s">
        <v>2789</v>
      </c>
      <c r="D1381" s="31">
        <v>1</v>
      </c>
      <c r="E1381" s="31">
        <v>0</v>
      </c>
      <c r="F1381" s="31">
        <v>0</v>
      </c>
      <c r="G1381" s="31">
        <v>0</v>
      </c>
      <c r="H1381" s="32">
        <v>17.99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0.142857142857143</v>
      </c>
      <c r="AS1381" s="35">
        <v>8.57142857142857</v>
      </c>
      <c r="AT1381" s="35">
        <v>-8.57142857142857</v>
      </c>
      <c r="AU1381" s="31">
        <f t="shared" si="24"/>
        <v>0</v>
      </c>
      <c r="AV1381" s="36">
        <f>IFERROR(时间!$B$4+AU1381,"上周无销量")</f>
        <v>43283</v>
      </c>
    </row>
    <row r="1382" spans="1:48">
      <c r="A1382" s="21" t="s">
        <v>2820</v>
      </c>
      <c r="B1382" t="s">
        <v>2821</v>
      </c>
      <c r="C1382" t="s">
        <v>2789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2822</v>
      </c>
      <c r="B1383" t="s">
        <v>2823</v>
      </c>
      <c r="C1383" t="s">
        <v>2789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2824</v>
      </c>
      <c r="B1384" t="s">
        <v>2825</v>
      </c>
      <c r="C1384" t="s">
        <v>2789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2826</v>
      </c>
      <c r="B1385" t="s">
        <v>2827</v>
      </c>
      <c r="C1385" t="s">
        <v>2828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2829</v>
      </c>
      <c r="B1386" t="s">
        <v>2830</v>
      </c>
      <c r="C1386" t="s">
        <v>2828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2831</v>
      </c>
      <c r="B1387" t="s">
        <v>2832</v>
      </c>
      <c r="C1387" t="s">
        <v>2828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2833</v>
      </c>
      <c r="B1388" t="s">
        <v>2834</v>
      </c>
      <c r="C1388" t="s">
        <v>2828</v>
      </c>
      <c r="D1388" s="31">
        <v>1</v>
      </c>
      <c r="E1388" s="31">
        <v>0</v>
      </c>
      <c r="F1388" s="31">
        <v>0</v>
      </c>
      <c r="G1388" s="31">
        <v>0</v>
      </c>
      <c r="H1388" s="32">
        <v>17.99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0.142857142857143</v>
      </c>
      <c r="AS1388" s="35">
        <v>8.57142857142857</v>
      </c>
      <c r="AT1388" s="35">
        <v>-8.57142857142857</v>
      </c>
      <c r="AU1388" s="31">
        <f t="shared" si="24"/>
        <v>0</v>
      </c>
      <c r="AV1388" s="36">
        <f>IFERROR(时间!$B$4+AU1388,"上周无销量")</f>
        <v>43283</v>
      </c>
    </row>
    <row r="1389" spans="1:48">
      <c r="A1389" s="21" t="s">
        <v>2835</v>
      </c>
      <c r="B1389" t="s">
        <v>2836</v>
      </c>
      <c r="C1389" t="s">
        <v>2828</v>
      </c>
      <c r="D1389" s="31">
        <v>1</v>
      </c>
      <c r="E1389" s="31">
        <v>0</v>
      </c>
      <c r="F1389" s="31">
        <v>0</v>
      </c>
      <c r="G1389" s="31">
        <v>0</v>
      </c>
      <c r="H1389" s="32">
        <v>16.99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0.142857142857143</v>
      </c>
      <c r="AS1389" s="35">
        <v>8.57142857142857</v>
      </c>
      <c r="AT1389" s="35">
        <v>-8.57142857142857</v>
      </c>
      <c r="AU1389" s="31">
        <f t="shared" si="24"/>
        <v>0</v>
      </c>
      <c r="AV1389" s="36">
        <f>IFERROR(时间!$B$4+AU1389,"上周无销量")</f>
        <v>43283</v>
      </c>
    </row>
    <row r="1390" spans="1:48">
      <c r="A1390" s="21" t="s">
        <v>2837</v>
      </c>
      <c r="B1390" t="s">
        <v>2838</v>
      </c>
      <c r="C1390" t="s">
        <v>2828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2839</v>
      </c>
      <c r="B1391" t="s">
        <v>2840</v>
      </c>
      <c r="C1391" t="s">
        <v>2828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2841</v>
      </c>
      <c r="B1392" t="s">
        <v>2842</v>
      </c>
      <c r="C1392" t="s">
        <v>2843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2844</v>
      </c>
      <c r="B1393" t="s">
        <v>2845</v>
      </c>
      <c r="C1393" t="s">
        <v>2843</v>
      </c>
      <c r="D1393" s="31">
        <v>0</v>
      </c>
      <c r="E1393" s="31">
        <v>0</v>
      </c>
      <c r="F1393" s="31">
        <v>1</v>
      </c>
      <c r="G1393" s="31">
        <v>0</v>
      </c>
      <c r="H1393" s="32">
        <v>11.99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2846</v>
      </c>
      <c r="B1394" t="s">
        <v>2847</v>
      </c>
      <c r="C1394" t="s">
        <v>2843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2848</v>
      </c>
      <c r="B1395" t="s">
        <v>2849</v>
      </c>
      <c r="C1395" t="s">
        <v>2843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2850</v>
      </c>
      <c r="B1396" t="s">
        <v>2851</v>
      </c>
      <c r="C1396" t="s">
        <v>2843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2852</v>
      </c>
      <c r="B1397" t="s">
        <v>2853</v>
      </c>
      <c r="C1397" t="s">
        <v>2843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2854</v>
      </c>
      <c r="B1398" t="s">
        <v>2855</v>
      </c>
      <c r="C1398" t="s">
        <v>2856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2857</v>
      </c>
      <c r="B1399" t="s">
        <v>2858</v>
      </c>
      <c r="C1399" t="s">
        <v>2856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2859</v>
      </c>
      <c r="B1400" t="s">
        <v>2860</v>
      </c>
      <c r="C1400" t="s">
        <v>2856</v>
      </c>
      <c r="D1400" s="31">
        <v>0</v>
      </c>
      <c r="E1400" s="31">
        <v>0</v>
      </c>
      <c r="F1400" s="31">
        <v>0</v>
      </c>
      <c r="G1400" s="31">
        <v>1</v>
      </c>
      <c r="H1400" s="32">
        <v>11.99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2861</v>
      </c>
      <c r="B1401" t="s">
        <v>2862</v>
      </c>
      <c r="C1401" t="s">
        <v>2856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2863</v>
      </c>
      <c r="B1402" t="s">
        <v>2864</v>
      </c>
      <c r="C1402" t="s">
        <v>2856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2865</v>
      </c>
      <c r="B1403" t="s">
        <v>2866</v>
      </c>
      <c r="C1403" t="s">
        <v>2856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2867</v>
      </c>
      <c r="B1404" t="s">
        <v>2868</v>
      </c>
      <c r="C1404" t="s">
        <v>2856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2869</v>
      </c>
      <c r="B1405" t="s">
        <v>2870</v>
      </c>
      <c r="C1405" t="s">
        <v>2856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2871</v>
      </c>
      <c r="B1406" t="s">
        <v>2872</v>
      </c>
      <c r="C1406" t="s">
        <v>2856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2873</v>
      </c>
      <c r="B1407" t="s">
        <v>2874</v>
      </c>
      <c r="C1407" t="s">
        <v>2856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2875</v>
      </c>
      <c r="B1408" t="s">
        <v>2876</v>
      </c>
      <c r="C1408" t="s">
        <v>2856</v>
      </c>
      <c r="D1408" s="31">
        <v>0</v>
      </c>
      <c r="E1408" s="31">
        <v>0</v>
      </c>
      <c r="F1408" s="31">
        <v>1</v>
      </c>
      <c r="G1408" s="31">
        <v>0</v>
      </c>
      <c r="H1408" s="32">
        <v>19.99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2877</v>
      </c>
      <c r="B1409" t="s">
        <v>2878</v>
      </c>
      <c r="C1409" t="s">
        <v>2879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2880</v>
      </c>
      <c r="B1410" t="s">
        <v>2881</v>
      </c>
      <c r="C1410" t="s">
        <v>2879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2882</v>
      </c>
      <c r="B1411" t="s">
        <v>2883</v>
      </c>
      <c r="C1411" t="s">
        <v>2879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2884</v>
      </c>
      <c r="B1412" t="s">
        <v>2885</v>
      </c>
      <c r="C1412" t="s">
        <v>2886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2887</v>
      </c>
      <c r="B1413" t="s">
        <v>2888</v>
      </c>
      <c r="C1413" t="s">
        <v>2886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2889</v>
      </c>
      <c r="B1414" t="s">
        <v>2890</v>
      </c>
      <c r="C1414" t="s">
        <v>2886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2891</v>
      </c>
      <c r="B1415" t="s">
        <v>2892</v>
      </c>
      <c r="C1415" t="s">
        <v>2886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2893</v>
      </c>
      <c r="B1416" t="s">
        <v>2894</v>
      </c>
      <c r="C1416" t="s">
        <v>2886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2895</v>
      </c>
      <c r="B1417" t="s">
        <v>2896</v>
      </c>
      <c r="C1417" t="s">
        <v>2886</v>
      </c>
      <c r="D1417" s="31">
        <v>0</v>
      </c>
      <c r="E1417" s="31">
        <v>0</v>
      </c>
      <c r="F1417" s="31">
        <v>0</v>
      </c>
      <c r="G1417" s="31">
        <v>1</v>
      </c>
      <c r="H1417" s="32">
        <v>15.99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2897</v>
      </c>
      <c r="B1418" t="s">
        <v>2898</v>
      </c>
      <c r="C1418" t="s">
        <v>2886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2899</v>
      </c>
      <c r="B1419" t="s">
        <v>2900</v>
      </c>
      <c r="C1419" t="s">
        <v>2886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2901</v>
      </c>
      <c r="B1420" t="s">
        <v>2902</v>
      </c>
      <c r="C1420" t="s">
        <v>2886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2903</v>
      </c>
      <c r="B1421" t="s">
        <v>2904</v>
      </c>
      <c r="C1421" t="s">
        <v>2905</v>
      </c>
      <c r="D1421" s="31">
        <v>1</v>
      </c>
      <c r="E1421" s="31">
        <v>0</v>
      </c>
      <c r="F1421" s="31">
        <v>1</v>
      </c>
      <c r="G1421" s="31">
        <v>0</v>
      </c>
      <c r="H1421" s="32">
        <v>15.99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0.142857142857143</v>
      </c>
      <c r="AS1421" s="35">
        <v>8.57142857142857</v>
      </c>
      <c r="AT1421" s="35">
        <v>-8.57142857142857</v>
      </c>
      <c r="AU1421" s="31">
        <f t="shared" si="25"/>
        <v>0</v>
      </c>
      <c r="AV1421" s="36">
        <f>IFERROR(时间!$B$4+AU1421,"上周无销量")</f>
        <v>43283</v>
      </c>
    </row>
    <row r="1422" spans="1:48">
      <c r="A1422" s="21" t="s">
        <v>2906</v>
      </c>
      <c r="B1422" t="s">
        <v>2907</v>
      </c>
      <c r="C1422" t="s">
        <v>2905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2908</v>
      </c>
      <c r="B1423" t="s">
        <v>2909</v>
      </c>
      <c r="C1423" t="s">
        <v>2905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2910</v>
      </c>
      <c r="B1424" t="s">
        <v>2911</v>
      </c>
      <c r="C1424" t="s">
        <v>2905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2912</v>
      </c>
      <c r="B1425" t="s">
        <v>2913</v>
      </c>
      <c r="C1425" t="s">
        <v>2905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2914</v>
      </c>
      <c r="B1426" t="s">
        <v>2915</v>
      </c>
      <c r="C1426" t="s">
        <v>2905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2916</v>
      </c>
      <c r="B1427" t="s">
        <v>2917</v>
      </c>
      <c r="C1427" t="s">
        <v>2905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2918</v>
      </c>
      <c r="B1428" t="s">
        <v>2919</v>
      </c>
      <c r="C1428" t="s">
        <v>2905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2920</v>
      </c>
      <c r="B1429" t="s">
        <v>2921</v>
      </c>
      <c r="C1429" t="s">
        <v>2905</v>
      </c>
      <c r="D1429" s="31">
        <v>0</v>
      </c>
      <c r="E1429" s="31">
        <v>0</v>
      </c>
      <c r="F1429" s="31">
        <v>1</v>
      </c>
      <c r="G1429" s="31">
        <v>0</v>
      </c>
      <c r="H1429" s="32">
        <v>15.99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2922</v>
      </c>
      <c r="B1430" t="s">
        <v>2923</v>
      </c>
      <c r="C1430" t="s">
        <v>2905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2924</v>
      </c>
      <c r="B1431" t="s">
        <v>2925</v>
      </c>
      <c r="C1431" t="s">
        <v>2905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2926</v>
      </c>
      <c r="B1432" t="s">
        <v>2927</v>
      </c>
      <c r="C1432" t="s">
        <v>2928</v>
      </c>
      <c r="D1432" s="31">
        <v>0</v>
      </c>
      <c r="E1432" s="31">
        <v>1</v>
      </c>
      <c r="F1432" s="31">
        <v>0</v>
      </c>
      <c r="G1432" s="31">
        <v>0</v>
      </c>
      <c r="H1432" s="32">
        <v>18.99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2929</v>
      </c>
      <c r="B1433" t="s">
        <v>2930</v>
      </c>
      <c r="C1433" t="s">
        <v>2928</v>
      </c>
      <c r="D1433" s="31">
        <v>1</v>
      </c>
      <c r="E1433" s="31">
        <v>0</v>
      </c>
      <c r="F1433" s="31">
        <v>0</v>
      </c>
      <c r="G1433" s="31">
        <v>0</v>
      </c>
      <c r="H1433" s="32">
        <v>18.99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0.142857142857143</v>
      </c>
      <c r="AS1433" s="35">
        <v>8.57142857142857</v>
      </c>
      <c r="AT1433" s="35">
        <v>-8.57142857142857</v>
      </c>
      <c r="AU1433" s="31">
        <f t="shared" si="25"/>
        <v>0</v>
      </c>
      <c r="AV1433" s="36">
        <f>IFERROR(时间!$B$4+AU1433,"上周无销量")</f>
        <v>43283</v>
      </c>
    </row>
    <row r="1434" spans="1:48">
      <c r="A1434" s="21" t="s">
        <v>2931</v>
      </c>
      <c r="B1434" t="s">
        <v>2932</v>
      </c>
      <c r="C1434" t="s">
        <v>2928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2933</v>
      </c>
      <c r="B1435" t="s">
        <v>2934</v>
      </c>
      <c r="C1435" t="s">
        <v>2928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2935</v>
      </c>
      <c r="B1436" t="s">
        <v>2936</v>
      </c>
      <c r="C1436" t="s">
        <v>2928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2937</v>
      </c>
      <c r="B1437" t="s">
        <v>2938</v>
      </c>
      <c r="C1437" t="s">
        <v>2928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2939</v>
      </c>
      <c r="B1438" t="s">
        <v>2940</v>
      </c>
      <c r="C1438" t="s">
        <v>2928</v>
      </c>
      <c r="D1438" s="31">
        <v>0</v>
      </c>
      <c r="E1438" s="31">
        <v>0</v>
      </c>
      <c r="F1438" s="31">
        <v>0</v>
      </c>
      <c r="G1438" s="31">
        <v>1</v>
      </c>
      <c r="H1438" s="32">
        <v>18.99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2941</v>
      </c>
      <c r="B1439" t="s">
        <v>2942</v>
      </c>
      <c r="C1439" t="s">
        <v>2928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2943</v>
      </c>
      <c r="B1440" t="s">
        <v>2944</v>
      </c>
      <c r="C1440" t="s">
        <v>2928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2945</v>
      </c>
      <c r="B1441" t="s">
        <v>2946</v>
      </c>
      <c r="C1441" t="s">
        <v>2928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2947</v>
      </c>
      <c r="B1442" t="s">
        <v>2948</v>
      </c>
      <c r="C1442" t="s">
        <v>2928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2949</v>
      </c>
      <c r="B1443" t="s">
        <v>2950</v>
      </c>
      <c r="C1443" t="s">
        <v>2928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2951</v>
      </c>
      <c r="B1444" t="s">
        <v>2952</v>
      </c>
      <c r="C1444" t="s">
        <v>2928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2953</v>
      </c>
      <c r="B1445" t="s">
        <v>2954</v>
      </c>
      <c r="C1445" t="s">
        <v>2928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2955</v>
      </c>
      <c r="B1446" t="s">
        <v>2956</v>
      </c>
      <c r="C1446" t="s">
        <v>2928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2957</v>
      </c>
      <c r="B1447" t="s">
        <v>2958</v>
      </c>
      <c r="C1447" t="s">
        <v>2928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2959</v>
      </c>
      <c r="B1448" t="s">
        <v>2960</v>
      </c>
      <c r="C1448" t="s">
        <v>2928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2961</v>
      </c>
      <c r="B1449" t="s">
        <v>2962</v>
      </c>
      <c r="C1449" t="s">
        <v>2928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2963</v>
      </c>
      <c r="B1450" t="s">
        <v>2964</v>
      </c>
      <c r="C1450" t="s">
        <v>2928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2965</v>
      </c>
      <c r="B1451" t="s">
        <v>2966</v>
      </c>
      <c r="C1451" t="s">
        <v>2928</v>
      </c>
      <c r="D1451" s="31">
        <v>2</v>
      </c>
      <c r="E1451" s="31">
        <v>0</v>
      </c>
      <c r="F1451" s="31">
        <v>0</v>
      </c>
      <c r="G1451" s="31">
        <v>0</v>
      </c>
      <c r="H1451" s="32">
        <v>19.99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0.285714285714286</v>
      </c>
      <c r="AS1451" s="35">
        <v>17.1428571428571</v>
      </c>
      <c r="AT1451" s="35">
        <v>-17.1428571428571</v>
      </c>
      <c r="AU1451" s="31">
        <f t="shared" si="25"/>
        <v>0</v>
      </c>
      <c r="AV1451" s="36">
        <f>IFERROR(时间!$B$4+AU1451,"上周无销量")</f>
        <v>43283</v>
      </c>
    </row>
    <row r="1452" spans="1:48">
      <c r="A1452" s="21" t="s">
        <v>2967</v>
      </c>
      <c r="B1452" t="s">
        <v>2968</v>
      </c>
      <c r="C1452" t="s">
        <v>2928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2969</v>
      </c>
      <c r="B1453" t="s">
        <v>2970</v>
      </c>
      <c r="C1453" t="s">
        <v>2928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2971</v>
      </c>
      <c r="B1454" t="s">
        <v>2972</v>
      </c>
      <c r="C1454" t="s">
        <v>2928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2973</v>
      </c>
      <c r="B1455" t="s">
        <v>2974</v>
      </c>
      <c r="C1455" t="s">
        <v>2928</v>
      </c>
      <c r="D1455" s="31">
        <v>1</v>
      </c>
      <c r="E1455" s="31">
        <v>2</v>
      </c>
      <c r="F1455" s="31">
        <v>2</v>
      </c>
      <c r="G1455" s="31">
        <v>0</v>
      </c>
      <c r="H1455" s="32">
        <v>20.99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0.142857142857143</v>
      </c>
      <c r="AS1455" s="35">
        <v>8.57142857142857</v>
      </c>
      <c r="AT1455" s="35">
        <v>-8.57142857142857</v>
      </c>
      <c r="AU1455" s="31">
        <f t="shared" si="25"/>
        <v>0</v>
      </c>
      <c r="AV1455" s="36">
        <f>IFERROR(时间!$B$4+AU1455,"上周无销量")</f>
        <v>43283</v>
      </c>
    </row>
    <row r="1456" spans="1:48">
      <c r="A1456" s="21" t="s">
        <v>2975</v>
      </c>
      <c r="B1456" t="s">
        <v>2976</v>
      </c>
      <c r="C1456" t="s">
        <v>2928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2977</v>
      </c>
      <c r="B1457" t="s">
        <v>2978</v>
      </c>
      <c r="C1457" t="s">
        <v>2928</v>
      </c>
      <c r="D1457" s="31">
        <v>2</v>
      </c>
      <c r="E1457" s="31">
        <v>1</v>
      </c>
      <c r="F1457" s="31">
        <v>0</v>
      </c>
      <c r="G1457" s="31">
        <v>2</v>
      </c>
      <c r="H1457" s="32">
        <v>18.99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0.285714285714286</v>
      </c>
      <c r="AS1457" s="35">
        <v>17.1428571428571</v>
      </c>
      <c r="AT1457" s="35">
        <v>-17.1428571428571</v>
      </c>
      <c r="AU1457" s="31">
        <f t="shared" si="25"/>
        <v>0</v>
      </c>
      <c r="AV1457" s="36">
        <f>IFERROR(时间!$B$4+AU1457,"上周无销量")</f>
        <v>43283</v>
      </c>
    </row>
    <row r="1458" spans="1:48">
      <c r="A1458" s="21" t="s">
        <v>2979</v>
      </c>
      <c r="B1458" t="s">
        <v>2980</v>
      </c>
      <c r="C1458" t="s">
        <v>2928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2981</v>
      </c>
      <c r="B1459" t="s">
        <v>2982</v>
      </c>
      <c r="C1459" t="s">
        <v>2928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2983</v>
      </c>
      <c r="B1460" t="s">
        <v>2984</v>
      </c>
      <c r="C1460" t="s">
        <v>2928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2985</v>
      </c>
      <c r="B1461" t="s">
        <v>2986</v>
      </c>
      <c r="C1461" t="s">
        <v>2928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2987</v>
      </c>
      <c r="B1462" t="s">
        <v>2988</v>
      </c>
      <c r="C1462" t="s">
        <v>2989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2990</v>
      </c>
      <c r="B1463" t="s">
        <v>2991</v>
      </c>
      <c r="C1463" t="s">
        <v>2989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2992</v>
      </c>
      <c r="B1464" t="s">
        <v>2993</v>
      </c>
      <c r="C1464" t="s">
        <v>2989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2994</v>
      </c>
      <c r="B1465" t="s">
        <v>2995</v>
      </c>
      <c r="C1465" t="s">
        <v>2989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2996</v>
      </c>
      <c r="B1466" t="s">
        <v>2997</v>
      </c>
      <c r="C1466" t="s">
        <v>2998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2999</v>
      </c>
      <c r="B1467" t="s">
        <v>3000</v>
      </c>
      <c r="C1467" t="s">
        <v>2998</v>
      </c>
      <c r="D1467" s="31">
        <v>0</v>
      </c>
      <c r="E1467" s="31">
        <v>0</v>
      </c>
      <c r="F1467" s="31">
        <v>1</v>
      </c>
      <c r="G1467" s="31">
        <v>0</v>
      </c>
      <c r="H1467" s="32">
        <v>12.99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3001</v>
      </c>
      <c r="B1468" t="s">
        <v>3002</v>
      </c>
      <c r="C1468" t="s">
        <v>2998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3003</v>
      </c>
      <c r="B1469" t="s">
        <v>3004</v>
      </c>
      <c r="C1469" t="s">
        <v>2998</v>
      </c>
      <c r="D1469" s="31">
        <v>0</v>
      </c>
      <c r="E1469" s="31">
        <v>1</v>
      </c>
      <c r="F1469" s="31">
        <v>0</v>
      </c>
      <c r="G1469" s="31">
        <v>0</v>
      </c>
      <c r="H1469" s="32">
        <v>17.99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3005</v>
      </c>
      <c r="B1470" t="s">
        <v>3006</v>
      </c>
      <c r="C1470" t="s">
        <v>2998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3007</v>
      </c>
      <c r="B1471" t="s">
        <v>3008</v>
      </c>
      <c r="C1471" t="s">
        <v>2998</v>
      </c>
      <c r="D1471" s="31">
        <v>0</v>
      </c>
      <c r="E1471" s="31">
        <v>1</v>
      </c>
      <c r="F1471" s="31">
        <v>0</v>
      </c>
      <c r="G1471" s="31">
        <v>0</v>
      </c>
      <c r="H1471" s="32">
        <v>15.99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3009</v>
      </c>
      <c r="B1472" t="s">
        <v>3010</v>
      </c>
      <c r="C1472" t="s">
        <v>3011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3012</v>
      </c>
      <c r="B1473" t="s">
        <v>3013</v>
      </c>
      <c r="C1473" t="s">
        <v>3011</v>
      </c>
      <c r="D1473" s="31">
        <v>0</v>
      </c>
      <c r="E1473" s="31">
        <v>1</v>
      </c>
      <c r="F1473" s="31">
        <v>0</v>
      </c>
      <c r="G1473" s="31">
        <v>0</v>
      </c>
      <c r="H1473" s="32">
        <v>12.99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3014</v>
      </c>
      <c r="B1474" t="s">
        <v>3015</v>
      </c>
      <c r="C1474" t="s">
        <v>3011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3016</v>
      </c>
      <c r="B1475" t="s">
        <v>3017</v>
      </c>
      <c r="C1475" t="s">
        <v>3011</v>
      </c>
      <c r="D1475" s="31">
        <v>2</v>
      </c>
      <c r="E1475" s="31">
        <v>0</v>
      </c>
      <c r="F1475" s="31">
        <v>0</v>
      </c>
      <c r="G1475" s="31">
        <v>0</v>
      </c>
      <c r="H1475" s="32">
        <v>12.99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0.285714285714286</v>
      </c>
      <c r="AS1475" s="35">
        <v>17.1428571428571</v>
      </c>
      <c r="AT1475" s="35">
        <v>-17.1428571428571</v>
      </c>
      <c r="AU1475" s="31">
        <f t="shared" si="25"/>
        <v>0</v>
      </c>
      <c r="AV1475" s="36">
        <f>IFERROR(时间!$B$4+AU1475,"上周无销量")</f>
        <v>43283</v>
      </c>
    </row>
    <row r="1476" spans="1:48">
      <c r="A1476" s="21" t="s">
        <v>3018</v>
      </c>
      <c r="B1476" t="s">
        <v>3019</v>
      </c>
      <c r="C1476" t="s">
        <v>3011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3020</v>
      </c>
      <c r="B1477" t="s">
        <v>3021</v>
      </c>
      <c r="C1477" t="s">
        <v>3011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3022</v>
      </c>
      <c r="B1478" t="s">
        <v>3023</v>
      </c>
      <c r="C1478" t="s">
        <v>3011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3024</v>
      </c>
      <c r="B1479" t="s">
        <v>3025</v>
      </c>
      <c r="C1479" t="s">
        <v>3011</v>
      </c>
      <c r="D1479" s="31">
        <v>1</v>
      </c>
      <c r="E1479" s="31">
        <v>0</v>
      </c>
      <c r="F1479" s="31">
        <v>0</v>
      </c>
      <c r="G1479" s="31">
        <v>0</v>
      </c>
      <c r="H1479" s="32">
        <v>15.99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0.142857142857143</v>
      </c>
      <c r="AS1479" s="35">
        <v>8.57142857142857</v>
      </c>
      <c r="AT1479" s="35">
        <v>-8.57142857142857</v>
      </c>
      <c r="AU1479" s="31">
        <f t="shared" si="26"/>
        <v>0</v>
      </c>
      <c r="AV1479" s="36">
        <f>IFERROR(时间!$B$4+AU1479,"上周无销量")</f>
        <v>43283</v>
      </c>
    </row>
    <row r="1480" spans="1:48">
      <c r="A1480" s="21" t="s">
        <v>3026</v>
      </c>
      <c r="B1480" t="s">
        <v>3027</v>
      </c>
      <c r="C1480" t="s">
        <v>3011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3028</v>
      </c>
      <c r="B1481" t="s">
        <v>3029</v>
      </c>
      <c r="C1481" t="s">
        <v>3030</v>
      </c>
      <c r="D1481" s="31">
        <v>4</v>
      </c>
      <c r="E1481" s="31">
        <v>12</v>
      </c>
      <c r="F1481" s="31">
        <v>4</v>
      </c>
      <c r="G1481" s="31">
        <v>2</v>
      </c>
      <c r="H1481" s="32">
        <v>25.58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0.571428571428571</v>
      </c>
      <c r="AS1481" s="35">
        <v>34.2857142857143</v>
      </c>
      <c r="AT1481" s="35">
        <v>-34.2857142857143</v>
      </c>
      <c r="AU1481" s="31">
        <f t="shared" si="26"/>
        <v>0</v>
      </c>
      <c r="AV1481" s="36">
        <f>IFERROR(时间!$B$4+AU1481,"上周无销量")</f>
        <v>43283</v>
      </c>
    </row>
    <row r="1482" spans="1:48">
      <c r="A1482" s="21" t="s">
        <v>3031</v>
      </c>
      <c r="B1482" t="s">
        <v>3032</v>
      </c>
      <c r="C1482" t="s">
        <v>3030</v>
      </c>
      <c r="D1482" s="31">
        <v>2</v>
      </c>
      <c r="E1482" s="31">
        <v>3</v>
      </c>
      <c r="F1482" s="31">
        <v>1</v>
      </c>
      <c r="G1482" s="31">
        <v>1</v>
      </c>
      <c r="H1482" s="32">
        <v>25.58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0.285714285714286</v>
      </c>
      <c r="AS1482" s="35">
        <v>17.1428571428571</v>
      </c>
      <c r="AT1482" s="35">
        <v>-17.1428571428571</v>
      </c>
      <c r="AU1482" s="31">
        <f t="shared" si="26"/>
        <v>0</v>
      </c>
      <c r="AV1482" s="36">
        <f>IFERROR(时间!$B$4+AU1482,"上周无销量")</f>
        <v>43283</v>
      </c>
    </row>
    <row r="1483" spans="1:48">
      <c r="A1483" s="21" t="s">
        <v>3033</v>
      </c>
      <c r="B1483" t="s">
        <v>3034</v>
      </c>
      <c r="C1483" t="s">
        <v>3030</v>
      </c>
      <c r="D1483" s="31">
        <v>1</v>
      </c>
      <c r="E1483" s="31">
        <v>3</v>
      </c>
      <c r="F1483" s="31">
        <v>2</v>
      </c>
      <c r="G1483" s="31">
        <v>1</v>
      </c>
      <c r="H1483" s="32">
        <v>25.58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0.142857142857143</v>
      </c>
      <c r="AS1483" s="35">
        <v>8.57142857142857</v>
      </c>
      <c r="AT1483" s="35">
        <v>-8.57142857142857</v>
      </c>
      <c r="AU1483" s="31">
        <f t="shared" si="26"/>
        <v>0</v>
      </c>
      <c r="AV1483" s="36">
        <f>IFERROR(时间!$B$4+AU1483,"上周无销量")</f>
        <v>43283</v>
      </c>
    </row>
    <row r="1484" spans="1:48">
      <c r="A1484" s="21" t="s">
        <v>3035</v>
      </c>
      <c r="B1484" t="s">
        <v>3036</v>
      </c>
      <c r="C1484" t="s">
        <v>3030</v>
      </c>
      <c r="D1484" s="31">
        <v>0</v>
      </c>
      <c r="E1484" s="31">
        <v>2</v>
      </c>
      <c r="F1484" s="31">
        <v>1</v>
      </c>
      <c r="G1484" s="31">
        <v>0</v>
      </c>
      <c r="H1484" s="32">
        <v>25.58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3037</v>
      </c>
      <c r="B1485" t="s">
        <v>3038</v>
      </c>
      <c r="C1485" t="s">
        <v>3030</v>
      </c>
      <c r="D1485" s="31">
        <v>6</v>
      </c>
      <c r="E1485" s="31">
        <v>4</v>
      </c>
      <c r="F1485" s="31">
        <v>7</v>
      </c>
      <c r="G1485" s="31">
        <v>2</v>
      </c>
      <c r="H1485" s="32">
        <v>25.58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0.857142857142857</v>
      </c>
      <c r="AS1485" s="35">
        <v>51.4285714285714</v>
      </c>
      <c r="AT1485" s="35">
        <v>-51.4285714285714</v>
      </c>
      <c r="AU1485" s="31">
        <f t="shared" si="26"/>
        <v>0</v>
      </c>
      <c r="AV1485" s="36">
        <f>IFERROR(时间!$B$4+AU1485,"上周无销量")</f>
        <v>43283</v>
      </c>
    </row>
    <row r="1486" spans="1:48">
      <c r="A1486" s="21" t="s">
        <v>3039</v>
      </c>
      <c r="B1486" t="s">
        <v>3040</v>
      </c>
      <c r="C1486" t="s">
        <v>3030</v>
      </c>
      <c r="D1486" s="31">
        <v>2</v>
      </c>
      <c r="E1486" s="31">
        <v>1</v>
      </c>
      <c r="F1486" s="31">
        <v>1</v>
      </c>
      <c r="G1486" s="31">
        <v>0</v>
      </c>
      <c r="H1486" s="32">
        <v>25.58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0.285714285714286</v>
      </c>
      <c r="AS1486" s="35">
        <v>17.1428571428571</v>
      </c>
      <c r="AT1486" s="35">
        <v>-17.1428571428571</v>
      </c>
      <c r="AU1486" s="31">
        <f t="shared" si="26"/>
        <v>0</v>
      </c>
      <c r="AV1486" s="36">
        <f>IFERROR(时间!$B$4+AU1486,"上周无销量")</f>
        <v>43283</v>
      </c>
    </row>
    <row r="1487" spans="1:48">
      <c r="A1487" s="21" t="s">
        <v>3041</v>
      </c>
      <c r="B1487" t="s">
        <v>3042</v>
      </c>
      <c r="C1487" t="s">
        <v>3043</v>
      </c>
      <c r="D1487" s="31">
        <v>14</v>
      </c>
      <c r="E1487" s="31">
        <v>1</v>
      </c>
      <c r="F1487" s="31">
        <v>3</v>
      </c>
      <c r="G1487" s="31">
        <v>3</v>
      </c>
      <c r="H1487" s="32">
        <v>22.11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69</v>
      </c>
      <c r="AK1487">
        <v>80</v>
      </c>
      <c r="AL1487">
        <v>29</v>
      </c>
      <c r="AM1487">
        <v>49</v>
      </c>
      <c r="AN1487" s="23">
        <v>0.202898550724638</v>
      </c>
      <c r="AO1487" s="23">
        <v>0.0125</v>
      </c>
      <c r="AP1487" s="23">
        <v>0.103448275862069</v>
      </c>
      <c r="AQ1487" s="23">
        <v>0.0612244897959184</v>
      </c>
      <c r="AR1487" s="35">
        <v>2</v>
      </c>
      <c r="AS1487" s="35">
        <v>120</v>
      </c>
      <c r="AT1487" s="35">
        <v>-120</v>
      </c>
      <c r="AU1487" s="31">
        <f t="shared" si="26"/>
        <v>0</v>
      </c>
      <c r="AV1487" s="36">
        <f>IFERROR(时间!$B$4+AU1487,"上周无销量")</f>
        <v>43283</v>
      </c>
    </row>
    <row r="1488" spans="1:48">
      <c r="A1488" s="21" t="s">
        <v>3044</v>
      </c>
      <c r="B1488" t="s">
        <v>3045</v>
      </c>
      <c r="C1488" t="s">
        <v>3043</v>
      </c>
      <c r="D1488" s="31">
        <v>32</v>
      </c>
      <c r="E1488" s="31">
        <v>8</v>
      </c>
      <c r="F1488" s="31">
        <v>6</v>
      </c>
      <c r="G1488" s="31">
        <v>9</v>
      </c>
      <c r="H1488" s="32">
        <v>23.0794545454546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16</v>
      </c>
      <c r="AK1488">
        <v>0</v>
      </c>
      <c r="AL1488">
        <v>3</v>
      </c>
      <c r="AM1488">
        <v>14</v>
      </c>
      <c r="AN1488" s="23">
        <v>2</v>
      </c>
      <c r="AO1488" s="23" t="e">
        <v>#DIV/0!</v>
      </c>
      <c r="AP1488" s="23">
        <v>2</v>
      </c>
      <c r="AQ1488" s="23">
        <v>0.642857142857143</v>
      </c>
      <c r="AR1488" s="35">
        <v>4.57142857142857</v>
      </c>
      <c r="AS1488" s="35">
        <v>274.285714285714</v>
      </c>
      <c r="AT1488" s="35">
        <v>-274.285714285714</v>
      </c>
      <c r="AU1488" s="31">
        <f t="shared" si="26"/>
        <v>0</v>
      </c>
      <c r="AV1488" s="36">
        <f>IFERROR(时间!$B$4+AU1488,"上周无销量")</f>
        <v>43283</v>
      </c>
    </row>
    <row r="1489" spans="1:48">
      <c r="A1489" s="21" t="s">
        <v>3046</v>
      </c>
      <c r="B1489" t="s">
        <v>3047</v>
      </c>
      <c r="C1489" t="s">
        <v>3043</v>
      </c>
      <c r="D1489" s="31">
        <v>40</v>
      </c>
      <c r="E1489" s="31">
        <v>12</v>
      </c>
      <c r="F1489" s="31">
        <v>11</v>
      </c>
      <c r="G1489" s="31">
        <v>7</v>
      </c>
      <c r="H1489" s="32">
        <v>24.3318571428572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27</v>
      </c>
      <c r="AK1489">
        <v>41</v>
      </c>
      <c r="AL1489">
        <v>16</v>
      </c>
      <c r="AM1489">
        <v>23</v>
      </c>
      <c r="AN1489" s="23">
        <v>1.48148148148148</v>
      </c>
      <c r="AO1489" s="23">
        <v>0.292682926829268</v>
      </c>
      <c r="AP1489" s="23">
        <v>0.6875</v>
      </c>
      <c r="AQ1489" s="23">
        <v>0.304347826086957</v>
      </c>
      <c r="AR1489" s="35">
        <v>5.71428571428571</v>
      </c>
      <c r="AS1489" s="35">
        <v>342.857142857143</v>
      </c>
      <c r="AT1489" s="35">
        <v>-342.857142857143</v>
      </c>
      <c r="AU1489" s="31">
        <f t="shared" si="26"/>
        <v>0</v>
      </c>
      <c r="AV1489" s="36">
        <f>IFERROR(时间!$B$4+AU1489,"上周无销量")</f>
        <v>43283</v>
      </c>
    </row>
    <row r="1490" spans="1:48">
      <c r="A1490" s="21" t="s">
        <v>3048</v>
      </c>
      <c r="B1490" t="s">
        <v>3049</v>
      </c>
      <c r="C1490" t="s">
        <v>3043</v>
      </c>
      <c r="D1490" s="31">
        <v>28</v>
      </c>
      <c r="E1490" s="31">
        <v>9</v>
      </c>
      <c r="F1490" s="31">
        <v>7</v>
      </c>
      <c r="G1490" s="31">
        <v>10</v>
      </c>
      <c r="H1490" s="32">
        <v>24.9583333333333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22</v>
      </c>
      <c r="AK1490">
        <v>6</v>
      </c>
      <c r="AL1490">
        <v>24</v>
      </c>
      <c r="AM1490">
        <v>19</v>
      </c>
      <c r="AN1490" s="23">
        <v>1.27272727272727</v>
      </c>
      <c r="AO1490" s="23">
        <v>1.5</v>
      </c>
      <c r="AP1490" s="23">
        <v>0.291666666666667</v>
      </c>
      <c r="AQ1490" s="23">
        <v>0.526315789473684</v>
      </c>
      <c r="AR1490" s="35">
        <v>4</v>
      </c>
      <c r="AS1490" s="35">
        <v>240</v>
      </c>
      <c r="AT1490" s="35">
        <v>-240</v>
      </c>
      <c r="AU1490" s="31">
        <f t="shared" si="26"/>
        <v>0</v>
      </c>
      <c r="AV1490" s="36">
        <f>IFERROR(时间!$B$4+AU1490,"上周无销量")</f>
        <v>43283</v>
      </c>
    </row>
    <row r="1491" spans="1:48">
      <c r="A1491" s="21" t="s">
        <v>3050</v>
      </c>
      <c r="B1491" t="s">
        <v>3051</v>
      </c>
      <c r="C1491" t="s">
        <v>3043</v>
      </c>
      <c r="D1491" s="31">
        <v>7</v>
      </c>
      <c r="E1491" s="31">
        <v>2</v>
      </c>
      <c r="F1491" s="31">
        <v>1</v>
      </c>
      <c r="G1491" s="31">
        <v>1</v>
      </c>
      <c r="H1491" s="32">
        <v>25.0581818181818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13</v>
      </c>
      <c r="AK1491">
        <v>9</v>
      </c>
      <c r="AL1491">
        <v>4</v>
      </c>
      <c r="AM1491">
        <v>20</v>
      </c>
      <c r="AN1491" s="23">
        <v>0.538461538461538</v>
      </c>
      <c r="AO1491" s="23">
        <v>0.222222222222222</v>
      </c>
      <c r="AP1491" s="23">
        <v>0.25</v>
      </c>
      <c r="AQ1491" s="23">
        <v>0.05</v>
      </c>
      <c r="AR1491" s="35">
        <v>1</v>
      </c>
      <c r="AS1491" s="35">
        <v>60</v>
      </c>
      <c r="AT1491" s="35">
        <v>-60</v>
      </c>
      <c r="AU1491" s="31">
        <f t="shared" si="26"/>
        <v>0</v>
      </c>
      <c r="AV1491" s="36">
        <f>IFERROR(时间!$B$4+AU1491,"上周无销量")</f>
        <v>43283</v>
      </c>
    </row>
    <row r="1492" spans="1:48">
      <c r="A1492" s="21" t="s">
        <v>3052</v>
      </c>
      <c r="B1492" t="s">
        <v>3053</v>
      </c>
      <c r="C1492" t="s">
        <v>3054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3055</v>
      </c>
      <c r="B1493" t="s">
        <v>3056</v>
      </c>
      <c r="C1493" t="s">
        <v>3054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3057</v>
      </c>
      <c r="B1494" t="s">
        <v>3058</v>
      </c>
      <c r="C1494" t="s">
        <v>3054</v>
      </c>
      <c r="D1494" s="31">
        <v>1</v>
      </c>
      <c r="E1494" s="31">
        <v>0</v>
      </c>
      <c r="F1494" s="31">
        <v>0</v>
      </c>
      <c r="G1494" s="31">
        <v>0</v>
      </c>
      <c r="H1494" s="32">
        <v>20.99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0.142857142857143</v>
      </c>
      <c r="AS1494" s="35">
        <v>8.57142857142857</v>
      </c>
      <c r="AT1494" s="35">
        <v>-8.57142857142857</v>
      </c>
      <c r="AU1494" s="31">
        <f t="shared" si="26"/>
        <v>0</v>
      </c>
      <c r="AV1494" s="36">
        <f>IFERROR(时间!$B$4+AU1494,"上周无销量")</f>
        <v>43283</v>
      </c>
    </row>
    <row r="1495" spans="1:48">
      <c r="A1495" s="21" t="s">
        <v>3059</v>
      </c>
      <c r="B1495" t="s">
        <v>3060</v>
      </c>
      <c r="C1495" t="s">
        <v>3054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3061</v>
      </c>
      <c r="B1496" t="s">
        <v>3062</v>
      </c>
      <c r="C1496" t="s">
        <v>3054</v>
      </c>
      <c r="D1496" s="31">
        <v>1</v>
      </c>
      <c r="E1496" s="31">
        <v>0</v>
      </c>
      <c r="F1496" s="31">
        <v>0</v>
      </c>
      <c r="G1496" s="31">
        <v>1</v>
      </c>
      <c r="H1496" s="32">
        <v>20.99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0.142857142857143</v>
      </c>
      <c r="AS1496" s="35">
        <v>8.57142857142857</v>
      </c>
      <c r="AT1496" s="35">
        <v>-8.57142857142857</v>
      </c>
      <c r="AU1496" s="31">
        <f t="shared" si="26"/>
        <v>0</v>
      </c>
      <c r="AV1496" s="36">
        <f>IFERROR(时间!$B$4+AU1496,"上周无销量")</f>
        <v>43283</v>
      </c>
    </row>
    <row r="1497" spans="1:48">
      <c r="A1497" s="21" t="s">
        <v>3063</v>
      </c>
      <c r="B1497" t="s">
        <v>3064</v>
      </c>
      <c r="C1497" t="s">
        <v>3054</v>
      </c>
      <c r="D1497" s="31">
        <v>5</v>
      </c>
      <c r="E1497" s="31">
        <v>2</v>
      </c>
      <c r="F1497" s="31">
        <v>4</v>
      </c>
      <c r="G1497" s="31">
        <v>1</v>
      </c>
      <c r="H1497" s="32">
        <v>20.99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42</v>
      </c>
      <c r="AN1497" s="23" t="e">
        <v>#DIV/0!</v>
      </c>
      <c r="AO1497" s="23" t="e">
        <v>#DIV/0!</v>
      </c>
      <c r="AP1497" s="23" t="e">
        <v>#DIV/0!</v>
      </c>
      <c r="AQ1497" s="23">
        <v>0.0238095238095238</v>
      </c>
      <c r="AR1497" s="35">
        <v>0.714285714285714</v>
      </c>
      <c r="AS1497" s="35">
        <v>42.8571428571429</v>
      </c>
      <c r="AT1497" s="35">
        <v>-42.8571428571429</v>
      </c>
      <c r="AU1497" s="31">
        <f t="shared" si="26"/>
        <v>0</v>
      </c>
      <c r="AV1497" s="36">
        <f>IFERROR(时间!$B$4+AU1497,"上周无销量")</f>
        <v>43283</v>
      </c>
    </row>
    <row r="1498" spans="1:48">
      <c r="A1498" s="21" t="s">
        <v>3065</v>
      </c>
      <c r="B1498" t="s">
        <v>3066</v>
      </c>
      <c r="C1498" t="s">
        <v>3054</v>
      </c>
      <c r="D1498" s="31">
        <v>1</v>
      </c>
      <c r="E1498" s="31">
        <v>4</v>
      </c>
      <c r="F1498" s="31">
        <v>1</v>
      </c>
      <c r="G1498" s="31">
        <v>2</v>
      </c>
      <c r="H1498" s="32">
        <v>20.99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11</v>
      </c>
      <c r="AL1498">
        <v>2</v>
      </c>
      <c r="AM1498">
        <v>0</v>
      </c>
      <c r="AN1498" s="23" t="e">
        <v>#DIV/0!</v>
      </c>
      <c r="AO1498" s="23">
        <v>0.363636363636364</v>
      </c>
      <c r="AP1498" s="23">
        <v>0.5</v>
      </c>
      <c r="AQ1498" s="23" t="e">
        <v>#DIV/0!</v>
      </c>
      <c r="AR1498" s="35">
        <v>0.142857142857143</v>
      </c>
      <c r="AS1498" s="35">
        <v>8.57142857142857</v>
      </c>
      <c r="AT1498" s="35">
        <v>-8.57142857142857</v>
      </c>
      <c r="AU1498" s="31">
        <f t="shared" si="26"/>
        <v>0</v>
      </c>
      <c r="AV1498" s="36">
        <f>IFERROR(时间!$B$4+AU1498,"上周无销量")</f>
        <v>43283</v>
      </c>
    </row>
    <row r="1499" spans="1:48">
      <c r="A1499" s="21" t="s">
        <v>3067</v>
      </c>
      <c r="B1499" t="s">
        <v>3068</v>
      </c>
      <c r="C1499" t="s">
        <v>3054</v>
      </c>
      <c r="D1499" s="31">
        <v>0</v>
      </c>
      <c r="E1499" s="31">
        <v>0</v>
      </c>
      <c r="F1499" s="31">
        <v>2</v>
      </c>
      <c r="G1499" s="31">
        <v>1</v>
      </c>
      <c r="H1499" s="32">
        <v>17.99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3069</v>
      </c>
      <c r="B1500" t="s">
        <v>3070</v>
      </c>
      <c r="C1500" t="s">
        <v>3054</v>
      </c>
      <c r="D1500" s="31">
        <v>1</v>
      </c>
      <c r="E1500" s="31">
        <v>1</v>
      </c>
      <c r="F1500" s="31">
        <v>1</v>
      </c>
      <c r="G1500" s="31">
        <v>0</v>
      </c>
      <c r="H1500" s="32">
        <v>20.99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6</v>
      </c>
      <c r="AK1500">
        <v>6</v>
      </c>
      <c r="AL1500">
        <v>3</v>
      </c>
      <c r="AM1500">
        <v>14</v>
      </c>
      <c r="AN1500" s="23">
        <v>0.166666666666667</v>
      </c>
      <c r="AO1500" s="23">
        <v>0.166666666666667</v>
      </c>
      <c r="AP1500" s="23">
        <v>0.333333333333333</v>
      </c>
      <c r="AQ1500" s="23">
        <v>0</v>
      </c>
      <c r="AR1500" s="35">
        <v>0.142857142857143</v>
      </c>
      <c r="AS1500" s="35">
        <v>8.57142857142857</v>
      </c>
      <c r="AT1500" s="35">
        <v>-8.57142857142857</v>
      </c>
      <c r="AU1500" s="31">
        <f t="shared" si="26"/>
        <v>0</v>
      </c>
      <c r="AV1500" s="36">
        <f>IFERROR(时间!$B$4+AU1500,"上周无销量")</f>
        <v>43283</v>
      </c>
    </row>
    <row r="1501" spans="1:48">
      <c r="A1501" s="21" t="s">
        <v>3071</v>
      </c>
      <c r="B1501" t="s">
        <v>3072</v>
      </c>
      <c r="C1501" t="s">
        <v>3054</v>
      </c>
      <c r="D1501" s="31">
        <v>0</v>
      </c>
      <c r="E1501" s="31">
        <v>1</v>
      </c>
      <c r="F1501" s="31">
        <v>1</v>
      </c>
      <c r="G1501" s="31">
        <v>0</v>
      </c>
      <c r="H1501" s="32">
        <v>20.99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2</v>
      </c>
      <c r="AN1501" s="23" t="e">
        <v>#DIV/0!</v>
      </c>
      <c r="AO1501" s="23" t="e">
        <v>#DIV/0!</v>
      </c>
      <c r="AP1501" s="23" t="e">
        <v>#DIV/0!</v>
      </c>
      <c r="AQ1501" s="23">
        <v>0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3073</v>
      </c>
      <c r="B1502" t="s">
        <v>3074</v>
      </c>
      <c r="C1502" t="s">
        <v>3054</v>
      </c>
      <c r="D1502" s="31">
        <v>0</v>
      </c>
      <c r="E1502" s="31">
        <v>1</v>
      </c>
      <c r="F1502" s="31">
        <v>0</v>
      </c>
      <c r="G1502" s="31">
        <v>0</v>
      </c>
      <c r="H1502" s="32">
        <v>20.99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2</v>
      </c>
      <c r="AK1502">
        <v>0</v>
      </c>
      <c r="AL1502">
        <v>1</v>
      </c>
      <c r="AM1502">
        <v>5</v>
      </c>
      <c r="AN1502" s="23">
        <v>0</v>
      </c>
      <c r="AO1502" s="23" t="e">
        <v>#DIV/0!</v>
      </c>
      <c r="AP1502" s="23">
        <v>0</v>
      </c>
      <c r="AQ1502" s="23">
        <v>0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3075</v>
      </c>
      <c r="B1503" t="s">
        <v>3076</v>
      </c>
      <c r="C1503" t="s">
        <v>3054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3077</v>
      </c>
      <c r="B1504" t="s">
        <v>3078</v>
      </c>
      <c r="C1504" t="s">
        <v>3054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3079</v>
      </c>
      <c r="B1505" t="s">
        <v>3080</v>
      </c>
      <c r="C1505" t="s">
        <v>3054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3081</v>
      </c>
      <c r="B1506" t="s">
        <v>3082</v>
      </c>
      <c r="C1506" t="s">
        <v>3083</v>
      </c>
      <c r="D1506" s="31">
        <v>63</v>
      </c>
      <c r="E1506" s="31">
        <v>15</v>
      </c>
      <c r="F1506" s="31">
        <v>6</v>
      </c>
      <c r="G1506" s="31">
        <v>8</v>
      </c>
      <c r="H1506" s="32">
        <v>24.3783695652174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21</v>
      </c>
      <c r="AL1506">
        <v>0</v>
      </c>
      <c r="AM1506">
        <v>39</v>
      </c>
      <c r="AN1506" s="23" t="e">
        <v>#DIV/0!</v>
      </c>
      <c r="AO1506" s="23">
        <v>0.714285714285714</v>
      </c>
      <c r="AP1506" s="23" t="e">
        <v>#DIV/0!</v>
      </c>
      <c r="AQ1506" s="23">
        <v>0.205128205128205</v>
      </c>
      <c r="AR1506" s="35">
        <v>9</v>
      </c>
      <c r="AS1506" s="35">
        <v>540</v>
      </c>
      <c r="AT1506" s="35">
        <v>-540</v>
      </c>
      <c r="AU1506" s="31">
        <f t="shared" si="26"/>
        <v>0</v>
      </c>
      <c r="AV1506" s="36">
        <f>IFERROR(时间!$B$4+AU1506,"上周无销量")</f>
        <v>43283</v>
      </c>
    </row>
    <row r="1507" spans="1:48">
      <c r="A1507" s="21" t="s">
        <v>3084</v>
      </c>
      <c r="B1507" t="s">
        <v>3085</v>
      </c>
      <c r="C1507" t="s">
        <v>3083</v>
      </c>
      <c r="D1507" s="31">
        <v>54</v>
      </c>
      <c r="E1507" s="31">
        <v>4</v>
      </c>
      <c r="F1507" s="31">
        <v>4</v>
      </c>
      <c r="G1507" s="31">
        <v>8</v>
      </c>
      <c r="H1507" s="32">
        <v>23.4661428571429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7.71428571428571</v>
      </c>
      <c r="AS1507" s="35">
        <v>462.857142857143</v>
      </c>
      <c r="AT1507" s="35">
        <v>-462.857142857143</v>
      </c>
      <c r="AU1507" s="31">
        <f t="shared" si="26"/>
        <v>0</v>
      </c>
      <c r="AV1507" s="36">
        <f>IFERROR(时间!$B$4+AU1507,"上周无销量")</f>
        <v>43283</v>
      </c>
    </row>
    <row r="1508" spans="1:48">
      <c r="A1508" s="21" t="s">
        <v>3086</v>
      </c>
      <c r="B1508" t="s">
        <v>3087</v>
      </c>
      <c r="C1508" t="s">
        <v>3083</v>
      </c>
      <c r="D1508" s="31">
        <v>32</v>
      </c>
      <c r="E1508" s="31">
        <v>4</v>
      </c>
      <c r="F1508" s="31">
        <v>3</v>
      </c>
      <c r="G1508" s="31">
        <v>1</v>
      </c>
      <c r="H1508" s="32">
        <v>21.92275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4.57142857142857</v>
      </c>
      <c r="AS1508" s="35">
        <v>274.285714285714</v>
      </c>
      <c r="AT1508" s="35">
        <v>-274.285714285714</v>
      </c>
      <c r="AU1508" s="31">
        <f t="shared" si="26"/>
        <v>0</v>
      </c>
      <c r="AV1508" s="36">
        <f>IFERROR(时间!$B$4+AU1508,"上周无销量")</f>
        <v>43283</v>
      </c>
    </row>
    <row r="1509" spans="1:48">
      <c r="A1509" s="21" t="s">
        <v>3088</v>
      </c>
      <c r="B1509" t="s">
        <v>3089</v>
      </c>
      <c r="C1509" t="s">
        <v>3083</v>
      </c>
      <c r="D1509" s="31">
        <v>33</v>
      </c>
      <c r="E1509" s="31">
        <v>9</v>
      </c>
      <c r="F1509" s="31">
        <v>6</v>
      </c>
      <c r="G1509" s="31">
        <v>5</v>
      </c>
      <c r="H1509" s="32">
        <v>23.8798113207547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1</v>
      </c>
      <c r="AL1509">
        <v>0</v>
      </c>
      <c r="AM1509">
        <v>3</v>
      </c>
      <c r="AN1509" s="23" t="e">
        <v>#DIV/0!</v>
      </c>
      <c r="AO1509" s="23">
        <v>9</v>
      </c>
      <c r="AP1509" s="23" t="e">
        <v>#DIV/0!</v>
      </c>
      <c r="AQ1509" s="23">
        <v>1.66666666666667</v>
      </c>
      <c r="AR1509" s="35">
        <v>4.71428571428571</v>
      </c>
      <c r="AS1509" s="35">
        <v>282.857142857143</v>
      </c>
      <c r="AT1509" s="35">
        <v>-282.857142857143</v>
      </c>
      <c r="AU1509" s="31">
        <f t="shared" si="26"/>
        <v>0</v>
      </c>
      <c r="AV1509" s="36">
        <f>IFERROR(时间!$B$4+AU1509,"上周无销量")</f>
        <v>43283</v>
      </c>
    </row>
    <row r="1510" spans="1:48">
      <c r="A1510" s="21" t="s">
        <v>3090</v>
      </c>
      <c r="B1510" t="s">
        <v>3091</v>
      </c>
      <c r="C1510" t="s">
        <v>3083</v>
      </c>
      <c r="D1510" s="31">
        <v>27</v>
      </c>
      <c r="E1510" s="31">
        <v>5</v>
      </c>
      <c r="F1510" s="31">
        <v>3</v>
      </c>
      <c r="G1510" s="31">
        <v>2</v>
      </c>
      <c r="H1510" s="32">
        <v>24.7091891891892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4</v>
      </c>
      <c r="AK1510">
        <v>7</v>
      </c>
      <c r="AL1510">
        <v>2</v>
      </c>
      <c r="AM1510">
        <v>8</v>
      </c>
      <c r="AN1510" s="23">
        <v>6.75</v>
      </c>
      <c r="AO1510" s="23">
        <v>0.714285714285714</v>
      </c>
      <c r="AP1510" s="23">
        <v>1.5</v>
      </c>
      <c r="AQ1510" s="23">
        <v>0.25</v>
      </c>
      <c r="AR1510" s="35">
        <v>3.85714285714286</v>
      </c>
      <c r="AS1510" s="35">
        <v>231.428571428571</v>
      </c>
      <c r="AT1510" s="35">
        <v>-231.428571428571</v>
      </c>
      <c r="AU1510" s="31">
        <f t="shared" si="26"/>
        <v>0</v>
      </c>
      <c r="AV1510" s="36">
        <f>IFERROR(时间!$B$4+AU1510,"上周无销量")</f>
        <v>43283</v>
      </c>
    </row>
    <row r="1511" spans="1:48">
      <c r="A1511" s="21" t="s">
        <v>3092</v>
      </c>
      <c r="B1511" t="s">
        <v>3093</v>
      </c>
      <c r="C1511" t="s">
        <v>3083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3094</v>
      </c>
      <c r="B1512" t="s">
        <v>3095</v>
      </c>
      <c r="C1512" t="s">
        <v>3083</v>
      </c>
      <c r="D1512" s="31">
        <v>49</v>
      </c>
      <c r="E1512" s="31">
        <v>6</v>
      </c>
      <c r="F1512" s="31">
        <v>8</v>
      </c>
      <c r="G1512" s="31">
        <v>6</v>
      </c>
      <c r="H1512" s="32">
        <v>23.7247826086957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4</v>
      </c>
      <c r="AL1512">
        <v>0</v>
      </c>
      <c r="AM1512">
        <v>8</v>
      </c>
      <c r="AN1512" s="23" t="e">
        <v>#DIV/0!</v>
      </c>
      <c r="AO1512" s="23">
        <v>1.5</v>
      </c>
      <c r="AP1512" s="23" t="e">
        <v>#DIV/0!</v>
      </c>
      <c r="AQ1512" s="23">
        <v>0.75</v>
      </c>
      <c r="AR1512" s="35">
        <v>7</v>
      </c>
      <c r="AS1512" s="35">
        <v>420</v>
      </c>
      <c r="AT1512" s="35">
        <v>-420</v>
      </c>
      <c r="AU1512" s="31">
        <f t="shared" si="26"/>
        <v>0</v>
      </c>
      <c r="AV1512" s="36">
        <f>IFERROR(时间!$B$4+AU1512,"上周无销量")</f>
        <v>43283</v>
      </c>
    </row>
    <row r="1513" spans="1:48">
      <c r="A1513" s="21" t="s">
        <v>3096</v>
      </c>
      <c r="B1513" t="s">
        <v>3097</v>
      </c>
      <c r="C1513" t="s">
        <v>3083</v>
      </c>
      <c r="D1513" s="31">
        <v>22</v>
      </c>
      <c r="E1513" s="31">
        <v>6</v>
      </c>
      <c r="F1513" s="31">
        <v>7</v>
      </c>
      <c r="G1513" s="31">
        <v>10</v>
      </c>
      <c r="H1513" s="32">
        <v>25.5257777777778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3.14285714285714</v>
      </c>
      <c r="AS1513" s="35">
        <v>188.571428571429</v>
      </c>
      <c r="AT1513" s="35">
        <v>-188.571428571429</v>
      </c>
      <c r="AU1513" s="31">
        <f t="shared" si="26"/>
        <v>0</v>
      </c>
      <c r="AV1513" s="36">
        <f>IFERROR(时间!$B$4+AU1513,"上周无销量")</f>
        <v>43283</v>
      </c>
    </row>
    <row r="1514" spans="1:48">
      <c r="A1514" s="21" t="s">
        <v>3098</v>
      </c>
      <c r="B1514" t="s">
        <v>3099</v>
      </c>
      <c r="C1514" t="s">
        <v>3083</v>
      </c>
      <c r="D1514" s="31">
        <v>23</v>
      </c>
      <c r="E1514" s="31">
        <v>5</v>
      </c>
      <c r="F1514" s="31">
        <v>4</v>
      </c>
      <c r="G1514" s="31">
        <v>5</v>
      </c>
      <c r="H1514" s="32">
        <v>23.9367567567568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3.28571428571429</v>
      </c>
      <c r="AS1514" s="35">
        <v>197.142857142857</v>
      </c>
      <c r="AT1514" s="35">
        <v>-197.142857142857</v>
      </c>
      <c r="AU1514" s="31">
        <f t="shared" si="26"/>
        <v>0</v>
      </c>
      <c r="AV1514" s="36">
        <f>IFERROR(时间!$B$4+AU1514,"上周无销量")</f>
        <v>43283</v>
      </c>
    </row>
    <row r="1515" spans="1:48">
      <c r="A1515" s="21" t="s">
        <v>3100</v>
      </c>
      <c r="B1515" t="s">
        <v>3101</v>
      </c>
      <c r="C1515" t="s">
        <v>3083</v>
      </c>
      <c r="D1515" s="31">
        <v>17</v>
      </c>
      <c r="E1515" s="31">
        <v>5</v>
      </c>
      <c r="F1515" s="31">
        <v>3</v>
      </c>
      <c r="G1515" s="31">
        <v>1</v>
      </c>
      <c r="H1515" s="32">
        <v>23.8546153846154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1</v>
      </c>
      <c r="AK1515">
        <v>2</v>
      </c>
      <c r="AL1515">
        <v>0</v>
      </c>
      <c r="AM1515">
        <v>0</v>
      </c>
      <c r="AN1515" s="23">
        <v>17</v>
      </c>
      <c r="AO1515" s="23">
        <v>2.5</v>
      </c>
      <c r="AP1515" s="23" t="e">
        <v>#DIV/0!</v>
      </c>
      <c r="AQ1515" s="23" t="e">
        <v>#DIV/0!</v>
      </c>
      <c r="AR1515" s="35">
        <v>2.42857142857143</v>
      </c>
      <c r="AS1515" s="35">
        <v>145.714285714286</v>
      </c>
      <c r="AT1515" s="35">
        <v>-145.714285714286</v>
      </c>
      <c r="AU1515" s="31">
        <f t="shared" si="26"/>
        <v>0</v>
      </c>
      <c r="AV1515" s="36">
        <f>IFERROR(时间!$B$4+AU1515,"上周无销量")</f>
        <v>43283</v>
      </c>
    </row>
    <row r="1516" spans="1:48">
      <c r="A1516" s="21" t="s">
        <v>3102</v>
      </c>
      <c r="B1516" t="s">
        <v>3103</v>
      </c>
      <c r="C1516" t="s">
        <v>3083</v>
      </c>
      <c r="D1516" s="31">
        <v>5</v>
      </c>
      <c r="E1516" s="31">
        <v>2</v>
      </c>
      <c r="F1516" s="31">
        <v>0</v>
      </c>
      <c r="G1516" s="31">
        <v>1</v>
      </c>
      <c r="H1516" s="32">
        <v>23.21125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0.714285714285714</v>
      </c>
      <c r="AS1516" s="35">
        <v>42.8571428571429</v>
      </c>
      <c r="AT1516" s="35">
        <v>-42.8571428571429</v>
      </c>
      <c r="AU1516" s="31">
        <f t="shared" si="26"/>
        <v>0</v>
      </c>
      <c r="AV1516" s="36">
        <f>IFERROR(时间!$B$4+AU1516,"上周无销量")</f>
        <v>43283</v>
      </c>
    </row>
    <row r="1517" spans="1:48">
      <c r="A1517" s="21" t="s">
        <v>3104</v>
      </c>
      <c r="B1517" t="s">
        <v>3105</v>
      </c>
      <c r="C1517" t="s">
        <v>3083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2</v>
      </c>
      <c r="AN1517" s="23" t="e">
        <v>#DIV/0!</v>
      </c>
      <c r="AO1517" s="23" t="e">
        <v>#DIV/0!</v>
      </c>
      <c r="AP1517" s="23" t="e">
        <v>#DIV/0!</v>
      </c>
      <c r="AQ1517" s="23">
        <v>0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3106</v>
      </c>
      <c r="B1518" t="s">
        <v>3107</v>
      </c>
      <c r="C1518" t="s">
        <v>3083</v>
      </c>
      <c r="D1518" s="31">
        <v>9</v>
      </c>
      <c r="E1518" s="31">
        <v>3</v>
      </c>
      <c r="F1518" s="31">
        <v>0</v>
      </c>
      <c r="G1518" s="31">
        <v>1</v>
      </c>
      <c r="H1518" s="32">
        <v>23.2938461538462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1.28571428571429</v>
      </c>
      <c r="AS1518" s="35">
        <v>77.1428571428572</v>
      </c>
      <c r="AT1518" s="35">
        <v>-77.1428571428572</v>
      </c>
      <c r="AU1518" s="31">
        <f t="shared" si="26"/>
        <v>0</v>
      </c>
      <c r="AV1518" s="36">
        <f>IFERROR(时间!$B$4+AU1518,"上周无销量")</f>
        <v>43283</v>
      </c>
    </row>
    <row r="1519" spans="1:48">
      <c r="A1519" s="21" t="s">
        <v>3108</v>
      </c>
      <c r="B1519" t="s">
        <v>3109</v>
      </c>
      <c r="C1519" t="s">
        <v>3083</v>
      </c>
      <c r="D1519" s="31">
        <v>13</v>
      </c>
      <c r="E1519" s="31">
        <v>0</v>
      </c>
      <c r="F1519" s="31">
        <v>3</v>
      </c>
      <c r="G1519" s="31">
        <v>1</v>
      </c>
      <c r="H1519" s="32">
        <v>23.0217647058824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1.85714285714286</v>
      </c>
      <c r="AS1519" s="35">
        <v>111.428571428571</v>
      </c>
      <c r="AT1519" s="35">
        <v>-111.428571428571</v>
      </c>
      <c r="AU1519" s="31">
        <f t="shared" si="26"/>
        <v>0</v>
      </c>
      <c r="AV1519" s="36">
        <f>IFERROR(时间!$B$4+AU1519,"上周无销量")</f>
        <v>43283</v>
      </c>
    </row>
    <row r="1520" spans="1:48">
      <c r="A1520" s="21" t="s">
        <v>3110</v>
      </c>
      <c r="B1520" t="s">
        <v>3111</v>
      </c>
      <c r="C1520" t="s">
        <v>3083</v>
      </c>
      <c r="D1520" s="31">
        <v>6</v>
      </c>
      <c r="E1520" s="31">
        <v>3</v>
      </c>
      <c r="F1520" s="31">
        <v>2</v>
      </c>
      <c r="G1520" s="31">
        <v>1</v>
      </c>
      <c r="H1520" s="32">
        <v>25.0008333333333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0.857142857142857</v>
      </c>
      <c r="AS1520" s="35">
        <v>51.4285714285714</v>
      </c>
      <c r="AT1520" s="35">
        <v>-51.4285714285714</v>
      </c>
      <c r="AU1520" s="31">
        <f t="shared" si="26"/>
        <v>0</v>
      </c>
      <c r="AV1520" s="36">
        <f>IFERROR(时间!$B$4+AU1520,"上周无销量")</f>
        <v>43283</v>
      </c>
    </row>
    <row r="1521" spans="1:48">
      <c r="A1521" s="21" t="s">
        <v>3112</v>
      </c>
      <c r="B1521" t="s">
        <v>3113</v>
      </c>
      <c r="C1521" t="s">
        <v>3083</v>
      </c>
      <c r="D1521" s="31">
        <v>12</v>
      </c>
      <c r="E1521" s="31">
        <v>0</v>
      </c>
      <c r="F1521" s="31">
        <v>0</v>
      </c>
      <c r="G1521" s="31">
        <v>1</v>
      </c>
      <c r="H1521" s="32">
        <v>22.8492307692308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1</v>
      </c>
      <c r="AK1521">
        <v>1</v>
      </c>
      <c r="AL1521">
        <v>0</v>
      </c>
      <c r="AM1521">
        <v>0</v>
      </c>
      <c r="AN1521" s="23">
        <v>12</v>
      </c>
      <c r="AO1521" s="23">
        <v>0</v>
      </c>
      <c r="AP1521" s="23" t="e">
        <v>#DIV/0!</v>
      </c>
      <c r="AQ1521" s="23" t="e">
        <v>#DIV/0!</v>
      </c>
      <c r="AR1521" s="35">
        <v>1.71428571428571</v>
      </c>
      <c r="AS1521" s="35">
        <v>102.857142857143</v>
      </c>
      <c r="AT1521" s="35">
        <v>-102.857142857143</v>
      </c>
      <c r="AU1521" s="31">
        <f t="shared" si="26"/>
        <v>0</v>
      </c>
      <c r="AV1521" s="36">
        <f>IFERROR(时间!$B$4+AU1521,"上周无销量")</f>
        <v>43283</v>
      </c>
    </row>
    <row r="1522" spans="1:48">
      <c r="A1522" s="21" t="s">
        <v>3114</v>
      </c>
      <c r="B1522" t="s">
        <v>3115</v>
      </c>
      <c r="C1522" t="s">
        <v>3083</v>
      </c>
      <c r="D1522" s="31">
        <v>1</v>
      </c>
      <c r="E1522" s="31">
        <v>0</v>
      </c>
      <c r="F1522" s="31">
        <v>0</v>
      </c>
      <c r="G1522" s="31">
        <v>0</v>
      </c>
      <c r="H1522" s="32">
        <v>39.98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5</v>
      </c>
      <c r="AK1522">
        <v>1</v>
      </c>
      <c r="AL1522">
        <v>0</v>
      </c>
      <c r="AM1522">
        <v>2</v>
      </c>
      <c r="AN1522" s="23">
        <v>0.2</v>
      </c>
      <c r="AO1522" s="23">
        <v>0</v>
      </c>
      <c r="AP1522" s="23" t="e">
        <v>#DIV/0!</v>
      </c>
      <c r="AQ1522" s="23">
        <v>0</v>
      </c>
      <c r="AR1522" s="35">
        <v>0.142857142857143</v>
      </c>
      <c r="AS1522" s="35">
        <v>8.57142857142857</v>
      </c>
      <c r="AT1522" s="35">
        <v>-8.57142857142857</v>
      </c>
      <c r="AU1522" s="31">
        <f t="shared" si="26"/>
        <v>0</v>
      </c>
      <c r="AV1522" s="36">
        <f>IFERROR(时间!$B$4+AU1522,"上周无销量")</f>
        <v>43283</v>
      </c>
    </row>
    <row r="1523" spans="1:48">
      <c r="A1523" s="21" t="s">
        <v>3116</v>
      </c>
      <c r="B1523" t="s">
        <v>3117</v>
      </c>
      <c r="C1523" t="s">
        <v>3083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3118</v>
      </c>
      <c r="B1524" t="s">
        <v>3119</v>
      </c>
      <c r="C1524" t="s">
        <v>3120</v>
      </c>
      <c r="D1524" s="31">
        <v>1</v>
      </c>
      <c r="E1524" s="31">
        <v>0</v>
      </c>
      <c r="F1524" s="31">
        <v>0</v>
      </c>
      <c r="G1524" s="31">
        <v>0</v>
      </c>
      <c r="H1524" s="32">
        <v>16.99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4</v>
      </c>
      <c r="AK1524">
        <v>4</v>
      </c>
      <c r="AL1524">
        <v>1</v>
      </c>
      <c r="AM1524">
        <v>4</v>
      </c>
      <c r="AN1524" s="23">
        <v>0.25</v>
      </c>
      <c r="AO1524" s="23">
        <v>0</v>
      </c>
      <c r="AP1524" s="23">
        <v>0</v>
      </c>
      <c r="AQ1524" s="23">
        <v>0</v>
      </c>
      <c r="AR1524" s="35">
        <v>0.142857142857143</v>
      </c>
      <c r="AS1524" s="35">
        <v>8.57142857142857</v>
      </c>
      <c r="AT1524" s="35">
        <v>-8.57142857142857</v>
      </c>
      <c r="AU1524" s="31">
        <f t="shared" si="26"/>
        <v>0</v>
      </c>
      <c r="AV1524" s="36">
        <f>IFERROR(时间!$B$4+AU1524,"上周无销量")</f>
        <v>43283</v>
      </c>
    </row>
    <row r="1525" spans="1:48">
      <c r="A1525" s="21" t="s">
        <v>3121</v>
      </c>
      <c r="B1525" t="s">
        <v>3122</v>
      </c>
      <c r="C1525" t="s">
        <v>3120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3123</v>
      </c>
      <c r="B1526" t="s">
        <v>3124</v>
      </c>
      <c r="C1526" t="s">
        <v>3120</v>
      </c>
      <c r="D1526" s="31">
        <v>2</v>
      </c>
      <c r="E1526" s="31">
        <v>0</v>
      </c>
      <c r="F1526" s="31">
        <v>0</v>
      </c>
      <c r="G1526" s="31">
        <v>1</v>
      </c>
      <c r="H1526" s="32">
        <v>15.99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0.285714285714286</v>
      </c>
      <c r="AS1526" s="35">
        <v>17.1428571428571</v>
      </c>
      <c r="AT1526" s="35">
        <v>-17.1428571428571</v>
      </c>
      <c r="AU1526" s="31">
        <f t="shared" si="26"/>
        <v>0</v>
      </c>
      <c r="AV1526" s="36">
        <f>IFERROR(时间!$B$4+AU1526,"上周无销量")</f>
        <v>43283</v>
      </c>
    </row>
    <row r="1527" spans="1:48">
      <c r="A1527" s="21" t="s">
        <v>3125</v>
      </c>
      <c r="B1527" t="s">
        <v>3126</v>
      </c>
      <c r="C1527" t="s">
        <v>3120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1</v>
      </c>
      <c r="AK1527">
        <v>4</v>
      </c>
      <c r="AL1527">
        <v>1</v>
      </c>
      <c r="AM1527">
        <v>3</v>
      </c>
      <c r="AN1527" s="23">
        <v>0</v>
      </c>
      <c r="AO1527" s="23">
        <v>0</v>
      </c>
      <c r="AP1527" s="23">
        <v>0</v>
      </c>
      <c r="AQ1527" s="23">
        <v>0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3127</v>
      </c>
      <c r="B1528" t="s">
        <v>3128</v>
      </c>
      <c r="C1528" t="s">
        <v>3120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1</v>
      </c>
      <c r="AM1528">
        <v>3</v>
      </c>
      <c r="AN1528" s="23" t="e">
        <v>#DIV/0!</v>
      </c>
      <c r="AO1528" s="23" t="e">
        <v>#DIV/0!</v>
      </c>
      <c r="AP1528" s="23">
        <v>0</v>
      </c>
      <c r="AQ1528" s="23">
        <v>0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3129</v>
      </c>
      <c r="B1529" t="s">
        <v>3130</v>
      </c>
      <c r="C1529" t="s">
        <v>3043</v>
      </c>
      <c r="D1529" s="31">
        <v>29</v>
      </c>
      <c r="E1529" s="31">
        <v>7</v>
      </c>
      <c r="F1529" s="31">
        <v>5</v>
      </c>
      <c r="G1529" s="31">
        <v>6</v>
      </c>
      <c r="H1529" s="32">
        <v>23.354255319149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20</v>
      </c>
      <c r="AN1529" s="23" t="e">
        <v>#DIV/0!</v>
      </c>
      <c r="AO1529" s="23" t="e">
        <v>#DIV/0!</v>
      </c>
      <c r="AP1529" s="23" t="e">
        <v>#DIV/0!</v>
      </c>
      <c r="AQ1529" s="23">
        <v>0.3</v>
      </c>
      <c r="AR1529" s="35">
        <v>4.14285714285714</v>
      </c>
      <c r="AS1529" s="35">
        <v>248.571428571429</v>
      </c>
      <c r="AT1529" s="35">
        <v>-248.571428571429</v>
      </c>
      <c r="AU1529" s="31">
        <f t="shared" si="26"/>
        <v>0</v>
      </c>
      <c r="AV1529" s="36">
        <f>IFERROR(时间!$B$4+AU1529,"上周无销量")</f>
        <v>43283</v>
      </c>
    </row>
    <row r="1530" spans="1:48">
      <c r="A1530" s="21" t="s">
        <v>3131</v>
      </c>
      <c r="B1530" t="s">
        <v>3132</v>
      </c>
      <c r="C1530" t="s">
        <v>3043</v>
      </c>
      <c r="D1530" s="31">
        <v>68</v>
      </c>
      <c r="E1530" s="31">
        <v>17</v>
      </c>
      <c r="F1530" s="31">
        <v>17</v>
      </c>
      <c r="G1530" s="31">
        <v>11</v>
      </c>
      <c r="H1530" s="32">
        <v>24.0887610619469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5</v>
      </c>
      <c r="AL1530">
        <v>67</v>
      </c>
      <c r="AM1530">
        <v>64</v>
      </c>
      <c r="AN1530" s="23" t="e">
        <v>#DIV/0!</v>
      </c>
      <c r="AO1530" s="23">
        <v>3.4</v>
      </c>
      <c r="AP1530" s="23">
        <v>0.253731343283582</v>
      </c>
      <c r="AQ1530" s="23">
        <v>0.171875</v>
      </c>
      <c r="AR1530" s="35">
        <v>9.71428571428571</v>
      </c>
      <c r="AS1530" s="35">
        <v>582.857142857143</v>
      </c>
      <c r="AT1530" s="35">
        <v>-582.857142857143</v>
      </c>
      <c r="AU1530" s="31">
        <f t="shared" si="26"/>
        <v>0</v>
      </c>
      <c r="AV1530" s="36">
        <f>IFERROR(时间!$B$4+AU1530,"上周无销量")</f>
        <v>43283</v>
      </c>
    </row>
    <row r="1531" spans="1:48">
      <c r="A1531" s="21" t="s">
        <v>3133</v>
      </c>
      <c r="B1531" t="s">
        <v>3134</v>
      </c>
      <c r="C1531" t="s">
        <v>3043</v>
      </c>
      <c r="D1531" s="31">
        <v>87</v>
      </c>
      <c r="E1531" s="31">
        <v>23</v>
      </c>
      <c r="F1531" s="31">
        <v>25</v>
      </c>
      <c r="G1531" s="31">
        <v>26</v>
      </c>
      <c r="H1531" s="32">
        <v>24.2039130434782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5</v>
      </c>
      <c r="AL1531">
        <v>8</v>
      </c>
      <c r="AM1531">
        <v>3</v>
      </c>
      <c r="AN1531" s="23" t="e">
        <v>#DIV/0!</v>
      </c>
      <c r="AO1531" s="23">
        <v>4.6</v>
      </c>
      <c r="AP1531" s="23">
        <v>3.125</v>
      </c>
      <c r="AQ1531" s="23">
        <v>8.66666666666667</v>
      </c>
      <c r="AR1531" s="35">
        <v>12.4285714285714</v>
      </c>
      <c r="AS1531" s="35">
        <v>745.714285714286</v>
      </c>
      <c r="AT1531" s="35">
        <v>-745.714285714286</v>
      </c>
      <c r="AU1531" s="31">
        <f t="shared" si="26"/>
        <v>0</v>
      </c>
      <c r="AV1531" s="36">
        <f>IFERROR(时间!$B$4+AU1531,"上周无销量")</f>
        <v>43283</v>
      </c>
    </row>
    <row r="1532" spans="1:48">
      <c r="A1532" s="21" t="s">
        <v>3135</v>
      </c>
      <c r="B1532" t="s">
        <v>3136</v>
      </c>
      <c r="C1532" t="s">
        <v>3043</v>
      </c>
      <c r="D1532" s="31">
        <v>63</v>
      </c>
      <c r="E1532" s="31">
        <v>21</v>
      </c>
      <c r="F1532" s="31">
        <v>25</v>
      </c>
      <c r="G1532" s="31">
        <v>21</v>
      </c>
      <c r="H1532" s="32">
        <v>25.0075384615384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24</v>
      </c>
      <c r="AK1532">
        <v>23</v>
      </c>
      <c r="AL1532">
        <v>19</v>
      </c>
      <c r="AM1532">
        <v>22</v>
      </c>
      <c r="AN1532" s="23">
        <v>2.625</v>
      </c>
      <c r="AO1532" s="23">
        <v>0.91304347826087</v>
      </c>
      <c r="AP1532" s="23">
        <v>1.31578947368421</v>
      </c>
      <c r="AQ1532" s="23">
        <v>0.954545454545455</v>
      </c>
      <c r="AR1532" s="35">
        <v>9</v>
      </c>
      <c r="AS1532" s="35">
        <v>540</v>
      </c>
      <c r="AT1532" s="35">
        <v>-540</v>
      </c>
      <c r="AU1532" s="31">
        <f t="shared" si="26"/>
        <v>0</v>
      </c>
      <c r="AV1532" s="36">
        <f>IFERROR(时间!$B$4+AU1532,"上周无销量")</f>
        <v>43283</v>
      </c>
    </row>
    <row r="1533" spans="1:48">
      <c r="A1533" s="21" t="s">
        <v>3137</v>
      </c>
      <c r="B1533" t="s">
        <v>3138</v>
      </c>
      <c r="C1533" t="s">
        <v>3043</v>
      </c>
      <c r="D1533" s="31">
        <v>18</v>
      </c>
      <c r="E1533" s="31">
        <v>2</v>
      </c>
      <c r="F1533" s="31">
        <v>5</v>
      </c>
      <c r="G1533" s="31">
        <v>3</v>
      </c>
      <c r="H1533" s="32">
        <v>22.54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2.57142857142857</v>
      </c>
      <c r="AS1533" s="35">
        <v>154.285714285714</v>
      </c>
      <c r="AT1533" s="35">
        <v>-154.285714285714</v>
      </c>
      <c r="AU1533" s="31">
        <f t="shared" si="26"/>
        <v>0</v>
      </c>
      <c r="AV1533" s="36">
        <f>IFERROR(时间!$B$4+AU1533,"上周无销量")</f>
        <v>43283</v>
      </c>
    </row>
    <row r="1534" spans="1:48">
      <c r="A1534" s="21" t="s">
        <v>3139</v>
      </c>
      <c r="B1534" t="s">
        <v>3140</v>
      </c>
      <c r="C1534" t="s">
        <v>3043</v>
      </c>
      <c r="D1534" s="31">
        <v>40</v>
      </c>
      <c r="E1534" s="31">
        <v>6</v>
      </c>
      <c r="F1534" s="31">
        <v>10</v>
      </c>
      <c r="G1534" s="31">
        <v>9</v>
      </c>
      <c r="H1534" s="32">
        <v>23.2478461538462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13</v>
      </c>
      <c r="AK1534">
        <v>29</v>
      </c>
      <c r="AL1534">
        <v>14</v>
      </c>
      <c r="AM1534">
        <v>25</v>
      </c>
      <c r="AN1534" s="23">
        <v>3.07692307692308</v>
      </c>
      <c r="AO1534" s="23">
        <v>0.206896551724138</v>
      </c>
      <c r="AP1534" s="23">
        <v>0.714285714285714</v>
      </c>
      <c r="AQ1534" s="23">
        <v>0.36</v>
      </c>
      <c r="AR1534" s="35">
        <v>5.71428571428571</v>
      </c>
      <c r="AS1534" s="35">
        <v>342.857142857143</v>
      </c>
      <c r="AT1534" s="35">
        <v>-342.857142857143</v>
      </c>
      <c r="AU1534" s="31">
        <f t="shared" si="26"/>
        <v>0</v>
      </c>
      <c r="AV1534" s="36">
        <f>IFERROR(时间!$B$4+AU1534,"上周无销量")</f>
        <v>43283</v>
      </c>
    </row>
    <row r="1535" spans="1:48">
      <c r="A1535" s="21" t="s">
        <v>3141</v>
      </c>
      <c r="B1535" t="s">
        <v>3142</v>
      </c>
      <c r="C1535" t="s">
        <v>3043</v>
      </c>
      <c r="D1535" s="31">
        <v>52</v>
      </c>
      <c r="E1535" s="31">
        <v>17</v>
      </c>
      <c r="F1535" s="31">
        <v>21</v>
      </c>
      <c r="G1535" s="31">
        <v>12</v>
      </c>
      <c r="H1535" s="32">
        <v>24.9766666666666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34</v>
      </c>
      <c r="AK1535">
        <v>0</v>
      </c>
      <c r="AL1535">
        <v>0</v>
      </c>
      <c r="AM1535">
        <v>0</v>
      </c>
      <c r="AN1535" s="23">
        <v>1.52941176470588</v>
      </c>
      <c r="AO1535" s="23" t="e">
        <v>#DIV/0!</v>
      </c>
      <c r="AP1535" s="23" t="e">
        <v>#DIV/0!</v>
      </c>
      <c r="AQ1535" s="23" t="e">
        <v>#DIV/0!</v>
      </c>
      <c r="AR1535" s="35">
        <v>7.42857142857143</v>
      </c>
      <c r="AS1535" s="35">
        <v>445.714285714286</v>
      </c>
      <c r="AT1535" s="35">
        <v>-445.714285714286</v>
      </c>
      <c r="AU1535" s="31">
        <f t="shared" si="26"/>
        <v>0</v>
      </c>
      <c r="AV1535" s="36">
        <f>IFERROR(时间!$B$4+AU1535,"上周无销量")</f>
        <v>43283</v>
      </c>
    </row>
    <row r="1536" spans="1:48">
      <c r="A1536" s="21" t="s">
        <v>3143</v>
      </c>
      <c r="B1536" t="s">
        <v>3144</v>
      </c>
      <c r="C1536" t="s">
        <v>3043</v>
      </c>
      <c r="D1536" s="31">
        <v>82</v>
      </c>
      <c r="E1536" s="31">
        <v>17</v>
      </c>
      <c r="F1536" s="31">
        <v>12</v>
      </c>
      <c r="G1536" s="31">
        <v>24</v>
      </c>
      <c r="H1536" s="32">
        <v>23.6315555555555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27</v>
      </c>
      <c r="AK1536">
        <v>0</v>
      </c>
      <c r="AL1536">
        <v>0</v>
      </c>
      <c r="AM1536">
        <v>6</v>
      </c>
      <c r="AN1536" s="23">
        <v>3.03703703703704</v>
      </c>
      <c r="AO1536" s="23" t="e">
        <v>#DIV/0!</v>
      </c>
      <c r="AP1536" s="23" t="e">
        <v>#DIV/0!</v>
      </c>
      <c r="AQ1536" s="23">
        <v>4</v>
      </c>
      <c r="AR1536" s="35">
        <v>11.7142857142857</v>
      </c>
      <c r="AS1536" s="35">
        <v>702.857142857143</v>
      </c>
      <c r="AT1536" s="35">
        <v>-702.857142857143</v>
      </c>
      <c r="AU1536" s="31">
        <f t="shared" si="26"/>
        <v>0</v>
      </c>
      <c r="AV1536" s="36">
        <f>IFERROR(时间!$B$4+AU1536,"上周无销量")</f>
        <v>43283</v>
      </c>
    </row>
    <row r="1537" spans="1:48">
      <c r="A1537" s="21" t="s">
        <v>3145</v>
      </c>
      <c r="B1537" t="s">
        <v>3146</v>
      </c>
      <c r="C1537" t="s">
        <v>3043</v>
      </c>
      <c r="D1537" s="31">
        <v>65</v>
      </c>
      <c r="E1537" s="31">
        <v>28</v>
      </c>
      <c r="F1537" s="31">
        <v>30</v>
      </c>
      <c r="G1537" s="31">
        <v>32</v>
      </c>
      <c r="H1537" s="32">
        <v>26.038258064516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22</v>
      </c>
      <c r="AK1537">
        <v>10</v>
      </c>
      <c r="AL1537">
        <v>6</v>
      </c>
      <c r="AM1537">
        <v>12</v>
      </c>
      <c r="AN1537" s="23">
        <v>2.95454545454545</v>
      </c>
      <c r="AO1537" s="23">
        <v>2.8</v>
      </c>
      <c r="AP1537" s="23">
        <v>5</v>
      </c>
      <c r="AQ1537" s="23">
        <v>2.66666666666667</v>
      </c>
      <c r="AR1537" s="35">
        <v>9.28571428571429</v>
      </c>
      <c r="AS1537" s="35">
        <v>557.142857142857</v>
      </c>
      <c r="AT1537" s="35">
        <v>-557.142857142857</v>
      </c>
      <c r="AU1537" s="31">
        <f t="shared" si="26"/>
        <v>0</v>
      </c>
      <c r="AV1537" s="36">
        <f>IFERROR(时间!$B$4+AU1537,"上周无销量")</f>
        <v>43283</v>
      </c>
    </row>
    <row r="1538" spans="1:48">
      <c r="A1538" s="21" t="s">
        <v>3147</v>
      </c>
      <c r="B1538" t="s">
        <v>3148</v>
      </c>
      <c r="C1538" t="s">
        <v>3043</v>
      </c>
      <c r="D1538" s="31">
        <v>14</v>
      </c>
      <c r="E1538" s="31">
        <v>8</v>
      </c>
      <c r="F1538" s="31">
        <v>2</v>
      </c>
      <c r="G1538" s="31">
        <v>5</v>
      </c>
      <c r="H1538" s="32">
        <v>26.0837931034483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26</v>
      </c>
      <c r="AK1538">
        <v>29</v>
      </c>
      <c r="AL1538">
        <v>15</v>
      </c>
      <c r="AM1538">
        <v>26</v>
      </c>
      <c r="AN1538" s="23">
        <v>0.538461538461538</v>
      </c>
      <c r="AO1538" s="23">
        <v>0.275862068965517</v>
      </c>
      <c r="AP1538" s="23">
        <v>0.133333333333333</v>
      </c>
      <c r="AQ1538" s="23">
        <v>0.192307692307692</v>
      </c>
      <c r="AR1538" s="35">
        <v>2</v>
      </c>
      <c r="AS1538" s="35">
        <v>120</v>
      </c>
      <c r="AT1538" s="35">
        <v>-120</v>
      </c>
      <c r="AU1538" s="31">
        <f t="shared" si="26"/>
        <v>0</v>
      </c>
      <c r="AV1538" s="36">
        <f>IFERROR(时间!$B$4+AU1538,"上周无销量")</f>
        <v>43283</v>
      </c>
    </row>
    <row r="1539" spans="1:48">
      <c r="A1539" s="21" t="s">
        <v>3149</v>
      </c>
      <c r="B1539" t="s">
        <v>3150</v>
      </c>
      <c r="C1539" t="s">
        <v>3043</v>
      </c>
      <c r="D1539" s="31">
        <v>82</v>
      </c>
      <c r="E1539" s="31">
        <v>24</v>
      </c>
      <c r="F1539" s="31">
        <v>19</v>
      </c>
      <c r="G1539" s="31">
        <v>16</v>
      </c>
      <c r="H1539" s="32">
        <v>24.4502836879432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41</v>
      </c>
      <c r="AK1539">
        <v>29</v>
      </c>
      <c r="AL1539">
        <v>25</v>
      </c>
      <c r="AM1539">
        <v>39</v>
      </c>
      <c r="AN1539" s="23">
        <v>2</v>
      </c>
      <c r="AO1539" s="23">
        <v>0.827586206896552</v>
      </c>
      <c r="AP1539" s="23">
        <v>0.76</v>
      </c>
      <c r="AQ1539" s="23">
        <v>0.41025641025641</v>
      </c>
      <c r="AR1539" s="35">
        <v>11.7142857142857</v>
      </c>
      <c r="AS1539" s="35">
        <v>702.857142857143</v>
      </c>
      <c r="AT1539" s="35">
        <v>-702.857142857143</v>
      </c>
      <c r="AU1539" s="31">
        <f t="shared" si="26"/>
        <v>0</v>
      </c>
      <c r="AV1539" s="36">
        <f>IFERROR(时间!$B$4+AU1539,"上周无销量")</f>
        <v>43283</v>
      </c>
    </row>
    <row r="1540" spans="1:48">
      <c r="A1540" s="21" t="s">
        <v>3151</v>
      </c>
      <c r="B1540" t="s">
        <v>3152</v>
      </c>
      <c r="C1540" t="s">
        <v>3043</v>
      </c>
      <c r="D1540" s="31">
        <v>48</v>
      </c>
      <c r="E1540" s="31">
        <v>16</v>
      </c>
      <c r="F1540" s="31">
        <v>23</v>
      </c>
      <c r="G1540" s="31">
        <v>16</v>
      </c>
      <c r="H1540" s="32">
        <v>25.3663106796116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28</v>
      </c>
      <c r="AK1540">
        <v>8</v>
      </c>
      <c r="AL1540">
        <v>0</v>
      </c>
      <c r="AM1540">
        <v>4</v>
      </c>
      <c r="AN1540" s="23">
        <v>1.71428571428571</v>
      </c>
      <c r="AO1540" s="23">
        <v>2</v>
      </c>
      <c r="AP1540" s="23" t="e">
        <v>#DIV/0!</v>
      </c>
      <c r="AQ1540" s="23">
        <v>4</v>
      </c>
      <c r="AR1540" s="35">
        <v>6.85714285714286</v>
      </c>
      <c r="AS1540" s="35">
        <v>411.428571428571</v>
      </c>
      <c r="AT1540" s="35">
        <v>-411.428571428571</v>
      </c>
      <c r="AU1540" s="31">
        <f t="shared" si="26"/>
        <v>0</v>
      </c>
      <c r="AV1540" s="36">
        <f>IFERROR(时间!$B$4+AU1540,"上周无销量")</f>
        <v>43283</v>
      </c>
    </row>
    <row r="1541" spans="1:48">
      <c r="A1541" s="21" t="s">
        <v>3153</v>
      </c>
      <c r="B1541" t="s">
        <v>3154</v>
      </c>
      <c r="C1541" t="s">
        <v>3043</v>
      </c>
      <c r="D1541" s="31">
        <v>33</v>
      </c>
      <c r="E1541" s="31">
        <v>11</v>
      </c>
      <c r="F1541" s="31">
        <v>7</v>
      </c>
      <c r="G1541" s="31">
        <v>3</v>
      </c>
      <c r="H1541" s="32">
        <v>23.4159259259259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4.71428571428571</v>
      </c>
      <c r="AS1541" s="35">
        <v>282.857142857143</v>
      </c>
      <c r="AT1541" s="35">
        <v>-282.857142857143</v>
      </c>
      <c r="AU1541" s="31">
        <f t="shared" ref="AU1541:AU1604" si="27">IF(AR1541="","库存为"&amp;M1541,IF(AS1541=0,"库存为"&amp;M1541,INT(M1541/AR1541)))</f>
        <v>0</v>
      </c>
      <c r="AV1541" s="36">
        <f>IFERROR(时间!$B$4+AU1541,"上周无销量")</f>
        <v>43283</v>
      </c>
    </row>
    <row r="1542" spans="1:48">
      <c r="A1542" s="21" t="s">
        <v>3155</v>
      </c>
      <c r="B1542" t="s">
        <v>3156</v>
      </c>
      <c r="C1542" t="s">
        <v>3043</v>
      </c>
      <c r="D1542" s="31">
        <v>39</v>
      </c>
      <c r="E1542" s="31">
        <v>5</v>
      </c>
      <c r="F1542" s="31">
        <v>5</v>
      </c>
      <c r="G1542" s="31">
        <v>3</v>
      </c>
      <c r="H1542" s="32">
        <v>21.8123076923077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27</v>
      </c>
      <c r="AK1542">
        <v>7</v>
      </c>
      <c r="AL1542">
        <v>0</v>
      </c>
      <c r="AM1542">
        <v>0</v>
      </c>
      <c r="AN1542" s="23">
        <v>1.44444444444444</v>
      </c>
      <c r="AO1542" s="23">
        <v>0.714285714285714</v>
      </c>
      <c r="AP1542" s="23" t="e">
        <v>#DIV/0!</v>
      </c>
      <c r="AQ1542" s="23" t="e">
        <v>#DIV/0!</v>
      </c>
      <c r="AR1542" s="35">
        <v>5.57142857142857</v>
      </c>
      <c r="AS1542" s="35">
        <v>334.285714285714</v>
      </c>
      <c r="AT1542" s="35">
        <v>-334.285714285714</v>
      </c>
      <c r="AU1542" s="31">
        <f t="shared" si="27"/>
        <v>0</v>
      </c>
      <c r="AV1542" s="36">
        <f>IFERROR(时间!$B$4+AU1542,"上周无销量")</f>
        <v>43283</v>
      </c>
    </row>
    <row r="1543" spans="1:48">
      <c r="A1543" s="21" t="s">
        <v>3157</v>
      </c>
      <c r="B1543" t="s">
        <v>3158</v>
      </c>
      <c r="C1543" t="s">
        <v>3043</v>
      </c>
      <c r="D1543" s="31">
        <v>15</v>
      </c>
      <c r="E1543" s="31">
        <v>3</v>
      </c>
      <c r="F1543" s="31">
        <v>4</v>
      </c>
      <c r="G1543" s="31">
        <v>5</v>
      </c>
      <c r="H1543" s="32">
        <v>23.1562962962963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19</v>
      </c>
      <c r="AK1543">
        <v>16</v>
      </c>
      <c r="AL1543">
        <v>10</v>
      </c>
      <c r="AM1543">
        <v>21</v>
      </c>
      <c r="AN1543" s="23">
        <v>0.789473684210526</v>
      </c>
      <c r="AO1543" s="23">
        <v>0.1875</v>
      </c>
      <c r="AP1543" s="23">
        <v>0.4</v>
      </c>
      <c r="AQ1543" s="23">
        <v>0.238095238095238</v>
      </c>
      <c r="AR1543" s="35">
        <v>2.14285714285714</v>
      </c>
      <c r="AS1543" s="35">
        <v>128.571428571429</v>
      </c>
      <c r="AT1543" s="35">
        <v>-128.571428571429</v>
      </c>
      <c r="AU1543" s="31">
        <f t="shared" si="27"/>
        <v>0</v>
      </c>
      <c r="AV1543" s="36">
        <f>IFERROR(时间!$B$4+AU1543,"上周无销量")</f>
        <v>43283</v>
      </c>
    </row>
    <row r="1544" spans="1:48">
      <c r="A1544" s="21" t="s">
        <v>3159</v>
      </c>
      <c r="B1544" t="s">
        <v>3160</v>
      </c>
      <c r="C1544" t="s">
        <v>3043</v>
      </c>
      <c r="D1544" s="31">
        <v>10</v>
      </c>
      <c r="E1544" s="31">
        <v>0</v>
      </c>
      <c r="F1544" s="31">
        <v>0</v>
      </c>
      <c r="G1544" s="31">
        <v>0</v>
      </c>
      <c r="H1544" s="32">
        <v>16.95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1.42857142857143</v>
      </c>
      <c r="AS1544" s="35">
        <v>85.7142857142857</v>
      </c>
      <c r="AT1544" s="35">
        <v>-85.7142857142857</v>
      </c>
      <c r="AU1544" s="31">
        <f t="shared" si="27"/>
        <v>0</v>
      </c>
      <c r="AV1544" s="36">
        <f>IFERROR(时间!$B$4+AU1544,"上周无销量")</f>
        <v>43283</v>
      </c>
    </row>
    <row r="1545" spans="1:48">
      <c r="A1545" s="21" t="s">
        <v>3161</v>
      </c>
      <c r="B1545" t="s">
        <v>3162</v>
      </c>
      <c r="C1545" t="s">
        <v>3043</v>
      </c>
      <c r="D1545" s="31">
        <v>69</v>
      </c>
      <c r="E1545" s="31">
        <v>25</v>
      </c>
      <c r="F1545" s="31">
        <v>6</v>
      </c>
      <c r="G1545" s="31">
        <v>9</v>
      </c>
      <c r="H1545" s="32">
        <v>23.4670642201835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58</v>
      </c>
      <c r="AK1545">
        <v>0</v>
      </c>
      <c r="AL1545">
        <v>30</v>
      </c>
      <c r="AM1545">
        <v>23</v>
      </c>
      <c r="AN1545" s="23">
        <v>1.18965517241379</v>
      </c>
      <c r="AO1545" s="23" t="e">
        <v>#DIV/0!</v>
      </c>
      <c r="AP1545" s="23">
        <v>0.2</v>
      </c>
      <c r="AQ1545" s="23">
        <v>0.391304347826087</v>
      </c>
      <c r="AR1545" s="35">
        <v>9.85714285714286</v>
      </c>
      <c r="AS1545" s="35">
        <v>591.428571428571</v>
      </c>
      <c r="AT1545" s="35">
        <v>-591.428571428571</v>
      </c>
      <c r="AU1545" s="31">
        <f t="shared" si="27"/>
        <v>0</v>
      </c>
      <c r="AV1545" s="36">
        <f>IFERROR(时间!$B$4+AU1545,"上周无销量")</f>
        <v>43283</v>
      </c>
    </row>
    <row r="1546" spans="1:48">
      <c r="A1546" s="21" t="s">
        <v>3163</v>
      </c>
      <c r="B1546" t="s">
        <v>3164</v>
      </c>
      <c r="C1546" t="s">
        <v>3165</v>
      </c>
      <c r="D1546" s="31">
        <v>0</v>
      </c>
      <c r="E1546" s="31">
        <v>1</v>
      </c>
      <c r="F1546" s="31">
        <v>0</v>
      </c>
      <c r="G1546" s="31">
        <v>0</v>
      </c>
      <c r="H1546" s="32">
        <v>18.99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3166</v>
      </c>
      <c r="B1547" t="s">
        <v>3167</v>
      </c>
      <c r="C1547" t="s">
        <v>3165</v>
      </c>
      <c r="D1547" s="31">
        <v>1</v>
      </c>
      <c r="E1547" s="31">
        <v>0</v>
      </c>
      <c r="F1547" s="31">
        <v>0</v>
      </c>
      <c r="G1547" s="31">
        <v>0</v>
      </c>
      <c r="H1547" s="32">
        <v>18.99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0.142857142857143</v>
      </c>
      <c r="AS1547" s="35">
        <v>8.57142857142857</v>
      </c>
      <c r="AT1547" s="35">
        <v>-8.57142857142857</v>
      </c>
      <c r="AU1547" s="31">
        <f t="shared" si="27"/>
        <v>0</v>
      </c>
      <c r="AV1547" s="36">
        <f>IFERROR(时间!$B$4+AU1547,"上周无销量")</f>
        <v>43283</v>
      </c>
    </row>
    <row r="1548" spans="1:48">
      <c r="A1548" s="21" t="s">
        <v>3168</v>
      </c>
      <c r="B1548" t="s">
        <v>3169</v>
      </c>
      <c r="C1548" t="s">
        <v>3165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3170</v>
      </c>
      <c r="B1549" t="s">
        <v>3171</v>
      </c>
      <c r="C1549" t="s">
        <v>3165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3172</v>
      </c>
      <c r="B1550" t="s">
        <v>3173</v>
      </c>
      <c r="C1550" t="s">
        <v>3174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3</v>
      </c>
      <c r="K1550" s="33">
        <v>0</v>
      </c>
      <c r="L1550" s="33">
        <v>0</v>
      </c>
      <c r="M1550">
        <v>3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4</v>
      </c>
      <c r="AK1550">
        <v>7</v>
      </c>
      <c r="AL1550">
        <v>0</v>
      </c>
      <c r="AM1550">
        <v>0</v>
      </c>
      <c r="AN1550" s="23">
        <v>0</v>
      </c>
      <c r="AO1550" s="23">
        <v>0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3</v>
      </c>
      <c r="AU1550" s="31" t="str">
        <f t="shared" si="27"/>
        <v>库存为3</v>
      </c>
      <c r="AV1550" s="36" t="str">
        <f>IFERROR(时间!$B$4+AU1550,"上周无销量")</f>
        <v>上周无销量</v>
      </c>
    </row>
    <row r="1551" spans="1:48">
      <c r="A1551" s="21" t="s">
        <v>3175</v>
      </c>
      <c r="B1551" t="s">
        <v>3176</v>
      </c>
      <c r="C1551" t="s">
        <v>3174</v>
      </c>
      <c r="D1551" s="31">
        <v>1</v>
      </c>
      <c r="E1551" s="31">
        <v>1</v>
      </c>
      <c r="F1551" s="31">
        <v>1</v>
      </c>
      <c r="G1551" s="31">
        <v>0</v>
      </c>
      <c r="H1551" s="32">
        <v>29.99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>
        <v>0</v>
      </c>
      <c r="Q1551">
        <v>9986</v>
      </c>
      <c r="R1551">
        <v>5418</v>
      </c>
      <c r="S1551">
        <v>0</v>
      </c>
      <c r="T1551">
        <v>0</v>
      </c>
      <c r="U1551">
        <v>79</v>
      </c>
      <c r="V1551">
        <v>41</v>
      </c>
      <c r="W1551">
        <v>0</v>
      </c>
      <c r="X1551" s="23" t="e">
        <v>#DIV/0!</v>
      </c>
      <c r="Y1551" s="23">
        <v>0.00791107550570799</v>
      </c>
      <c r="Z1551" s="23">
        <v>0.00756736803248431</v>
      </c>
      <c r="AA1551" s="23" t="e">
        <v>#DIV/0!</v>
      </c>
      <c r="AB1551">
        <v>0</v>
      </c>
      <c r="AC1551">
        <v>13.8</v>
      </c>
      <c r="AD1551">
        <v>7.28</v>
      </c>
      <c r="AE1551">
        <v>0</v>
      </c>
      <c r="AF1551" s="23" t="s">
        <v>54</v>
      </c>
      <c r="AG1551" s="23">
        <v>0.460153384461487</v>
      </c>
      <c r="AH1551" s="23">
        <v>0.242747582527509</v>
      </c>
      <c r="AI1551" s="23" t="s">
        <v>54</v>
      </c>
      <c r="AJ1551">
        <v>0</v>
      </c>
      <c r="AK1551">
        <v>61</v>
      </c>
      <c r="AL1551">
        <v>36</v>
      </c>
      <c r="AM1551">
        <v>0</v>
      </c>
      <c r="AN1551" s="23" t="e">
        <v>#DIV/0!</v>
      </c>
      <c r="AO1551" s="23">
        <v>0.0163934426229508</v>
      </c>
      <c r="AP1551" s="23">
        <v>0.0277777777777778</v>
      </c>
      <c r="AQ1551" s="23" t="e">
        <v>#DIV/0!</v>
      </c>
      <c r="AR1551" s="35">
        <v>0.142857142857143</v>
      </c>
      <c r="AS1551" s="35">
        <v>8.57142857142857</v>
      </c>
      <c r="AT1551" s="35">
        <v>-8.57142857142857</v>
      </c>
      <c r="AU1551" s="31">
        <f t="shared" si="27"/>
        <v>0</v>
      </c>
      <c r="AV1551" s="36">
        <f>IFERROR(时间!$B$4+AU1551,"上周无销量")</f>
        <v>43283</v>
      </c>
    </row>
    <row r="1552" spans="1:48">
      <c r="A1552" s="21" t="s">
        <v>3177</v>
      </c>
      <c r="B1552" t="s">
        <v>3178</v>
      </c>
      <c r="C1552" t="s">
        <v>3174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5</v>
      </c>
      <c r="K1552" s="33">
        <v>0</v>
      </c>
      <c r="L1552" s="33">
        <v>0</v>
      </c>
      <c r="M1552">
        <v>5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5</v>
      </c>
      <c r="AU1552" s="31" t="str">
        <f t="shared" si="27"/>
        <v>库存为5</v>
      </c>
      <c r="AV1552" s="36" t="str">
        <f>IFERROR(时间!$B$4+AU1552,"上周无销量")</f>
        <v>上周无销量</v>
      </c>
    </row>
    <row r="1553" spans="1:48">
      <c r="A1553" s="21" t="s">
        <v>3179</v>
      </c>
      <c r="B1553" t="s">
        <v>3180</v>
      </c>
      <c r="C1553" t="s">
        <v>3174</v>
      </c>
      <c r="D1553" s="31">
        <v>2</v>
      </c>
      <c r="E1553" s="31">
        <v>0</v>
      </c>
      <c r="F1553" s="31">
        <v>0</v>
      </c>
      <c r="G1553" s="31">
        <v>0</v>
      </c>
      <c r="H1553" s="32">
        <v>29.99</v>
      </c>
      <c r="I1553">
        <v>1</v>
      </c>
      <c r="J1553" s="33">
        <v>0</v>
      </c>
      <c r="K1553" s="33">
        <v>0</v>
      </c>
      <c r="L1553" s="33">
        <v>0</v>
      </c>
      <c r="M1553">
        <v>1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1</v>
      </c>
      <c r="AK1553">
        <v>2</v>
      </c>
      <c r="AL1553">
        <v>2</v>
      </c>
      <c r="AM1553">
        <v>0</v>
      </c>
      <c r="AN1553" s="23">
        <v>2</v>
      </c>
      <c r="AO1553" s="23">
        <v>0</v>
      </c>
      <c r="AP1553" s="23">
        <v>0</v>
      </c>
      <c r="AQ1553" s="23" t="e">
        <v>#DIV/0!</v>
      </c>
      <c r="AR1553" s="35">
        <v>0.285714285714286</v>
      </c>
      <c r="AS1553" s="35">
        <v>17.1428571428571</v>
      </c>
      <c r="AT1553" s="35">
        <v>-16.1428571428571</v>
      </c>
      <c r="AU1553" s="31">
        <f t="shared" si="27"/>
        <v>3</v>
      </c>
      <c r="AV1553" s="36">
        <f>IFERROR(时间!$B$4+AU1553,"上周无销量")</f>
        <v>43286</v>
      </c>
    </row>
    <row r="1554" spans="1:48">
      <c r="A1554" s="21" t="s">
        <v>3181</v>
      </c>
      <c r="B1554" t="s">
        <v>3182</v>
      </c>
      <c r="C1554" t="s">
        <v>3174</v>
      </c>
      <c r="D1554" s="31">
        <v>0</v>
      </c>
      <c r="E1554" s="31">
        <v>1</v>
      </c>
      <c r="F1554" s="31">
        <v>0</v>
      </c>
      <c r="G1554" s="31">
        <v>0</v>
      </c>
      <c r="H1554" s="32">
        <v>29.99</v>
      </c>
      <c r="I1554">
        <v>0</v>
      </c>
      <c r="J1554" s="33">
        <v>3</v>
      </c>
      <c r="K1554" s="33">
        <v>0</v>
      </c>
      <c r="L1554" s="33">
        <v>0</v>
      </c>
      <c r="M1554">
        <v>3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1</v>
      </c>
      <c r="AL1554">
        <v>3</v>
      </c>
      <c r="AM1554">
        <v>3</v>
      </c>
      <c r="AN1554" s="23" t="e">
        <v>#DIV/0!</v>
      </c>
      <c r="AO1554" s="23">
        <v>1</v>
      </c>
      <c r="AP1554" s="23">
        <v>0</v>
      </c>
      <c r="AQ1554" s="23">
        <v>0</v>
      </c>
      <c r="AR1554" s="35">
        <v>0</v>
      </c>
      <c r="AS1554" s="35">
        <v>0</v>
      </c>
      <c r="AT1554" s="35">
        <v>3</v>
      </c>
      <c r="AU1554" s="31" t="str">
        <f t="shared" si="27"/>
        <v>库存为3</v>
      </c>
      <c r="AV1554" s="36" t="str">
        <f>IFERROR(时间!$B$4+AU1554,"上周无销量")</f>
        <v>上周无销量</v>
      </c>
    </row>
    <row r="1555" spans="1:48">
      <c r="A1555" s="21" t="s">
        <v>3183</v>
      </c>
      <c r="B1555" t="s">
        <v>3184</v>
      </c>
      <c r="C1555" t="s">
        <v>3174</v>
      </c>
      <c r="D1555" s="31">
        <v>0</v>
      </c>
      <c r="E1555" s="31">
        <v>0</v>
      </c>
      <c r="F1555" s="31">
        <v>0</v>
      </c>
      <c r="G1555" s="31">
        <v>1</v>
      </c>
      <c r="H1555" s="32">
        <v>29.99</v>
      </c>
      <c r="I1555">
        <v>0</v>
      </c>
      <c r="J1555" s="33">
        <v>4</v>
      </c>
      <c r="K1555" s="33">
        <v>0</v>
      </c>
      <c r="L1555" s="33">
        <v>0</v>
      </c>
      <c r="M1555">
        <v>4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6377</v>
      </c>
      <c r="T1555">
        <v>0</v>
      </c>
      <c r="U1555">
        <v>0</v>
      </c>
      <c r="V1555">
        <v>0</v>
      </c>
      <c r="W1555">
        <v>46</v>
      </c>
      <c r="X1555" s="23" t="e">
        <v>#DIV/0!</v>
      </c>
      <c r="Y1555" s="23" t="e">
        <v>#DIV/0!</v>
      </c>
      <c r="Z1555" s="23" t="e">
        <v>#DIV/0!</v>
      </c>
      <c r="AA1555" s="23">
        <v>0.00721342323976792</v>
      </c>
      <c r="AB1555">
        <v>0</v>
      </c>
      <c r="AC1555">
        <v>0</v>
      </c>
      <c r="AD1555">
        <v>0</v>
      </c>
      <c r="AE1555">
        <v>7.52</v>
      </c>
      <c r="AF1555" s="23" t="s">
        <v>54</v>
      </c>
      <c r="AG1555" s="23" t="s">
        <v>54</v>
      </c>
      <c r="AH1555" s="23" t="s">
        <v>54</v>
      </c>
      <c r="AI1555" s="23">
        <v>0.250750250083361</v>
      </c>
      <c r="AJ1555">
        <v>0</v>
      </c>
      <c r="AK1555">
        <v>0</v>
      </c>
      <c r="AL1555">
        <v>0</v>
      </c>
      <c r="AM1555">
        <v>30</v>
      </c>
      <c r="AN1555" s="23" t="e">
        <v>#DIV/0!</v>
      </c>
      <c r="AO1555" s="23" t="e">
        <v>#DIV/0!</v>
      </c>
      <c r="AP1555" s="23" t="e">
        <v>#DIV/0!</v>
      </c>
      <c r="AQ1555" s="23">
        <v>0.0333333333333333</v>
      </c>
      <c r="AR1555" s="35">
        <v>0</v>
      </c>
      <c r="AS1555" s="35">
        <v>0</v>
      </c>
      <c r="AT1555" s="35">
        <v>4</v>
      </c>
      <c r="AU1555" s="31" t="str">
        <f t="shared" si="27"/>
        <v>库存为4</v>
      </c>
      <c r="AV1555" s="36" t="str">
        <f>IFERROR(时间!$B$4+AU1555,"上周无销量")</f>
        <v>上周无销量</v>
      </c>
    </row>
    <row r="1556" spans="1:48">
      <c r="A1556" s="21" t="s">
        <v>3185</v>
      </c>
      <c r="B1556" t="s">
        <v>3186</v>
      </c>
      <c r="C1556" t="s">
        <v>3174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5</v>
      </c>
      <c r="K1556" s="33">
        <v>0</v>
      </c>
      <c r="L1556" s="33">
        <v>0</v>
      </c>
      <c r="M1556">
        <v>5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5</v>
      </c>
      <c r="AU1556" s="31" t="str">
        <f t="shared" si="27"/>
        <v>库存为5</v>
      </c>
      <c r="AV1556" s="36" t="str">
        <f>IFERROR(时间!$B$4+AU1556,"上周无销量")</f>
        <v>上周无销量</v>
      </c>
    </row>
    <row r="1557" spans="1:48">
      <c r="A1557" s="21" t="s">
        <v>3187</v>
      </c>
      <c r="B1557" t="s">
        <v>3188</v>
      </c>
      <c r="C1557" t="s">
        <v>3174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2</v>
      </c>
      <c r="J1557" s="33">
        <v>0</v>
      </c>
      <c r="K1557" s="33">
        <v>0</v>
      </c>
      <c r="L1557" s="33">
        <v>0</v>
      </c>
      <c r="M1557">
        <v>2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1</v>
      </c>
      <c r="AK1557">
        <v>1</v>
      </c>
      <c r="AL1557">
        <v>1</v>
      </c>
      <c r="AM1557">
        <v>0</v>
      </c>
      <c r="AN1557" s="23">
        <v>0</v>
      </c>
      <c r="AO1557" s="23">
        <v>0</v>
      </c>
      <c r="AP1557" s="23">
        <v>0</v>
      </c>
      <c r="AQ1557" s="23" t="e">
        <v>#DIV/0!</v>
      </c>
      <c r="AR1557" s="35">
        <v>0</v>
      </c>
      <c r="AS1557" s="35">
        <v>0</v>
      </c>
      <c r="AT1557" s="35">
        <v>2</v>
      </c>
      <c r="AU1557" s="31" t="str">
        <f t="shared" si="27"/>
        <v>库存为2</v>
      </c>
      <c r="AV1557" s="36" t="str">
        <f>IFERROR(时间!$B$4+AU1557,"上周无销量")</f>
        <v>上周无销量</v>
      </c>
    </row>
    <row r="1558" spans="1:48">
      <c r="A1558" s="21" t="s">
        <v>3189</v>
      </c>
      <c r="B1558" t="s">
        <v>3190</v>
      </c>
      <c r="C1558" t="s">
        <v>3174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4</v>
      </c>
      <c r="J1558" s="33">
        <v>0</v>
      </c>
      <c r="K1558" s="33">
        <v>0</v>
      </c>
      <c r="L1558" s="33">
        <v>0</v>
      </c>
      <c r="M1558">
        <v>4</v>
      </c>
      <c r="N1558">
        <v>0</v>
      </c>
      <c r="O1558">
        <v>4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6</v>
      </c>
      <c r="AK1558">
        <v>4</v>
      </c>
      <c r="AL1558">
        <v>0</v>
      </c>
      <c r="AM1558">
        <v>2</v>
      </c>
      <c r="AN1558" s="23">
        <v>0</v>
      </c>
      <c r="AO1558" s="23">
        <v>0</v>
      </c>
      <c r="AP1558" s="23" t="e">
        <v>#DIV/0!</v>
      </c>
      <c r="AQ1558" s="23">
        <v>0</v>
      </c>
      <c r="AR1558" s="35">
        <v>0</v>
      </c>
      <c r="AS1558" s="35">
        <v>0</v>
      </c>
      <c r="AT1558" s="35">
        <v>4</v>
      </c>
      <c r="AU1558" s="31" t="str">
        <f t="shared" si="27"/>
        <v>库存为4</v>
      </c>
      <c r="AV1558" s="36" t="str">
        <f>IFERROR(时间!$B$4+AU1558,"上周无销量")</f>
        <v>上周无销量</v>
      </c>
    </row>
    <row r="1559" spans="1:48">
      <c r="A1559" s="21" t="s">
        <v>3191</v>
      </c>
      <c r="B1559" t="s">
        <v>3192</v>
      </c>
      <c r="C1559" t="s">
        <v>3174</v>
      </c>
      <c r="D1559" s="31">
        <v>0</v>
      </c>
      <c r="E1559" s="31">
        <v>2</v>
      </c>
      <c r="F1559" s="31">
        <v>0</v>
      </c>
      <c r="G1559" s="31">
        <v>1</v>
      </c>
      <c r="H1559" s="32">
        <v>29.99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2</v>
      </c>
      <c r="AL1559">
        <v>2</v>
      </c>
      <c r="AM1559">
        <v>12</v>
      </c>
      <c r="AN1559" s="23" t="e">
        <v>#DIV/0!</v>
      </c>
      <c r="AO1559" s="23">
        <v>1</v>
      </c>
      <c r="AP1559" s="23">
        <v>0</v>
      </c>
      <c r="AQ1559" s="23">
        <v>0.0833333333333333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3193</v>
      </c>
      <c r="B1560" t="s">
        <v>3194</v>
      </c>
      <c r="C1560" t="s">
        <v>3174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5</v>
      </c>
      <c r="K1560" s="33">
        <v>0</v>
      </c>
      <c r="L1560" s="33">
        <v>0</v>
      </c>
      <c r="M1560">
        <v>5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5</v>
      </c>
      <c r="AU1560" s="31" t="str">
        <f t="shared" si="27"/>
        <v>库存为5</v>
      </c>
      <c r="AV1560" s="36" t="str">
        <f>IFERROR(时间!$B$4+AU1560,"上周无销量")</f>
        <v>上周无销量</v>
      </c>
    </row>
    <row r="1561" spans="1:48">
      <c r="A1561" s="21" t="s">
        <v>3195</v>
      </c>
      <c r="B1561" t="s">
        <v>3196</v>
      </c>
      <c r="C1561" t="s">
        <v>3174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3197</v>
      </c>
      <c r="B1562" t="s">
        <v>3198</v>
      </c>
      <c r="C1562" t="s">
        <v>3174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3</v>
      </c>
      <c r="J1562" s="33">
        <v>0</v>
      </c>
      <c r="K1562" s="33">
        <v>0</v>
      </c>
      <c r="L1562" s="33">
        <v>0</v>
      </c>
      <c r="M1562">
        <v>3</v>
      </c>
      <c r="N1562">
        <v>0</v>
      </c>
      <c r="O1562">
        <v>2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1</v>
      </c>
      <c r="AM1562">
        <v>0</v>
      </c>
      <c r="AN1562" s="23" t="e">
        <v>#DIV/0!</v>
      </c>
      <c r="AO1562" s="23" t="e">
        <v>#DIV/0!</v>
      </c>
      <c r="AP1562" s="23">
        <v>0</v>
      </c>
      <c r="AQ1562" s="23" t="e">
        <v>#DIV/0!</v>
      </c>
      <c r="AR1562" s="35">
        <v>0</v>
      </c>
      <c r="AS1562" s="35">
        <v>0</v>
      </c>
      <c r="AT1562" s="35">
        <v>3</v>
      </c>
      <c r="AU1562" s="31" t="str">
        <f t="shared" si="27"/>
        <v>库存为3</v>
      </c>
      <c r="AV1562" s="36" t="str">
        <f>IFERROR(时间!$B$4+AU1562,"上周无销量")</f>
        <v>上周无销量</v>
      </c>
    </row>
    <row r="1563" spans="1:48">
      <c r="A1563" s="21" t="s">
        <v>3199</v>
      </c>
      <c r="B1563" t="s">
        <v>3200</v>
      </c>
      <c r="C1563" t="s">
        <v>3174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1</v>
      </c>
      <c r="J1563" s="33">
        <v>2</v>
      </c>
      <c r="K1563" s="33">
        <v>0</v>
      </c>
      <c r="L1563" s="33">
        <v>0</v>
      </c>
      <c r="M1563">
        <v>3</v>
      </c>
      <c r="N1563">
        <v>0</v>
      </c>
      <c r="O1563">
        <v>1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13</v>
      </c>
      <c r="AK1563">
        <v>2</v>
      </c>
      <c r="AL1563">
        <v>4</v>
      </c>
      <c r="AM1563">
        <v>2</v>
      </c>
      <c r="AN1563" s="23">
        <v>0</v>
      </c>
      <c r="AO1563" s="23">
        <v>0</v>
      </c>
      <c r="AP1563" s="23">
        <v>0</v>
      </c>
      <c r="AQ1563" s="23">
        <v>0</v>
      </c>
      <c r="AR1563" s="35">
        <v>0</v>
      </c>
      <c r="AS1563" s="35">
        <v>0</v>
      </c>
      <c r="AT1563" s="35">
        <v>3</v>
      </c>
      <c r="AU1563" s="31" t="str">
        <f t="shared" si="27"/>
        <v>库存为3</v>
      </c>
      <c r="AV1563" s="36" t="str">
        <f>IFERROR(时间!$B$4+AU1563,"上周无销量")</f>
        <v>上周无销量</v>
      </c>
    </row>
    <row r="1564" spans="1:48">
      <c r="A1564" s="21" t="s">
        <v>3201</v>
      </c>
      <c r="B1564" t="s">
        <v>3053</v>
      </c>
      <c r="C1564" t="s">
        <v>3202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3203</v>
      </c>
      <c r="B1565" t="s">
        <v>3056</v>
      </c>
      <c r="C1565" t="s">
        <v>3202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3204</v>
      </c>
      <c r="B1566" t="s">
        <v>3064</v>
      </c>
      <c r="C1566" t="s">
        <v>3202</v>
      </c>
      <c r="D1566" s="31">
        <v>0</v>
      </c>
      <c r="E1566" s="31">
        <v>0</v>
      </c>
      <c r="F1566" s="31">
        <v>0</v>
      </c>
      <c r="G1566" s="31">
        <v>3</v>
      </c>
      <c r="H1566" s="32">
        <v>25.99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1</v>
      </c>
      <c r="O1566">
        <v>0</v>
      </c>
      <c r="P1566">
        <v>0</v>
      </c>
      <c r="Q1566">
        <v>0</v>
      </c>
      <c r="R1566">
        <v>0</v>
      </c>
      <c r="S1566">
        <v>4297</v>
      </c>
      <c r="T1566">
        <v>0</v>
      </c>
      <c r="U1566">
        <v>0</v>
      </c>
      <c r="V1566">
        <v>0</v>
      </c>
      <c r="W1566">
        <v>26</v>
      </c>
      <c r="X1566" s="23" t="e">
        <v>#DIV/0!</v>
      </c>
      <c r="Y1566" s="23" t="e">
        <v>#DIV/0!</v>
      </c>
      <c r="Z1566" s="23" t="e">
        <v>#DIV/0!</v>
      </c>
      <c r="AA1566" s="23">
        <v>0.00605073306958343</v>
      </c>
      <c r="AB1566">
        <v>0</v>
      </c>
      <c r="AC1566">
        <v>0</v>
      </c>
      <c r="AD1566">
        <v>0</v>
      </c>
      <c r="AE1566">
        <v>5.2</v>
      </c>
      <c r="AF1566" s="23" t="s">
        <v>54</v>
      </c>
      <c r="AG1566" s="23" t="s">
        <v>54</v>
      </c>
      <c r="AH1566" s="23" t="s">
        <v>54</v>
      </c>
      <c r="AI1566" s="23">
        <v>0.0666923175580351</v>
      </c>
      <c r="AJ1566">
        <v>0</v>
      </c>
      <c r="AK1566">
        <v>0</v>
      </c>
      <c r="AL1566">
        <v>0</v>
      </c>
      <c r="AM1566">
        <v>42</v>
      </c>
      <c r="AN1566" s="23" t="e">
        <v>#DIV/0!</v>
      </c>
      <c r="AO1566" s="23" t="e">
        <v>#DIV/0!</v>
      </c>
      <c r="AP1566" s="23" t="e">
        <v>#DIV/0!</v>
      </c>
      <c r="AQ1566" s="23">
        <v>0.0714285714285714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3205</v>
      </c>
      <c r="B1567" t="s">
        <v>3068</v>
      </c>
      <c r="C1567" t="s">
        <v>3202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3206</v>
      </c>
      <c r="B1568" t="s">
        <v>3070</v>
      </c>
      <c r="C1568" t="s">
        <v>3202</v>
      </c>
      <c r="D1568" s="31">
        <v>1</v>
      </c>
      <c r="E1568" s="31">
        <v>0</v>
      </c>
      <c r="F1568" s="31">
        <v>0</v>
      </c>
      <c r="G1568" s="31">
        <v>0</v>
      </c>
      <c r="H1568" s="32">
        <v>25.99</v>
      </c>
      <c r="I1568">
        <v>2</v>
      </c>
      <c r="J1568" s="33">
        <v>0</v>
      </c>
      <c r="K1568" s="33">
        <v>0</v>
      </c>
      <c r="L1568" s="33">
        <v>0</v>
      </c>
      <c r="M1568">
        <v>2</v>
      </c>
      <c r="N1568">
        <v>0</v>
      </c>
      <c r="O1568">
        <v>2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6</v>
      </c>
      <c r="AK1568">
        <v>6</v>
      </c>
      <c r="AL1568">
        <v>3</v>
      </c>
      <c r="AM1568">
        <v>14</v>
      </c>
      <c r="AN1568" s="23">
        <v>0.166666666666667</v>
      </c>
      <c r="AO1568" s="23">
        <v>0</v>
      </c>
      <c r="AP1568" s="23">
        <v>0</v>
      </c>
      <c r="AQ1568" s="23">
        <v>0</v>
      </c>
      <c r="AR1568" s="35">
        <v>0.142857142857143</v>
      </c>
      <c r="AS1568" s="35">
        <v>8.57142857142857</v>
      </c>
      <c r="AT1568" s="35">
        <v>-6.57142857142857</v>
      </c>
      <c r="AU1568" s="31">
        <f t="shared" si="27"/>
        <v>14</v>
      </c>
      <c r="AV1568" s="36">
        <f>IFERROR(时间!$B$4+AU1568,"上周无销量")</f>
        <v>43297</v>
      </c>
    </row>
    <row r="1569" spans="1:48">
      <c r="A1569" s="21" t="s">
        <v>3207</v>
      </c>
      <c r="B1569" t="s">
        <v>3072</v>
      </c>
      <c r="C1569" t="s">
        <v>3202</v>
      </c>
      <c r="D1569" s="31">
        <v>0</v>
      </c>
      <c r="E1569" s="31">
        <v>0</v>
      </c>
      <c r="F1569" s="31">
        <v>1</v>
      </c>
      <c r="G1569" s="31">
        <v>0</v>
      </c>
      <c r="H1569" s="32">
        <v>25.99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2</v>
      </c>
      <c r="AN1569" s="23" t="e">
        <v>#DIV/0!</v>
      </c>
      <c r="AO1569" s="23" t="e">
        <v>#DIV/0!</v>
      </c>
      <c r="AP1569" s="23" t="e">
        <v>#DIV/0!</v>
      </c>
      <c r="AQ1569" s="23">
        <v>0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3208</v>
      </c>
      <c r="B1570" t="s">
        <v>3074</v>
      </c>
      <c r="C1570" t="s">
        <v>3202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1</v>
      </c>
      <c r="J1570" s="33">
        <v>0</v>
      </c>
      <c r="K1570" s="33">
        <v>0</v>
      </c>
      <c r="L1570" s="33">
        <v>0</v>
      </c>
      <c r="M1570">
        <v>1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2</v>
      </c>
      <c r="AK1570">
        <v>0</v>
      </c>
      <c r="AL1570">
        <v>1</v>
      </c>
      <c r="AM1570">
        <v>5</v>
      </c>
      <c r="AN1570" s="23">
        <v>0</v>
      </c>
      <c r="AO1570" s="23" t="e">
        <v>#DIV/0!</v>
      </c>
      <c r="AP1570" s="23">
        <v>0</v>
      </c>
      <c r="AQ1570" s="23">
        <v>0</v>
      </c>
      <c r="AR1570" s="35">
        <v>0</v>
      </c>
      <c r="AS1570" s="35">
        <v>0</v>
      </c>
      <c r="AT1570" s="35">
        <v>1</v>
      </c>
      <c r="AU1570" s="31" t="str">
        <f t="shared" si="27"/>
        <v>库存为1</v>
      </c>
      <c r="AV1570" s="36" t="str">
        <f>IFERROR(时间!$B$4+AU1570,"上周无销量")</f>
        <v>上周无销量</v>
      </c>
    </row>
    <row r="1571" spans="1:48">
      <c r="A1571" s="21" t="s">
        <v>3209</v>
      </c>
      <c r="B1571" t="s">
        <v>3210</v>
      </c>
      <c r="C1571" t="s">
        <v>3211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2</v>
      </c>
      <c r="J1571" s="33">
        <v>0</v>
      </c>
      <c r="K1571" s="33">
        <v>0</v>
      </c>
      <c r="L1571" s="33">
        <v>0</v>
      </c>
      <c r="M1571">
        <v>2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1</v>
      </c>
      <c r="AK1571">
        <v>0</v>
      </c>
      <c r="AL1571">
        <v>0</v>
      </c>
      <c r="AM1571">
        <v>0</v>
      </c>
      <c r="AN1571" s="23">
        <v>0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2</v>
      </c>
      <c r="AU1571" s="31" t="str">
        <f t="shared" si="27"/>
        <v>库存为2</v>
      </c>
      <c r="AV1571" s="36" t="str">
        <f>IFERROR(时间!$B$4+AU1571,"上周无销量")</f>
        <v>上周无销量</v>
      </c>
    </row>
    <row r="1572" spans="1:48">
      <c r="A1572" s="21" t="s">
        <v>3212</v>
      </c>
      <c r="B1572" t="s">
        <v>3213</v>
      </c>
      <c r="C1572" t="s">
        <v>3211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1</v>
      </c>
      <c r="J1572" s="33">
        <v>0</v>
      </c>
      <c r="K1572" s="33">
        <v>0</v>
      </c>
      <c r="L1572" s="33">
        <v>0</v>
      </c>
      <c r="M1572">
        <v>1</v>
      </c>
      <c r="N1572">
        <v>0</v>
      </c>
      <c r="O1572">
        <v>1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1</v>
      </c>
      <c r="AU1572" s="31" t="str">
        <f t="shared" si="27"/>
        <v>库存为1</v>
      </c>
      <c r="AV1572" s="36" t="str">
        <f>IFERROR(时间!$B$4+AU1572,"上周无销量")</f>
        <v>上周无销量</v>
      </c>
    </row>
    <row r="1573" spans="1:48">
      <c r="A1573" s="21" t="s">
        <v>3214</v>
      </c>
      <c r="B1573" t="s">
        <v>3215</v>
      </c>
      <c r="C1573" t="s">
        <v>3216</v>
      </c>
      <c r="D1573" s="31">
        <v>0</v>
      </c>
      <c r="E1573" s="31">
        <v>0</v>
      </c>
      <c r="F1573" s="31">
        <v>0</v>
      </c>
      <c r="G1573" s="31">
        <v>1</v>
      </c>
      <c r="H1573" s="32">
        <v>19.99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3</v>
      </c>
      <c r="AN1573" s="23" t="e">
        <v>#DIV/0!</v>
      </c>
      <c r="AO1573" s="23" t="e">
        <v>#DIV/0!</v>
      </c>
      <c r="AP1573" s="23" t="e">
        <v>#DIV/0!</v>
      </c>
      <c r="AQ1573" s="23">
        <v>0.333333333333333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3217</v>
      </c>
      <c r="B1574" t="s">
        <v>3218</v>
      </c>
      <c r="C1574" t="s">
        <v>3219</v>
      </c>
      <c r="D1574" s="31">
        <v>0</v>
      </c>
      <c r="E1574" s="31">
        <v>0</v>
      </c>
      <c r="F1574" s="31">
        <v>1</v>
      </c>
      <c r="G1574" s="31">
        <v>0</v>
      </c>
      <c r="H1574" s="32">
        <v>29.99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4</v>
      </c>
      <c r="AM1574">
        <v>6</v>
      </c>
      <c r="AN1574" s="23" t="e">
        <v>#DIV/0!</v>
      </c>
      <c r="AO1574" s="23" t="e">
        <v>#DIV/0!</v>
      </c>
      <c r="AP1574" s="23">
        <v>0.25</v>
      </c>
      <c r="AQ1574" s="23">
        <v>0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3220</v>
      </c>
      <c r="B1575" t="s">
        <v>3221</v>
      </c>
      <c r="C1575" t="s">
        <v>3219</v>
      </c>
      <c r="D1575" s="31">
        <v>0</v>
      </c>
      <c r="E1575" s="31">
        <v>2</v>
      </c>
      <c r="F1575" s="31">
        <v>1</v>
      </c>
      <c r="G1575" s="31">
        <v>1</v>
      </c>
      <c r="H1575" s="32">
        <v>29.99</v>
      </c>
      <c r="I1575">
        <v>2</v>
      </c>
      <c r="J1575" s="33">
        <v>0</v>
      </c>
      <c r="K1575" s="33">
        <v>0</v>
      </c>
      <c r="L1575" s="33">
        <v>0</v>
      </c>
      <c r="M1575">
        <v>2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3</v>
      </c>
      <c r="AK1575">
        <v>4</v>
      </c>
      <c r="AL1575">
        <v>2</v>
      </c>
      <c r="AM1575">
        <v>2</v>
      </c>
      <c r="AN1575" s="23">
        <v>0</v>
      </c>
      <c r="AO1575" s="23">
        <v>0.5</v>
      </c>
      <c r="AP1575" s="23">
        <v>0.5</v>
      </c>
      <c r="AQ1575" s="23">
        <v>0.5</v>
      </c>
      <c r="AR1575" s="35">
        <v>0</v>
      </c>
      <c r="AS1575" s="35">
        <v>0</v>
      </c>
      <c r="AT1575" s="35">
        <v>2</v>
      </c>
      <c r="AU1575" s="31" t="str">
        <f t="shared" si="27"/>
        <v>库存为2</v>
      </c>
      <c r="AV1575" s="36" t="str">
        <f>IFERROR(时间!$B$4+AU1575,"上周无销量")</f>
        <v>上周无销量</v>
      </c>
    </row>
    <row r="1576" spans="1:48">
      <c r="A1576" s="21" t="s">
        <v>3222</v>
      </c>
      <c r="B1576" t="s">
        <v>3223</v>
      </c>
      <c r="C1576" t="s">
        <v>3219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2</v>
      </c>
      <c r="J1576" s="33">
        <v>0</v>
      </c>
      <c r="K1576" s="33">
        <v>0</v>
      </c>
      <c r="L1576" s="33">
        <v>0</v>
      </c>
      <c r="M1576">
        <v>2</v>
      </c>
      <c r="N1576">
        <v>0</v>
      </c>
      <c r="O1576">
        <v>1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5</v>
      </c>
      <c r="AK1576">
        <v>7</v>
      </c>
      <c r="AL1576">
        <v>5</v>
      </c>
      <c r="AM1576">
        <v>3</v>
      </c>
      <c r="AN1576" s="23">
        <v>0</v>
      </c>
      <c r="AO1576" s="23">
        <v>0</v>
      </c>
      <c r="AP1576" s="23">
        <v>0</v>
      </c>
      <c r="AQ1576" s="23">
        <v>0</v>
      </c>
      <c r="AR1576" s="35">
        <v>0</v>
      </c>
      <c r="AS1576" s="35">
        <v>0</v>
      </c>
      <c r="AT1576" s="35">
        <v>2</v>
      </c>
      <c r="AU1576" s="31" t="str">
        <f t="shared" si="27"/>
        <v>库存为2</v>
      </c>
      <c r="AV1576" s="36" t="str">
        <f>IFERROR(时间!$B$4+AU1576,"上周无销量")</f>
        <v>上周无销量</v>
      </c>
    </row>
    <row r="1577" spans="1:48">
      <c r="A1577" s="21" t="s">
        <v>3224</v>
      </c>
      <c r="B1577" t="s">
        <v>3225</v>
      </c>
      <c r="C1577" t="s">
        <v>3219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3226</v>
      </c>
      <c r="B1578" t="s">
        <v>3227</v>
      </c>
      <c r="C1578" t="s">
        <v>3219</v>
      </c>
      <c r="D1578" s="31">
        <v>0</v>
      </c>
      <c r="E1578" s="31">
        <v>3</v>
      </c>
      <c r="F1578" s="31">
        <v>2</v>
      </c>
      <c r="G1578" s="31">
        <v>2</v>
      </c>
      <c r="H1578" s="32">
        <v>29.99</v>
      </c>
      <c r="I1578">
        <v>0</v>
      </c>
      <c r="J1578" s="33">
        <v>4</v>
      </c>
      <c r="K1578" s="33">
        <v>0</v>
      </c>
      <c r="L1578" s="33">
        <v>0</v>
      </c>
      <c r="M1578">
        <v>4</v>
      </c>
      <c r="N1578">
        <v>1</v>
      </c>
      <c r="O1578">
        <v>0</v>
      </c>
      <c r="P1578">
        <v>0</v>
      </c>
      <c r="Q1578">
        <v>1781</v>
      </c>
      <c r="R1578">
        <v>1257</v>
      </c>
      <c r="S1578">
        <v>622</v>
      </c>
      <c r="T1578">
        <v>0</v>
      </c>
      <c r="U1578">
        <v>8</v>
      </c>
      <c r="V1578">
        <v>5</v>
      </c>
      <c r="W1578">
        <v>3</v>
      </c>
      <c r="X1578" s="23" t="e">
        <v>#DIV/0!</v>
      </c>
      <c r="Y1578" s="23">
        <v>0.00449185850645705</v>
      </c>
      <c r="Z1578" s="23">
        <v>0.00397772474144789</v>
      </c>
      <c r="AA1578" s="23">
        <v>0.00482315112540193</v>
      </c>
      <c r="AB1578">
        <v>0</v>
      </c>
      <c r="AC1578">
        <v>1.48</v>
      </c>
      <c r="AD1578">
        <v>0.73</v>
      </c>
      <c r="AE1578">
        <v>0.69</v>
      </c>
      <c r="AF1578" s="23" t="s">
        <v>54</v>
      </c>
      <c r="AG1578" s="23">
        <v>0.0164499277536957</v>
      </c>
      <c r="AH1578" s="23">
        <v>0.0121707235745248</v>
      </c>
      <c r="AI1578" s="23">
        <v>0.0115038346115372</v>
      </c>
      <c r="AJ1578">
        <v>0</v>
      </c>
      <c r="AK1578">
        <v>16</v>
      </c>
      <c r="AL1578">
        <v>10</v>
      </c>
      <c r="AM1578">
        <v>2</v>
      </c>
      <c r="AN1578" s="23" t="e">
        <v>#DIV/0!</v>
      </c>
      <c r="AO1578" s="23">
        <v>0.1875</v>
      </c>
      <c r="AP1578" s="23">
        <v>0.2</v>
      </c>
      <c r="AQ1578" s="23">
        <v>1</v>
      </c>
      <c r="AR1578" s="35">
        <v>0</v>
      </c>
      <c r="AS1578" s="35">
        <v>0</v>
      </c>
      <c r="AT1578" s="35">
        <v>4</v>
      </c>
      <c r="AU1578" s="31" t="str">
        <f t="shared" si="27"/>
        <v>库存为4</v>
      </c>
      <c r="AV1578" s="36" t="str">
        <f>IFERROR(时间!$B$4+AU1578,"上周无销量")</f>
        <v>上周无销量</v>
      </c>
    </row>
    <row r="1579" spans="1:48">
      <c r="A1579" s="21" t="s">
        <v>3228</v>
      </c>
      <c r="B1579" t="s">
        <v>3229</v>
      </c>
      <c r="C1579" t="s">
        <v>3219</v>
      </c>
      <c r="D1579" s="31">
        <v>0</v>
      </c>
      <c r="E1579" s="31">
        <v>1</v>
      </c>
      <c r="F1579" s="31">
        <v>0</v>
      </c>
      <c r="G1579" s="31">
        <v>1</v>
      </c>
      <c r="H1579" s="32">
        <v>29.99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12</v>
      </c>
      <c r="AM1579">
        <v>0</v>
      </c>
      <c r="AN1579" s="23" t="e">
        <v>#DIV/0!</v>
      </c>
      <c r="AO1579" s="23" t="e">
        <v>#DIV/0!</v>
      </c>
      <c r="AP1579" s="23">
        <v>0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3230</v>
      </c>
      <c r="B1580" t="s">
        <v>3231</v>
      </c>
      <c r="C1580" t="s">
        <v>3219</v>
      </c>
      <c r="D1580" s="31">
        <v>0</v>
      </c>
      <c r="E1580" s="31">
        <v>0</v>
      </c>
      <c r="F1580" s="31">
        <v>2</v>
      </c>
      <c r="G1580" s="31">
        <v>1</v>
      </c>
      <c r="H1580" s="32">
        <v>29.99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1</v>
      </c>
      <c r="AM1580">
        <v>16</v>
      </c>
      <c r="AN1580" s="23" t="e">
        <v>#DIV/0!</v>
      </c>
      <c r="AO1580" s="23" t="e">
        <v>#DIV/0!</v>
      </c>
      <c r="AP1580" s="23">
        <v>2</v>
      </c>
      <c r="AQ1580" s="23">
        <v>0.0625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3232</v>
      </c>
      <c r="B1581" t="s">
        <v>3233</v>
      </c>
      <c r="C1581" t="s">
        <v>3219</v>
      </c>
      <c r="D1581" s="31">
        <v>0</v>
      </c>
      <c r="E1581" s="31">
        <v>0</v>
      </c>
      <c r="F1581" s="31">
        <v>0</v>
      </c>
      <c r="G1581" s="31">
        <v>1</v>
      </c>
      <c r="H1581" s="32">
        <v>29.99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1</v>
      </c>
      <c r="AN1581" s="23" t="e">
        <v>#DIV/0!</v>
      </c>
      <c r="AO1581" s="23" t="e">
        <v>#DIV/0!</v>
      </c>
      <c r="AP1581" s="23" t="e">
        <v>#DIV/0!</v>
      </c>
      <c r="AQ1581" s="23">
        <v>1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3234</v>
      </c>
      <c r="B1582" t="s">
        <v>3235</v>
      </c>
      <c r="C1582" t="s">
        <v>3236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2</v>
      </c>
      <c r="J1582" s="33">
        <v>0</v>
      </c>
      <c r="K1582" s="33">
        <v>0</v>
      </c>
      <c r="L1582" s="33">
        <v>0</v>
      </c>
      <c r="M1582">
        <v>2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12</v>
      </c>
      <c r="AK1582">
        <v>18</v>
      </c>
      <c r="AL1582">
        <v>10</v>
      </c>
      <c r="AM1582">
        <v>10</v>
      </c>
      <c r="AN1582" s="23">
        <v>0</v>
      </c>
      <c r="AO1582" s="23">
        <v>0</v>
      </c>
      <c r="AP1582" s="23">
        <v>0</v>
      </c>
      <c r="AQ1582" s="23">
        <v>0</v>
      </c>
      <c r="AR1582" s="35">
        <v>0</v>
      </c>
      <c r="AS1582" s="35">
        <v>0</v>
      </c>
      <c r="AT1582" s="35">
        <v>2</v>
      </c>
      <c r="AU1582" s="31" t="str">
        <f t="shared" si="27"/>
        <v>库存为2</v>
      </c>
      <c r="AV1582" s="36" t="str">
        <f>IFERROR(时间!$B$4+AU1582,"上周无销量")</f>
        <v>上周无销量</v>
      </c>
      <c r="AW1582" s="36"/>
    </row>
    <row r="1583" spans="1:49">
      <c r="A1583" s="21" t="s">
        <v>3237</v>
      </c>
      <c r="B1583" t="s">
        <v>3066</v>
      </c>
      <c r="C1583" t="s">
        <v>3238</v>
      </c>
      <c r="D1583" s="31">
        <v>1</v>
      </c>
      <c r="E1583" s="31">
        <v>1</v>
      </c>
      <c r="F1583" s="31">
        <v>0</v>
      </c>
      <c r="G1583" s="31">
        <v>0</v>
      </c>
      <c r="H1583" s="32">
        <v>25.99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2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11</v>
      </c>
      <c r="AL1583">
        <v>2</v>
      </c>
      <c r="AM1583">
        <v>0</v>
      </c>
      <c r="AN1583" s="23" t="e">
        <v>#DIV/0!</v>
      </c>
      <c r="AO1583" s="23">
        <v>0.0909090909090909</v>
      </c>
      <c r="AP1583" s="23">
        <v>0</v>
      </c>
      <c r="AQ1583" s="23" t="e">
        <v>#DIV/0!</v>
      </c>
      <c r="AR1583" s="35">
        <v>0.142857142857143</v>
      </c>
      <c r="AS1583" s="35">
        <v>8.57142857142857</v>
      </c>
      <c r="AT1583" s="35">
        <v>-8.57142857142857</v>
      </c>
      <c r="AU1583" s="31">
        <f t="shared" si="27"/>
        <v>0</v>
      </c>
      <c r="AV1583" s="36">
        <f>IFERROR(时间!$B$4+AU1583,"上周无销量")</f>
        <v>43283</v>
      </c>
      <c r="AW1583" s="36"/>
    </row>
    <row r="1584" spans="1:49">
      <c r="A1584" s="21" t="s">
        <v>3239</v>
      </c>
      <c r="B1584" t="s">
        <v>3119</v>
      </c>
      <c r="C1584" t="s">
        <v>3240</v>
      </c>
      <c r="D1584" s="31">
        <v>0</v>
      </c>
      <c r="E1584" s="31">
        <v>0</v>
      </c>
      <c r="F1584" s="31">
        <v>0</v>
      </c>
      <c r="G1584" s="31">
        <v>1</v>
      </c>
      <c r="H1584" s="32">
        <v>19.99</v>
      </c>
      <c r="I1584">
        <v>5</v>
      </c>
      <c r="J1584" s="33">
        <v>0</v>
      </c>
      <c r="K1584" s="33">
        <v>0</v>
      </c>
      <c r="L1584" s="33">
        <v>0</v>
      </c>
      <c r="M1584">
        <v>5</v>
      </c>
      <c r="N1584">
        <v>0</v>
      </c>
      <c r="O1584">
        <v>5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4</v>
      </c>
      <c r="AK1584">
        <v>4</v>
      </c>
      <c r="AL1584">
        <v>1</v>
      </c>
      <c r="AM1584">
        <v>4</v>
      </c>
      <c r="AN1584" s="23">
        <v>0</v>
      </c>
      <c r="AO1584" s="23">
        <v>0</v>
      </c>
      <c r="AP1584" s="23">
        <v>0</v>
      </c>
      <c r="AQ1584" s="23">
        <v>0.25</v>
      </c>
      <c r="AR1584" s="35">
        <v>0</v>
      </c>
      <c r="AS1584" s="35">
        <v>0</v>
      </c>
      <c r="AT1584" s="35">
        <v>5</v>
      </c>
      <c r="AU1584" s="31" t="str">
        <f t="shared" si="27"/>
        <v>库存为5</v>
      </c>
      <c r="AV1584" s="36" t="str">
        <f>IFERROR(时间!$B$4+AU1584,"上周无销量")</f>
        <v>上周无销量</v>
      </c>
      <c r="AW1584" s="36"/>
    </row>
    <row r="1585" spans="1:49">
      <c r="A1585" s="21" t="s">
        <v>3241</v>
      </c>
      <c r="B1585" t="s">
        <v>3124</v>
      </c>
      <c r="C1585" t="s">
        <v>3240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3242</v>
      </c>
      <c r="B1586" t="s">
        <v>3126</v>
      </c>
      <c r="C1586" t="s">
        <v>3240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2</v>
      </c>
      <c r="J1586" s="33">
        <v>0</v>
      </c>
      <c r="K1586" s="33">
        <v>0</v>
      </c>
      <c r="L1586" s="33">
        <v>0</v>
      </c>
      <c r="M1586">
        <v>2</v>
      </c>
      <c r="N1586">
        <v>0</v>
      </c>
      <c r="O1586">
        <v>2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1</v>
      </c>
      <c r="AK1586">
        <v>4</v>
      </c>
      <c r="AL1586">
        <v>1</v>
      </c>
      <c r="AM1586">
        <v>3</v>
      </c>
      <c r="AN1586" s="23">
        <v>0</v>
      </c>
      <c r="AO1586" s="23">
        <v>0</v>
      </c>
      <c r="AP1586" s="23">
        <v>0</v>
      </c>
      <c r="AQ1586" s="23">
        <v>0</v>
      </c>
      <c r="AR1586" s="35">
        <v>0</v>
      </c>
      <c r="AS1586" s="35">
        <v>0</v>
      </c>
      <c r="AT1586" s="35">
        <v>2</v>
      </c>
      <c r="AU1586" s="31" t="str">
        <f t="shared" si="27"/>
        <v>库存为2</v>
      </c>
      <c r="AV1586" s="36" t="str">
        <f>IFERROR(时间!$B$4+AU1586,"上周无销量")</f>
        <v>上周无销量</v>
      </c>
      <c r="AW1586" s="36"/>
    </row>
    <row r="1587" spans="1:49">
      <c r="A1587" s="21" t="s">
        <v>3243</v>
      </c>
      <c r="B1587" t="s">
        <v>3128</v>
      </c>
      <c r="C1587" t="s">
        <v>3240</v>
      </c>
      <c r="D1587" s="31">
        <v>0</v>
      </c>
      <c r="E1587" s="31">
        <v>0</v>
      </c>
      <c r="F1587" s="31">
        <v>1</v>
      </c>
      <c r="G1587" s="31">
        <v>1</v>
      </c>
      <c r="H1587" s="32">
        <v>25.99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1</v>
      </c>
      <c r="AM1587">
        <v>3</v>
      </c>
      <c r="AN1587" s="23" t="e">
        <v>#DIV/0!</v>
      </c>
      <c r="AO1587" s="23" t="e">
        <v>#DIV/0!</v>
      </c>
      <c r="AP1587" s="23">
        <v>1</v>
      </c>
      <c r="AQ1587" s="23">
        <v>0.333333333333333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3244</v>
      </c>
      <c r="B1588" t="s">
        <v>3245</v>
      </c>
      <c r="C1588" t="s">
        <v>3246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3247</v>
      </c>
      <c r="B1589" t="s">
        <v>3248</v>
      </c>
      <c r="C1589" t="s">
        <v>3246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3249</v>
      </c>
      <c r="B1590" t="s">
        <v>3250</v>
      </c>
      <c r="C1590" t="s">
        <v>3251</v>
      </c>
      <c r="D1590" s="31">
        <v>0</v>
      </c>
      <c r="E1590" s="31">
        <v>2</v>
      </c>
      <c r="F1590" s="31">
        <v>3</v>
      </c>
      <c r="G1590" s="31">
        <v>1</v>
      </c>
      <c r="H1590" s="32">
        <v>28.58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14</v>
      </c>
      <c r="AK1590">
        <v>12</v>
      </c>
      <c r="AL1590">
        <v>8</v>
      </c>
      <c r="AM1590">
        <v>0</v>
      </c>
      <c r="AN1590" s="23">
        <v>0</v>
      </c>
      <c r="AO1590" s="23">
        <v>0.166666666666667</v>
      </c>
      <c r="AP1590" s="23">
        <v>0.375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3252</v>
      </c>
      <c r="B1591" t="s">
        <v>3250</v>
      </c>
      <c r="C1591" t="s">
        <v>3251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14</v>
      </c>
      <c r="AK1591">
        <v>12</v>
      </c>
      <c r="AL1591">
        <v>8</v>
      </c>
      <c r="AM1591">
        <v>0</v>
      </c>
      <c r="AN1591" s="23">
        <v>0</v>
      </c>
      <c r="AO1591" s="23">
        <v>0</v>
      </c>
      <c r="AP1591" s="23">
        <v>0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3253</v>
      </c>
      <c r="B1592" t="s">
        <v>3254</v>
      </c>
      <c r="C1592" t="s">
        <v>3251</v>
      </c>
      <c r="D1592" s="31">
        <v>10</v>
      </c>
      <c r="E1592" s="31">
        <v>5</v>
      </c>
      <c r="F1592" s="31">
        <v>2</v>
      </c>
      <c r="G1592" s="31">
        <v>1</v>
      </c>
      <c r="H1592" s="32">
        <v>22.1922222222222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11</v>
      </c>
      <c r="AK1592">
        <v>42</v>
      </c>
      <c r="AL1592">
        <v>29</v>
      </c>
      <c r="AM1592">
        <v>39</v>
      </c>
      <c r="AN1592" s="23">
        <v>0.909090909090909</v>
      </c>
      <c r="AO1592" s="23">
        <v>0.119047619047619</v>
      </c>
      <c r="AP1592" s="23">
        <v>0.0689655172413793</v>
      </c>
      <c r="AQ1592" s="23">
        <v>0.0256410256410256</v>
      </c>
      <c r="AR1592" s="35">
        <v>1.42857142857143</v>
      </c>
      <c r="AS1592" s="35">
        <v>85.7142857142857</v>
      </c>
      <c r="AT1592" s="35">
        <v>-85.7142857142857</v>
      </c>
      <c r="AU1592" s="31">
        <f t="shared" si="27"/>
        <v>0</v>
      </c>
      <c r="AV1592" s="36">
        <f>IFERROR(时间!$B$4+AU1592,"上周无销量")</f>
        <v>43283</v>
      </c>
      <c r="AW1592" s="36"/>
    </row>
    <row r="1593" spans="1:49">
      <c r="A1593" s="21" t="s">
        <v>3255</v>
      </c>
      <c r="B1593" t="s">
        <v>3256</v>
      </c>
      <c r="C1593" t="s">
        <v>3251</v>
      </c>
      <c r="D1593" s="31">
        <v>15</v>
      </c>
      <c r="E1593" s="31">
        <v>4</v>
      </c>
      <c r="F1593" s="31">
        <v>2</v>
      </c>
      <c r="G1593" s="31">
        <v>4</v>
      </c>
      <c r="H1593" s="32">
        <v>23.536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19</v>
      </c>
      <c r="AK1593">
        <v>12</v>
      </c>
      <c r="AL1593">
        <v>5</v>
      </c>
      <c r="AM1593">
        <v>0</v>
      </c>
      <c r="AN1593" s="23">
        <v>0.789473684210526</v>
      </c>
      <c r="AO1593" s="23">
        <v>0.333333333333333</v>
      </c>
      <c r="AP1593" s="23">
        <v>0.4</v>
      </c>
      <c r="AQ1593" s="23" t="e">
        <v>#DIV/0!</v>
      </c>
      <c r="AR1593" s="35">
        <v>2.14285714285714</v>
      </c>
      <c r="AS1593" s="35">
        <v>128.571428571429</v>
      </c>
      <c r="AT1593" s="35">
        <v>-128.571428571429</v>
      </c>
      <c r="AU1593" s="31">
        <f t="shared" si="27"/>
        <v>0</v>
      </c>
      <c r="AV1593" s="36">
        <f>IFERROR(时间!$B$4+AU1593,"上周无销量")</f>
        <v>43283</v>
      </c>
      <c r="AW1593" s="36"/>
    </row>
    <row r="1594" spans="1:49">
      <c r="A1594" s="21" t="s">
        <v>3257</v>
      </c>
      <c r="B1594" t="s">
        <v>3258</v>
      </c>
      <c r="C1594" t="s">
        <v>3251</v>
      </c>
      <c r="D1594" s="31">
        <v>13</v>
      </c>
      <c r="E1594" s="31">
        <v>8</v>
      </c>
      <c r="F1594" s="31">
        <v>8</v>
      </c>
      <c r="G1594" s="31">
        <v>7</v>
      </c>
      <c r="H1594" s="32">
        <v>26.9933333333334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8</v>
      </c>
      <c r="AK1594">
        <v>0</v>
      </c>
      <c r="AL1594">
        <v>11</v>
      </c>
      <c r="AM1594">
        <v>16</v>
      </c>
      <c r="AN1594" s="23">
        <v>1.625</v>
      </c>
      <c r="AO1594" s="23" t="e">
        <v>#DIV/0!</v>
      </c>
      <c r="AP1594" s="23">
        <v>0.727272727272727</v>
      </c>
      <c r="AQ1594" s="23">
        <v>0.4375</v>
      </c>
      <c r="AR1594" s="35">
        <v>1.85714285714286</v>
      </c>
      <c r="AS1594" s="35">
        <v>111.428571428571</v>
      </c>
      <c r="AT1594" s="35">
        <v>-111.428571428571</v>
      </c>
      <c r="AU1594" s="31">
        <f t="shared" si="27"/>
        <v>0</v>
      </c>
      <c r="AV1594" s="36">
        <f>IFERROR(时间!$B$4+AU1594,"上周无销量")</f>
        <v>43283</v>
      </c>
      <c r="AW1594" s="36"/>
    </row>
    <row r="1595" spans="1:49">
      <c r="A1595" s="21" t="s">
        <v>3259</v>
      </c>
      <c r="B1595" t="s">
        <v>3260</v>
      </c>
      <c r="C1595" t="s">
        <v>3251</v>
      </c>
      <c r="D1595" s="31">
        <v>31</v>
      </c>
      <c r="E1595" s="31">
        <v>12</v>
      </c>
      <c r="F1595" s="31">
        <v>21</v>
      </c>
      <c r="G1595" s="31">
        <v>14</v>
      </c>
      <c r="H1595" s="32">
        <v>26.2915384615385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1</v>
      </c>
      <c r="AK1595">
        <v>0</v>
      </c>
      <c r="AL1595">
        <v>5</v>
      </c>
      <c r="AM1595">
        <v>0</v>
      </c>
      <c r="AN1595" s="23">
        <v>31</v>
      </c>
      <c r="AO1595" s="23" t="e">
        <v>#DIV/0!</v>
      </c>
      <c r="AP1595" s="23">
        <v>4.2</v>
      </c>
      <c r="AQ1595" s="23" t="e">
        <v>#DIV/0!</v>
      </c>
      <c r="AR1595" s="35">
        <v>4.42857142857143</v>
      </c>
      <c r="AS1595" s="35">
        <v>265.714285714286</v>
      </c>
      <c r="AT1595" s="35">
        <v>-265.714285714286</v>
      </c>
      <c r="AU1595" s="31">
        <f t="shared" si="27"/>
        <v>0</v>
      </c>
      <c r="AV1595" s="36">
        <f>IFERROR(时间!$B$4+AU1595,"上周无销量")</f>
        <v>43283</v>
      </c>
      <c r="AW1595" s="36"/>
    </row>
    <row r="1596" spans="1:49">
      <c r="A1596" s="21" t="s">
        <v>3261</v>
      </c>
      <c r="B1596" t="s">
        <v>3262</v>
      </c>
      <c r="C1596" t="s">
        <v>3251</v>
      </c>
      <c r="D1596" s="31">
        <v>31</v>
      </c>
      <c r="E1596" s="31">
        <v>20</v>
      </c>
      <c r="F1596" s="31">
        <v>22</v>
      </c>
      <c r="G1596" s="31">
        <v>23</v>
      </c>
      <c r="H1596" s="32">
        <v>26.7145833333333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0</v>
      </c>
      <c r="AL1596">
        <v>0</v>
      </c>
      <c r="AM1596">
        <v>0</v>
      </c>
      <c r="AN1596" s="23" t="e">
        <v>#DIV/0!</v>
      </c>
      <c r="AO1596" s="23" t="e">
        <v>#DIV/0!</v>
      </c>
      <c r="AP1596" s="23" t="e">
        <v>#DIV/0!</v>
      </c>
      <c r="AQ1596" s="23" t="e">
        <v>#DIV/0!</v>
      </c>
      <c r="AR1596" s="35">
        <v>4.42857142857143</v>
      </c>
      <c r="AS1596" s="35">
        <v>265.714285714286</v>
      </c>
      <c r="AT1596" s="35">
        <v>-265.714285714286</v>
      </c>
      <c r="AU1596" s="31">
        <f t="shared" si="27"/>
        <v>0</v>
      </c>
      <c r="AV1596" s="36">
        <f>IFERROR(时间!$B$4+AU1596,"上周无销量")</f>
        <v>43283</v>
      </c>
      <c r="AW1596" s="36"/>
    </row>
    <row r="1597" spans="1:49">
      <c r="A1597" s="21" t="s">
        <v>3263</v>
      </c>
      <c r="B1597" t="s">
        <v>3264</v>
      </c>
      <c r="C1597" t="s">
        <v>3251</v>
      </c>
      <c r="D1597" s="31">
        <v>34</v>
      </c>
      <c r="E1597" s="31">
        <v>26</v>
      </c>
      <c r="F1597" s="31">
        <v>32</v>
      </c>
      <c r="G1597" s="31">
        <v>27</v>
      </c>
      <c r="H1597" s="32">
        <v>27.0702521008403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5</v>
      </c>
      <c r="AK1597">
        <v>6</v>
      </c>
      <c r="AL1597">
        <v>0</v>
      </c>
      <c r="AM1597">
        <v>0</v>
      </c>
      <c r="AN1597" s="23">
        <v>6.8</v>
      </c>
      <c r="AO1597" s="23">
        <v>4.33333333333333</v>
      </c>
      <c r="AP1597" s="23" t="e">
        <v>#DIV/0!</v>
      </c>
      <c r="AQ1597" s="23" t="e">
        <v>#DIV/0!</v>
      </c>
      <c r="AR1597" s="35">
        <v>4.85714285714286</v>
      </c>
      <c r="AS1597" s="35">
        <v>291.428571428571</v>
      </c>
      <c r="AT1597" s="35">
        <v>-291.428571428571</v>
      </c>
      <c r="AU1597" s="31">
        <f t="shared" si="27"/>
        <v>0</v>
      </c>
      <c r="AV1597" s="36">
        <f>IFERROR(时间!$B$4+AU1597,"上周无销量")</f>
        <v>43283</v>
      </c>
      <c r="AW1597" s="36"/>
    </row>
    <row r="1598" spans="1:49">
      <c r="A1598" s="21" t="s">
        <v>3265</v>
      </c>
      <c r="B1598" t="s">
        <v>3266</v>
      </c>
      <c r="C1598" t="s">
        <v>3251</v>
      </c>
      <c r="D1598" s="31">
        <v>50</v>
      </c>
      <c r="E1598" s="31">
        <v>24</v>
      </c>
      <c r="F1598" s="31">
        <v>25</v>
      </c>
      <c r="G1598" s="31">
        <v>16</v>
      </c>
      <c r="H1598" s="32">
        <v>26.8986086956522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4</v>
      </c>
      <c r="AK1598">
        <v>5</v>
      </c>
      <c r="AL1598">
        <v>0</v>
      </c>
      <c r="AM1598">
        <v>0</v>
      </c>
      <c r="AN1598" s="23">
        <v>12.5</v>
      </c>
      <c r="AO1598" s="23">
        <v>4.8</v>
      </c>
      <c r="AP1598" s="23" t="e">
        <v>#DIV/0!</v>
      </c>
      <c r="AQ1598" s="23" t="e">
        <v>#DIV/0!</v>
      </c>
      <c r="AR1598" s="35">
        <v>7.14285714285714</v>
      </c>
      <c r="AS1598" s="35">
        <v>428.571428571429</v>
      </c>
      <c r="AT1598" s="35">
        <v>-428.571428571429</v>
      </c>
      <c r="AU1598" s="31">
        <f t="shared" si="27"/>
        <v>0</v>
      </c>
      <c r="AV1598" s="36">
        <f>IFERROR(时间!$B$4+AU1598,"上周无销量")</f>
        <v>43283</v>
      </c>
      <c r="AW1598" s="36"/>
    </row>
    <row r="1599" spans="1:49">
      <c r="A1599" s="21" t="s">
        <v>3267</v>
      </c>
      <c r="B1599" t="s">
        <v>3268</v>
      </c>
      <c r="C1599" t="s">
        <v>3251</v>
      </c>
      <c r="D1599" s="31">
        <v>37</v>
      </c>
      <c r="E1599" s="31">
        <v>31</v>
      </c>
      <c r="F1599" s="31">
        <v>13</v>
      </c>
      <c r="G1599" s="31">
        <v>13</v>
      </c>
      <c r="H1599" s="32">
        <v>27.2065957446808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4</v>
      </c>
      <c r="AK1599">
        <v>5</v>
      </c>
      <c r="AL1599">
        <v>0</v>
      </c>
      <c r="AM1599">
        <v>0</v>
      </c>
      <c r="AN1599" s="23">
        <v>9.25</v>
      </c>
      <c r="AO1599" s="23">
        <v>6.2</v>
      </c>
      <c r="AP1599" s="23" t="e">
        <v>#DIV/0!</v>
      </c>
      <c r="AQ1599" s="23" t="e">
        <v>#DIV/0!</v>
      </c>
      <c r="AR1599" s="35">
        <v>5.28571428571429</v>
      </c>
      <c r="AS1599" s="35">
        <v>317.142857142857</v>
      </c>
      <c r="AT1599" s="35">
        <v>-317.142857142857</v>
      </c>
      <c r="AU1599" s="31">
        <f t="shared" si="27"/>
        <v>0</v>
      </c>
      <c r="AV1599" s="36">
        <f>IFERROR(时间!$B$4+AU1599,"上周无销量")</f>
        <v>43283</v>
      </c>
      <c r="AW1599" s="36"/>
    </row>
    <row r="1600" spans="1:49">
      <c r="A1600" s="21" t="s">
        <v>3269</v>
      </c>
      <c r="B1600" t="s">
        <v>3270</v>
      </c>
      <c r="C1600" t="s">
        <v>3251</v>
      </c>
      <c r="D1600" s="31">
        <v>12</v>
      </c>
      <c r="E1600" s="31">
        <v>1</v>
      </c>
      <c r="F1600" s="31">
        <v>1</v>
      </c>
      <c r="G1600" s="31">
        <v>2</v>
      </c>
      <c r="H1600" s="32">
        <v>10.42125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17</v>
      </c>
      <c r="AK1600">
        <v>17</v>
      </c>
      <c r="AL1600">
        <v>4</v>
      </c>
      <c r="AM1600">
        <v>7</v>
      </c>
      <c r="AN1600" s="23">
        <v>0.705882352941177</v>
      </c>
      <c r="AO1600" s="23">
        <v>0.0588235294117647</v>
      </c>
      <c r="AP1600" s="23">
        <v>0.25</v>
      </c>
      <c r="AQ1600" s="23">
        <v>0.285714285714286</v>
      </c>
      <c r="AR1600" s="35">
        <v>1.71428571428571</v>
      </c>
      <c r="AS1600" s="35">
        <v>102.857142857143</v>
      </c>
      <c r="AT1600" s="35">
        <v>-102.857142857143</v>
      </c>
      <c r="AU1600" s="31">
        <f t="shared" si="27"/>
        <v>0</v>
      </c>
      <c r="AV1600" s="36">
        <f>IFERROR(时间!$B$4+AU1600,"上周无销量")</f>
        <v>43283</v>
      </c>
      <c r="AW1600" s="36"/>
    </row>
    <row r="1601" spans="1:49">
      <c r="A1601" s="21" t="s">
        <v>3271</v>
      </c>
      <c r="B1601" t="s">
        <v>3270</v>
      </c>
      <c r="C1601" t="s">
        <v>3251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17</v>
      </c>
      <c r="AK1601">
        <v>17</v>
      </c>
      <c r="AL1601">
        <v>4</v>
      </c>
      <c r="AM1601">
        <v>7</v>
      </c>
      <c r="AN1601" s="23">
        <v>0</v>
      </c>
      <c r="AO1601" s="23">
        <v>0</v>
      </c>
      <c r="AP1601" s="23">
        <v>0</v>
      </c>
      <c r="AQ1601" s="23">
        <v>0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3272</v>
      </c>
      <c r="B1602" t="s">
        <v>3273</v>
      </c>
      <c r="C1602" t="s">
        <v>3251</v>
      </c>
      <c r="D1602" s="31">
        <v>7</v>
      </c>
      <c r="E1602" s="31">
        <v>4</v>
      </c>
      <c r="F1602" s="31">
        <v>2</v>
      </c>
      <c r="G1602" s="31">
        <v>8</v>
      </c>
      <c r="H1602" s="32">
        <v>14.6538095238095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4</v>
      </c>
      <c r="AK1602">
        <v>2</v>
      </c>
      <c r="AL1602">
        <v>13</v>
      </c>
      <c r="AM1602">
        <v>4</v>
      </c>
      <c r="AN1602" s="23">
        <v>1.75</v>
      </c>
      <c r="AO1602" s="23">
        <v>2</v>
      </c>
      <c r="AP1602" s="23">
        <v>0.153846153846154</v>
      </c>
      <c r="AQ1602" s="23">
        <v>2</v>
      </c>
      <c r="AR1602" s="35">
        <v>1</v>
      </c>
      <c r="AS1602" s="35">
        <v>60</v>
      </c>
      <c r="AT1602" s="35">
        <v>-60</v>
      </c>
      <c r="AU1602" s="31">
        <f t="shared" si="27"/>
        <v>0</v>
      </c>
      <c r="AV1602" s="36">
        <f>IFERROR(时间!$B$4+AU1602,"上周无销量")</f>
        <v>43283</v>
      </c>
      <c r="AW1602" s="36"/>
    </row>
    <row r="1603" spans="1:49">
      <c r="A1603" s="21" t="s">
        <v>3274</v>
      </c>
      <c r="B1603" t="s">
        <v>3275</v>
      </c>
      <c r="C1603" t="s">
        <v>3251</v>
      </c>
      <c r="D1603" s="31">
        <v>5</v>
      </c>
      <c r="E1603" s="31">
        <v>0</v>
      </c>
      <c r="F1603" s="31">
        <v>0</v>
      </c>
      <c r="G1603" s="31">
        <v>4</v>
      </c>
      <c r="H1603" s="32">
        <v>26.9933333333333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7</v>
      </c>
      <c r="AK1603">
        <v>13</v>
      </c>
      <c r="AL1603">
        <v>0</v>
      </c>
      <c r="AM1603">
        <v>0</v>
      </c>
      <c r="AN1603" s="23">
        <v>0.714285714285714</v>
      </c>
      <c r="AO1603" s="23">
        <v>0</v>
      </c>
      <c r="AP1603" s="23" t="e">
        <v>#DIV/0!</v>
      </c>
      <c r="AQ1603" s="23" t="e">
        <v>#DIV/0!</v>
      </c>
      <c r="AR1603" s="35">
        <v>0.714285714285714</v>
      </c>
      <c r="AS1603" s="35">
        <v>42.8571428571429</v>
      </c>
      <c r="AT1603" s="35">
        <v>-42.8571428571429</v>
      </c>
      <c r="AU1603" s="31">
        <f t="shared" si="27"/>
        <v>0</v>
      </c>
      <c r="AV1603" s="36">
        <f>IFERROR(时间!$B$4+AU1603,"上周无销量")</f>
        <v>43283</v>
      </c>
      <c r="AW1603" s="36"/>
    </row>
    <row r="1604" spans="1:49">
      <c r="A1604" s="21" t="s">
        <v>3276</v>
      </c>
      <c r="B1604" t="s">
        <v>3277</v>
      </c>
      <c r="C1604" t="s">
        <v>3251</v>
      </c>
      <c r="D1604" s="31">
        <v>9</v>
      </c>
      <c r="E1604" s="31">
        <v>7</v>
      </c>
      <c r="F1604" s="31">
        <v>5</v>
      </c>
      <c r="G1604" s="31">
        <v>6</v>
      </c>
      <c r="H1604" s="32">
        <v>27.7651851851852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1.28571428571429</v>
      </c>
      <c r="AS1604" s="35">
        <v>77.1428571428572</v>
      </c>
      <c r="AT1604" s="35">
        <v>-77.1428571428572</v>
      </c>
      <c r="AU1604" s="31">
        <f t="shared" si="27"/>
        <v>0</v>
      </c>
      <c r="AV1604" s="36">
        <f>IFERROR(时间!$B$4+AU1604,"上周无销量")</f>
        <v>43283</v>
      </c>
      <c r="AW1604" s="36"/>
    </row>
    <row r="1605" spans="1:49">
      <c r="A1605" s="21" t="s">
        <v>3278</v>
      </c>
      <c r="B1605" t="s">
        <v>3279</v>
      </c>
      <c r="C1605" t="s">
        <v>3251</v>
      </c>
      <c r="D1605" s="31">
        <v>10</v>
      </c>
      <c r="E1605" s="31">
        <v>5</v>
      </c>
      <c r="F1605" s="31">
        <v>4</v>
      </c>
      <c r="G1605" s="31">
        <v>6</v>
      </c>
      <c r="H1605" s="32">
        <v>26.272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4</v>
      </c>
      <c r="AK1605">
        <v>13</v>
      </c>
      <c r="AL1605">
        <v>5</v>
      </c>
      <c r="AM1605">
        <v>0</v>
      </c>
      <c r="AN1605" s="23">
        <v>2.5</v>
      </c>
      <c r="AO1605" s="23">
        <v>0.384615384615385</v>
      </c>
      <c r="AP1605" s="23">
        <v>0.8</v>
      </c>
      <c r="AQ1605" s="23" t="e">
        <v>#DIV/0!</v>
      </c>
      <c r="AR1605" s="35">
        <v>1.42857142857143</v>
      </c>
      <c r="AS1605" s="35">
        <v>85.7142857142857</v>
      </c>
      <c r="AT1605" s="35">
        <v>-85.7142857142857</v>
      </c>
      <c r="AU1605" s="31">
        <f t="shared" ref="AU1605:AU1668" si="28">IF(AR1605="","库存为"&amp;M1605,IF(AS1605=0,"库存为"&amp;M1605,INT(M1605/AR1605)))</f>
        <v>0</v>
      </c>
      <c r="AV1605" s="36">
        <f>IFERROR(时间!$B$4+AU1605,"上周无销量")</f>
        <v>43283</v>
      </c>
      <c r="AW1605" s="36"/>
    </row>
    <row r="1606" spans="1:49">
      <c r="A1606" s="21" t="s">
        <v>3280</v>
      </c>
      <c r="B1606" t="s">
        <v>3281</v>
      </c>
      <c r="C1606" t="s">
        <v>3251</v>
      </c>
      <c r="D1606" s="31">
        <v>13</v>
      </c>
      <c r="E1606" s="31">
        <v>3</v>
      </c>
      <c r="F1606" s="31">
        <v>8</v>
      </c>
      <c r="G1606" s="31">
        <v>4</v>
      </c>
      <c r="H1606" s="32">
        <v>26.285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9</v>
      </c>
      <c r="AK1606">
        <v>12</v>
      </c>
      <c r="AL1606">
        <v>0</v>
      </c>
      <c r="AM1606">
        <v>0</v>
      </c>
      <c r="AN1606" s="23">
        <v>1.44444444444444</v>
      </c>
      <c r="AO1606" s="23">
        <v>0.25</v>
      </c>
      <c r="AP1606" s="23" t="e">
        <v>#DIV/0!</v>
      </c>
      <c r="AQ1606" s="23" t="e">
        <v>#DIV/0!</v>
      </c>
      <c r="AR1606" s="35">
        <v>1.85714285714286</v>
      </c>
      <c r="AS1606" s="35">
        <v>111.428571428571</v>
      </c>
      <c r="AT1606" s="35">
        <v>-111.428571428571</v>
      </c>
      <c r="AU1606" s="31">
        <f t="shared" si="28"/>
        <v>0</v>
      </c>
      <c r="AV1606" s="36">
        <f>IFERROR(时间!$B$4+AU1606,"上周无销量")</f>
        <v>43283</v>
      </c>
      <c r="AW1606" s="36"/>
    </row>
    <row r="1607" spans="1:49">
      <c r="A1607" s="21" t="s">
        <v>3282</v>
      </c>
      <c r="B1607" t="s">
        <v>3283</v>
      </c>
      <c r="C1607" t="s">
        <v>3251</v>
      </c>
      <c r="D1607" s="31">
        <v>10</v>
      </c>
      <c r="E1607" s="31">
        <v>12</v>
      </c>
      <c r="F1607" s="31">
        <v>13</v>
      </c>
      <c r="G1607" s="31">
        <v>6</v>
      </c>
      <c r="H1607" s="32">
        <v>27.5209756097561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6</v>
      </c>
      <c r="AK1607">
        <v>3</v>
      </c>
      <c r="AL1607">
        <v>0</v>
      </c>
      <c r="AM1607">
        <v>0</v>
      </c>
      <c r="AN1607" s="23">
        <v>1.66666666666667</v>
      </c>
      <c r="AO1607" s="23">
        <v>4</v>
      </c>
      <c r="AP1607" s="23" t="e">
        <v>#DIV/0!</v>
      </c>
      <c r="AQ1607" s="23" t="e">
        <v>#DIV/0!</v>
      </c>
      <c r="AR1607" s="35">
        <v>1.42857142857143</v>
      </c>
      <c r="AS1607" s="35">
        <v>85.7142857142857</v>
      </c>
      <c r="AT1607" s="35">
        <v>-85.7142857142857</v>
      </c>
      <c r="AU1607" s="31">
        <f t="shared" si="28"/>
        <v>0</v>
      </c>
      <c r="AV1607" s="36">
        <f>IFERROR(时间!$B$4+AU1607,"上周无销量")</f>
        <v>43283</v>
      </c>
      <c r="AW1607" s="36"/>
    </row>
    <row r="1608" spans="1:49">
      <c r="A1608" s="21" t="s">
        <v>3284</v>
      </c>
      <c r="B1608" t="s">
        <v>3285</v>
      </c>
      <c r="C1608" t="s">
        <v>3251</v>
      </c>
      <c r="D1608" s="31">
        <v>12</v>
      </c>
      <c r="E1608" s="31">
        <v>8</v>
      </c>
      <c r="F1608" s="31">
        <v>10</v>
      </c>
      <c r="G1608" s="31">
        <v>5</v>
      </c>
      <c r="H1608" s="32">
        <v>27.3394285714286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4</v>
      </c>
      <c r="AK1608">
        <v>3</v>
      </c>
      <c r="AL1608">
        <v>0</v>
      </c>
      <c r="AM1608">
        <v>0</v>
      </c>
      <c r="AN1608" s="23">
        <v>3</v>
      </c>
      <c r="AO1608" s="23">
        <v>2.66666666666667</v>
      </c>
      <c r="AP1608" s="23" t="e">
        <v>#DIV/0!</v>
      </c>
      <c r="AQ1608" s="23" t="e">
        <v>#DIV/0!</v>
      </c>
      <c r="AR1608" s="35">
        <v>1.71428571428571</v>
      </c>
      <c r="AS1608" s="35">
        <v>102.857142857143</v>
      </c>
      <c r="AT1608" s="35">
        <v>-102.857142857143</v>
      </c>
      <c r="AU1608" s="31">
        <f t="shared" si="28"/>
        <v>0</v>
      </c>
      <c r="AV1608" s="36">
        <f>IFERROR(时间!$B$4+AU1608,"上周无销量")</f>
        <v>43283</v>
      </c>
      <c r="AW1608" s="36"/>
    </row>
    <row r="1609" spans="1:49">
      <c r="A1609" s="21" t="s">
        <v>3286</v>
      </c>
      <c r="B1609" t="s">
        <v>3285</v>
      </c>
      <c r="C1609" t="s">
        <v>3251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4</v>
      </c>
      <c r="AK1609">
        <v>3</v>
      </c>
      <c r="AL1609">
        <v>0</v>
      </c>
      <c r="AM1609">
        <v>0</v>
      </c>
      <c r="AN1609" s="23">
        <v>0</v>
      </c>
      <c r="AO1609" s="23">
        <v>0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3287</v>
      </c>
      <c r="B1610" t="s">
        <v>3288</v>
      </c>
      <c r="C1610" t="s">
        <v>3251</v>
      </c>
      <c r="D1610" s="31">
        <v>12</v>
      </c>
      <c r="E1610" s="31">
        <v>7</v>
      </c>
      <c r="F1610" s="31">
        <v>8</v>
      </c>
      <c r="G1610" s="31">
        <v>4</v>
      </c>
      <c r="H1610" s="32">
        <v>27.1793548387097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6</v>
      </c>
      <c r="AK1610">
        <v>12</v>
      </c>
      <c r="AL1610">
        <v>12</v>
      </c>
      <c r="AM1610">
        <v>7</v>
      </c>
      <c r="AN1610" s="23">
        <v>2</v>
      </c>
      <c r="AO1610" s="23">
        <v>0.583333333333333</v>
      </c>
      <c r="AP1610" s="23">
        <v>0.666666666666667</v>
      </c>
      <c r="AQ1610" s="23">
        <v>0.571428571428571</v>
      </c>
      <c r="AR1610" s="35">
        <v>1.71428571428571</v>
      </c>
      <c r="AS1610" s="35">
        <v>102.857142857143</v>
      </c>
      <c r="AT1610" s="35">
        <v>-102.857142857143</v>
      </c>
      <c r="AU1610" s="31">
        <f t="shared" si="28"/>
        <v>0</v>
      </c>
      <c r="AV1610" s="36">
        <f>IFERROR(时间!$B$4+AU1610,"上周无销量")</f>
        <v>43283</v>
      </c>
      <c r="AW1610" s="36"/>
    </row>
    <row r="1611" spans="1:49">
      <c r="A1611" s="21" t="s">
        <v>3289</v>
      </c>
      <c r="B1611" t="s">
        <v>3290</v>
      </c>
      <c r="C1611" t="s">
        <v>3251</v>
      </c>
      <c r="D1611" s="31">
        <v>6</v>
      </c>
      <c r="E1611" s="31">
        <v>3</v>
      </c>
      <c r="F1611" s="31">
        <v>1</v>
      </c>
      <c r="G1611" s="31">
        <v>1</v>
      </c>
      <c r="H1611" s="32">
        <v>26.6327272727273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26</v>
      </c>
      <c r="AK1611">
        <v>7</v>
      </c>
      <c r="AL1611">
        <v>13</v>
      </c>
      <c r="AM1611">
        <v>8</v>
      </c>
      <c r="AN1611" s="23">
        <v>0.230769230769231</v>
      </c>
      <c r="AO1611" s="23">
        <v>0.428571428571429</v>
      </c>
      <c r="AP1611" s="23">
        <v>0.0769230769230769</v>
      </c>
      <c r="AQ1611" s="23">
        <v>0.125</v>
      </c>
      <c r="AR1611" s="35">
        <v>0.857142857142857</v>
      </c>
      <c r="AS1611" s="35">
        <v>51.4285714285714</v>
      </c>
      <c r="AT1611" s="35">
        <v>-51.4285714285714</v>
      </c>
      <c r="AU1611" s="31">
        <f t="shared" si="28"/>
        <v>0</v>
      </c>
      <c r="AV1611" s="36">
        <f>IFERROR(时间!$B$4+AU1611,"上周无销量")</f>
        <v>43283</v>
      </c>
      <c r="AW1611" s="36"/>
    </row>
    <row r="1612" spans="1:49">
      <c r="A1612" s="21" t="s">
        <v>3291</v>
      </c>
      <c r="B1612" t="s">
        <v>3290</v>
      </c>
      <c r="C1612" t="s">
        <v>3251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26</v>
      </c>
      <c r="AK1612">
        <v>7</v>
      </c>
      <c r="AL1612">
        <v>13</v>
      </c>
      <c r="AM1612">
        <v>8</v>
      </c>
      <c r="AN1612" s="23">
        <v>0</v>
      </c>
      <c r="AO1612" s="23">
        <v>0</v>
      </c>
      <c r="AP1612" s="23">
        <v>0</v>
      </c>
      <c r="AQ1612" s="23">
        <v>0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3292</v>
      </c>
      <c r="B1613" t="s">
        <v>3293</v>
      </c>
      <c r="C1613" t="s">
        <v>3251</v>
      </c>
      <c r="D1613" s="31">
        <v>4</v>
      </c>
      <c r="E1613" s="31">
        <v>4</v>
      </c>
      <c r="F1613" s="31">
        <v>2</v>
      </c>
      <c r="G1613" s="31">
        <v>3</v>
      </c>
      <c r="H1613" s="32">
        <v>26.9323076923077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1</v>
      </c>
      <c r="AM1613">
        <v>0</v>
      </c>
      <c r="AN1613" s="23" t="e">
        <v>#DIV/0!</v>
      </c>
      <c r="AO1613" s="23" t="e">
        <v>#DIV/0!</v>
      </c>
      <c r="AP1613" s="23">
        <v>2</v>
      </c>
      <c r="AQ1613" s="23" t="e">
        <v>#DIV/0!</v>
      </c>
      <c r="AR1613" s="35">
        <v>0.571428571428571</v>
      </c>
      <c r="AS1613" s="35">
        <v>34.2857142857143</v>
      </c>
      <c r="AT1613" s="35">
        <v>-34.2857142857143</v>
      </c>
      <c r="AU1613" s="31">
        <f t="shared" si="28"/>
        <v>0</v>
      </c>
      <c r="AV1613" s="36">
        <f>IFERROR(时间!$B$4+AU1613,"上周无销量")</f>
        <v>43283</v>
      </c>
      <c r="AW1613" s="36"/>
    </row>
    <row r="1614" spans="1:49">
      <c r="A1614" s="21" t="s">
        <v>3294</v>
      </c>
      <c r="B1614" t="s">
        <v>3295</v>
      </c>
      <c r="C1614" t="s">
        <v>3251</v>
      </c>
      <c r="D1614" s="31">
        <v>11</v>
      </c>
      <c r="E1614" s="31">
        <v>4</v>
      </c>
      <c r="F1614" s="31">
        <v>2</v>
      </c>
      <c r="G1614" s="31">
        <v>4</v>
      </c>
      <c r="H1614" s="32">
        <v>25.18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8</v>
      </c>
      <c r="AK1614">
        <v>5</v>
      </c>
      <c r="AL1614">
        <v>0</v>
      </c>
      <c r="AM1614">
        <v>4</v>
      </c>
      <c r="AN1614" s="23">
        <v>1.375</v>
      </c>
      <c r="AO1614" s="23">
        <v>0.8</v>
      </c>
      <c r="AP1614" s="23" t="e">
        <v>#DIV/0!</v>
      </c>
      <c r="AQ1614" s="23">
        <v>1</v>
      </c>
      <c r="AR1614" s="35">
        <v>1.57142857142857</v>
      </c>
      <c r="AS1614" s="35">
        <v>94.2857142857143</v>
      </c>
      <c r="AT1614" s="35">
        <v>-94.2857142857143</v>
      </c>
      <c r="AU1614" s="31">
        <f t="shared" si="28"/>
        <v>0</v>
      </c>
      <c r="AV1614" s="36">
        <f>IFERROR(时间!$B$4+AU1614,"上周无销量")</f>
        <v>43283</v>
      </c>
      <c r="AW1614" s="36"/>
    </row>
    <row r="1615" spans="1:49">
      <c r="A1615" s="21" t="s">
        <v>3296</v>
      </c>
      <c r="B1615" t="s">
        <v>3297</v>
      </c>
      <c r="C1615" t="s">
        <v>3251</v>
      </c>
      <c r="D1615" s="31">
        <v>20</v>
      </c>
      <c r="E1615" s="31">
        <v>11</v>
      </c>
      <c r="F1615" s="31">
        <v>4</v>
      </c>
      <c r="G1615" s="31">
        <v>11</v>
      </c>
      <c r="H1615" s="32">
        <v>26.5621739130435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3</v>
      </c>
      <c r="AL1615">
        <v>10</v>
      </c>
      <c r="AM1615">
        <v>20</v>
      </c>
      <c r="AN1615" s="23" t="e">
        <v>#DIV/0!</v>
      </c>
      <c r="AO1615" s="23">
        <v>3.66666666666667</v>
      </c>
      <c r="AP1615" s="23">
        <v>0.4</v>
      </c>
      <c r="AQ1615" s="23">
        <v>0.55</v>
      </c>
      <c r="AR1615" s="35">
        <v>2.85714285714286</v>
      </c>
      <c r="AS1615" s="35">
        <v>171.428571428571</v>
      </c>
      <c r="AT1615" s="35">
        <v>-171.428571428571</v>
      </c>
      <c r="AU1615" s="31">
        <f t="shared" si="28"/>
        <v>0</v>
      </c>
      <c r="AV1615" s="36">
        <f>IFERROR(时间!$B$4+AU1615,"上周无销量")</f>
        <v>43283</v>
      </c>
      <c r="AW1615" s="36"/>
    </row>
    <row r="1616" spans="1:49">
      <c r="A1616" s="21" t="s">
        <v>3298</v>
      </c>
      <c r="B1616" t="s">
        <v>3297</v>
      </c>
      <c r="C1616" t="s">
        <v>3251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3</v>
      </c>
      <c r="AL1616">
        <v>10</v>
      </c>
      <c r="AM1616">
        <v>20</v>
      </c>
      <c r="AN1616" s="23" t="e">
        <v>#DIV/0!</v>
      </c>
      <c r="AO1616" s="23">
        <v>0</v>
      </c>
      <c r="AP1616" s="23">
        <v>0</v>
      </c>
      <c r="AQ1616" s="23">
        <v>0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3299</v>
      </c>
      <c r="B1617" t="s">
        <v>3300</v>
      </c>
      <c r="C1617" t="s">
        <v>3251</v>
      </c>
      <c r="D1617" s="31">
        <v>27</v>
      </c>
      <c r="E1617" s="31">
        <v>14</v>
      </c>
      <c r="F1617" s="31">
        <v>14</v>
      </c>
      <c r="G1617" s="31">
        <v>7</v>
      </c>
      <c r="H1617" s="32">
        <v>26.6222580645161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2</v>
      </c>
      <c r="AL1617">
        <v>7</v>
      </c>
      <c r="AM1617">
        <v>4</v>
      </c>
      <c r="AN1617" s="23" t="e">
        <v>#DIV/0!</v>
      </c>
      <c r="AO1617" s="23">
        <v>7</v>
      </c>
      <c r="AP1617" s="23">
        <v>2</v>
      </c>
      <c r="AQ1617" s="23">
        <v>1.75</v>
      </c>
      <c r="AR1617" s="35">
        <v>3.85714285714286</v>
      </c>
      <c r="AS1617" s="35">
        <v>231.428571428571</v>
      </c>
      <c r="AT1617" s="35">
        <v>-231.428571428571</v>
      </c>
      <c r="AU1617" s="31">
        <f t="shared" si="28"/>
        <v>0</v>
      </c>
      <c r="AV1617" s="36">
        <f>IFERROR(时间!$B$4+AU1617,"上周无销量")</f>
        <v>43283</v>
      </c>
      <c r="AW1617" s="36"/>
    </row>
    <row r="1618" spans="1:49">
      <c r="A1618" s="21" t="s">
        <v>3301</v>
      </c>
      <c r="B1618" t="s">
        <v>3302</v>
      </c>
      <c r="C1618" t="s">
        <v>3251</v>
      </c>
      <c r="D1618" s="31">
        <v>42</v>
      </c>
      <c r="E1618" s="31">
        <v>29</v>
      </c>
      <c r="F1618" s="31">
        <v>19</v>
      </c>
      <c r="G1618" s="31">
        <v>15</v>
      </c>
      <c r="H1618" s="32">
        <v>26.8744761904762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18</v>
      </c>
      <c r="AK1618">
        <v>7</v>
      </c>
      <c r="AL1618">
        <v>0</v>
      </c>
      <c r="AM1618">
        <v>0</v>
      </c>
      <c r="AN1618" s="23">
        <v>2.33333333333333</v>
      </c>
      <c r="AO1618" s="23">
        <v>4.14285714285714</v>
      </c>
      <c r="AP1618" s="23" t="e">
        <v>#DIV/0!</v>
      </c>
      <c r="AQ1618" s="23" t="e">
        <v>#DIV/0!</v>
      </c>
      <c r="AR1618" s="35">
        <v>6</v>
      </c>
      <c r="AS1618" s="35">
        <v>360</v>
      </c>
      <c r="AT1618" s="35">
        <v>-360</v>
      </c>
      <c r="AU1618" s="31">
        <f t="shared" si="28"/>
        <v>0</v>
      </c>
      <c r="AV1618" s="36">
        <f>IFERROR(时间!$B$4+AU1618,"上周无销量")</f>
        <v>43283</v>
      </c>
      <c r="AW1618" s="36"/>
    </row>
    <row r="1619" spans="1:49">
      <c r="A1619" s="21" t="s">
        <v>3303</v>
      </c>
      <c r="B1619" t="s">
        <v>3304</v>
      </c>
      <c r="C1619" t="s">
        <v>3251</v>
      </c>
      <c r="D1619" s="31">
        <v>62</v>
      </c>
      <c r="E1619" s="31">
        <v>34</v>
      </c>
      <c r="F1619" s="31">
        <v>34</v>
      </c>
      <c r="G1619" s="31">
        <v>41</v>
      </c>
      <c r="H1619" s="32">
        <v>26.6175438596491</v>
      </c>
      <c r="I1619">
        <v>0</v>
      </c>
      <c r="J1619" s="33">
        <v>0</v>
      </c>
      <c r="K1619" s="33">
        <v>0</v>
      </c>
      <c r="L1619" s="33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25</v>
      </c>
      <c r="AK1619">
        <v>7</v>
      </c>
      <c r="AL1619">
        <v>0</v>
      </c>
      <c r="AM1619">
        <v>0</v>
      </c>
      <c r="AN1619" s="23">
        <v>2.48</v>
      </c>
      <c r="AO1619" s="23">
        <v>4.85714285714286</v>
      </c>
      <c r="AP1619" s="23" t="e">
        <v>#DIV/0!</v>
      </c>
      <c r="AQ1619" s="23" t="e">
        <v>#DIV/0!</v>
      </c>
      <c r="AR1619" s="35">
        <v>8.85714285714286</v>
      </c>
      <c r="AS1619" s="35">
        <v>531.428571428571</v>
      </c>
      <c r="AT1619" s="35">
        <v>-531.428571428571</v>
      </c>
      <c r="AU1619" s="31">
        <f t="shared" si="28"/>
        <v>0</v>
      </c>
      <c r="AV1619" s="36">
        <f>IFERROR(时间!$B$4+AU1619,"上周无销量")</f>
        <v>43283</v>
      </c>
      <c r="AW1619" s="36"/>
    </row>
    <row r="1620" spans="1:49">
      <c r="A1620" s="21" t="s">
        <v>3305</v>
      </c>
      <c r="B1620" t="s">
        <v>3306</v>
      </c>
      <c r="C1620" t="s">
        <v>3251</v>
      </c>
      <c r="D1620" s="31">
        <v>51</v>
      </c>
      <c r="E1620" s="31">
        <v>26</v>
      </c>
      <c r="F1620" s="31">
        <v>32</v>
      </c>
      <c r="G1620" s="31">
        <v>17</v>
      </c>
      <c r="H1620" s="32">
        <v>26.88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13</v>
      </c>
      <c r="AN1620" s="23" t="e">
        <v>#DIV/0!</v>
      </c>
      <c r="AO1620" s="23" t="e">
        <v>#DIV/0!</v>
      </c>
      <c r="AP1620" s="23" t="e">
        <v>#DIV/0!</v>
      </c>
      <c r="AQ1620" s="23">
        <v>1.30769230769231</v>
      </c>
      <c r="AR1620" s="35">
        <v>7.28571428571429</v>
      </c>
      <c r="AS1620" s="35">
        <v>437.142857142857</v>
      </c>
      <c r="AT1620" s="35">
        <v>-437.142857142857</v>
      </c>
      <c r="AU1620" s="31">
        <f t="shared" si="28"/>
        <v>0</v>
      </c>
      <c r="AV1620" s="36">
        <f>IFERROR(时间!$B$4+AU1620,"上周无销量")</f>
        <v>43283</v>
      </c>
      <c r="AW1620" s="36"/>
    </row>
    <row r="1621" spans="1:49">
      <c r="A1621" s="21" t="s">
        <v>3307</v>
      </c>
      <c r="B1621" t="s">
        <v>3308</v>
      </c>
      <c r="C1621" t="s">
        <v>3251</v>
      </c>
      <c r="D1621" s="31">
        <v>51</v>
      </c>
      <c r="E1621" s="31">
        <v>17</v>
      </c>
      <c r="F1621" s="31">
        <v>28</v>
      </c>
      <c r="G1621" s="31">
        <v>17</v>
      </c>
      <c r="H1621" s="32">
        <v>26.8688495575221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0</v>
      </c>
      <c r="AK1621">
        <v>8</v>
      </c>
      <c r="AL1621">
        <v>8</v>
      </c>
      <c r="AM1621">
        <v>12</v>
      </c>
      <c r="AN1621" s="23" t="e">
        <v>#DIV/0!</v>
      </c>
      <c r="AO1621" s="23">
        <v>2.125</v>
      </c>
      <c r="AP1621" s="23">
        <v>3.5</v>
      </c>
      <c r="AQ1621" s="23">
        <v>1.41666666666667</v>
      </c>
      <c r="AR1621" s="35">
        <v>7.28571428571429</v>
      </c>
      <c r="AS1621" s="35">
        <v>437.142857142857</v>
      </c>
      <c r="AT1621" s="35">
        <v>-437.142857142857</v>
      </c>
      <c r="AU1621" s="31">
        <f t="shared" si="28"/>
        <v>0</v>
      </c>
      <c r="AV1621" s="36">
        <f>IFERROR(时间!$B$4+AU1621,"上周无销量")</f>
        <v>43283</v>
      </c>
      <c r="AW1621" s="36"/>
    </row>
    <row r="1622" spans="1:49">
      <c r="A1622" s="21" t="s">
        <v>3309</v>
      </c>
      <c r="B1622" t="s">
        <v>3310</v>
      </c>
      <c r="C1622" t="s">
        <v>3251</v>
      </c>
      <c r="D1622" s="31">
        <v>26</v>
      </c>
      <c r="E1622" s="31">
        <v>0</v>
      </c>
      <c r="F1622" s="31">
        <v>5</v>
      </c>
      <c r="G1622" s="31">
        <v>1</v>
      </c>
      <c r="H1622" s="32">
        <v>10.126875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3</v>
      </c>
      <c r="AL1622">
        <v>14</v>
      </c>
      <c r="AM1622">
        <v>8</v>
      </c>
      <c r="AN1622" s="23" t="e">
        <v>#DIV/0!</v>
      </c>
      <c r="AO1622" s="23">
        <v>0</v>
      </c>
      <c r="AP1622" s="23">
        <v>0.357142857142857</v>
      </c>
      <c r="AQ1622" s="23">
        <v>0.125</v>
      </c>
      <c r="AR1622" s="35">
        <v>3.71428571428571</v>
      </c>
      <c r="AS1622" s="35">
        <v>222.857142857143</v>
      </c>
      <c r="AT1622" s="35">
        <v>-222.857142857143</v>
      </c>
      <c r="AU1622" s="31">
        <f t="shared" si="28"/>
        <v>0</v>
      </c>
      <c r="AV1622" s="36">
        <f>IFERROR(时间!$B$4+AU1622,"上周无销量")</f>
        <v>43283</v>
      </c>
      <c r="AW1622" s="36"/>
    </row>
    <row r="1623" spans="1:49">
      <c r="A1623" s="21" t="s">
        <v>3311</v>
      </c>
      <c r="B1623" t="s">
        <v>3310</v>
      </c>
      <c r="C1623" t="s">
        <v>3251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3</v>
      </c>
      <c r="AL1623">
        <v>14</v>
      </c>
      <c r="AM1623">
        <v>8</v>
      </c>
      <c r="AN1623" s="23" t="e">
        <v>#DIV/0!</v>
      </c>
      <c r="AO1623" s="23">
        <v>0</v>
      </c>
      <c r="AP1623" s="23">
        <v>0</v>
      </c>
      <c r="AQ1623" s="23">
        <v>0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3312</v>
      </c>
      <c r="B1624" t="s">
        <v>3313</v>
      </c>
      <c r="C1624" t="s">
        <v>3251</v>
      </c>
      <c r="D1624" s="31">
        <v>13</v>
      </c>
      <c r="E1624" s="31">
        <v>2</v>
      </c>
      <c r="F1624" s="31">
        <v>4</v>
      </c>
      <c r="G1624" s="31">
        <v>3</v>
      </c>
      <c r="H1624" s="32">
        <v>16.0490909090909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9</v>
      </c>
      <c r="AK1624">
        <v>3</v>
      </c>
      <c r="AL1624">
        <v>8</v>
      </c>
      <c r="AM1624">
        <v>6</v>
      </c>
      <c r="AN1624" s="23">
        <v>1.44444444444444</v>
      </c>
      <c r="AO1624" s="23">
        <v>0.666666666666667</v>
      </c>
      <c r="AP1624" s="23">
        <v>0.5</v>
      </c>
      <c r="AQ1624" s="23">
        <v>0.5</v>
      </c>
      <c r="AR1624" s="35">
        <v>1.85714285714286</v>
      </c>
      <c r="AS1624" s="35">
        <v>111.428571428571</v>
      </c>
      <c r="AT1624" s="35">
        <v>-111.428571428571</v>
      </c>
      <c r="AU1624" s="31">
        <f t="shared" si="28"/>
        <v>0</v>
      </c>
      <c r="AV1624" s="36">
        <f>IFERROR(时间!$B$4+AU1624,"上周无销量")</f>
        <v>43283</v>
      </c>
      <c r="AW1624" s="36"/>
    </row>
    <row r="1625" spans="1:49">
      <c r="A1625" s="21" t="s">
        <v>3314</v>
      </c>
      <c r="B1625" t="s">
        <v>3313</v>
      </c>
      <c r="C1625" t="s">
        <v>3251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9</v>
      </c>
      <c r="AK1625">
        <v>3</v>
      </c>
      <c r="AL1625">
        <v>8</v>
      </c>
      <c r="AM1625">
        <v>6</v>
      </c>
      <c r="AN1625" s="23">
        <v>0</v>
      </c>
      <c r="AO1625" s="23">
        <v>0</v>
      </c>
      <c r="AP1625" s="23">
        <v>0</v>
      </c>
      <c r="AQ1625" s="23">
        <v>0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3315</v>
      </c>
      <c r="B1626" t="s">
        <v>3316</v>
      </c>
      <c r="C1626" t="s">
        <v>3251</v>
      </c>
      <c r="D1626" s="31">
        <v>8</v>
      </c>
      <c r="E1626" s="31">
        <v>3</v>
      </c>
      <c r="F1626" s="31">
        <v>3</v>
      </c>
      <c r="G1626" s="31">
        <v>2</v>
      </c>
      <c r="H1626" s="32">
        <v>25.86625</v>
      </c>
      <c r="I1626">
        <v>0</v>
      </c>
      <c r="J1626" s="33">
        <v>0</v>
      </c>
      <c r="K1626" s="33">
        <v>0</v>
      </c>
      <c r="L1626" s="33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7</v>
      </c>
      <c r="AK1626">
        <v>3</v>
      </c>
      <c r="AL1626">
        <v>6</v>
      </c>
      <c r="AM1626">
        <v>11</v>
      </c>
      <c r="AN1626" s="23">
        <v>1.14285714285714</v>
      </c>
      <c r="AO1626" s="23">
        <v>1</v>
      </c>
      <c r="AP1626" s="23">
        <v>0.5</v>
      </c>
      <c r="AQ1626" s="23">
        <v>0.181818181818182</v>
      </c>
      <c r="AR1626" s="35">
        <v>1.14285714285714</v>
      </c>
      <c r="AS1626" s="35">
        <v>68.5714285714286</v>
      </c>
      <c r="AT1626" s="35">
        <v>-68.5714285714286</v>
      </c>
      <c r="AU1626" s="31">
        <f t="shared" si="28"/>
        <v>0</v>
      </c>
      <c r="AV1626" s="36">
        <f>IFERROR(时间!$B$4+AU1626,"上周无销量")</f>
        <v>43283</v>
      </c>
      <c r="AW1626" s="36"/>
    </row>
    <row r="1627" spans="1:49">
      <c r="A1627" s="21" t="s">
        <v>3317</v>
      </c>
      <c r="B1627" t="s">
        <v>3318</v>
      </c>
      <c r="C1627" t="s">
        <v>3251</v>
      </c>
      <c r="D1627" s="31">
        <v>22</v>
      </c>
      <c r="E1627" s="31">
        <v>4</v>
      </c>
      <c r="F1627" s="31">
        <v>7</v>
      </c>
      <c r="G1627" s="31">
        <v>6</v>
      </c>
      <c r="H1627" s="32">
        <v>25.4676923076923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5</v>
      </c>
      <c r="AM1627">
        <v>0</v>
      </c>
      <c r="AN1627" s="23" t="e">
        <v>#DIV/0!</v>
      </c>
      <c r="AO1627" s="23" t="e">
        <v>#DIV/0!</v>
      </c>
      <c r="AP1627" s="23">
        <v>1.4</v>
      </c>
      <c r="AQ1627" s="23" t="e">
        <v>#DIV/0!</v>
      </c>
      <c r="AR1627" s="35">
        <v>3.14285714285714</v>
      </c>
      <c r="AS1627" s="35">
        <v>188.571428571429</v>
      </c>
      <c r="AT1627" s="35">
        <v>-188.571428571429</v>
      </c>
      <c r="AU1627" s="31">
        <f t="shared" si="28"/>
        <v>0</v>
      </c>
      <c r="AV1627" s="36">
        <f>IFERROR(时间!$B$4+AU1627,"上周无销量")</f>
        <v>43283</v>
      </c>
      <c r="AW1627" s="36"/>
    </row>
    <row r="1628" spans="1:49">
      <c r="A1628" s="21" t="s">
        <v>3319</v>
      </c>
      <c r="B1628" t="s">
        <v>3320</v>
      </c>
      <c r="C1628" t="s">
        <v>3251</v>
      </c>
      <c r="D1628" s="31">
        <v>31</v>
      </c>
      <c r="E1628" s="31">
        <v>7</v>
      </c>
      <c r="F1628" s="31">
        <v>7</v>
      </c>
      <c r="G1628" s="31">
        <v>11</v>
      </c>
      <c r="H1628" s="32">
        <v>25.1375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11</v>
      </c>
      <c r="AL1628">
        <v>7</v>
      </c>
      <c r="AM1628">
        <v>0</v>
      </c>
      <c r="AN1628" s="23" t="e">
        <v>#DIV/0!</v>
      </c>
      <c r="AO1628" s="23">
        <v>0.636363636363636</v>
      </c>
      <c r="AP1628" s="23">
        <v>1</v>
      </c>
      <c r="AQ1628" s="23" t="e">
        <v>#DIV/0!</v>
      </c>
      <c r="AR1628" s="35">
        <v>4.42857142857143</v>
      </c>
      <c r="AS1628" s="35">
        <v>265.714285714286</v>
      </c>
      <c r="AT1628" s="35">
        <v>-265.714285714286</v>
      </c>
      <c r="AU1628" s="31">
        <f t="shared" si="28"/>
        <v>0</v>
      </c>
      <c r="AV1628" s="36">
        <f>IFERROR(时间!$B$4+AU1628,"上周无销量")</f>
        <v>43283</v>
      </c>
      <c r="AW1628" s="36"/>
    </row>
    <row r="1629" spans="1:49">
      <c r="A1629" s="21" t="s">
        <v>3321</v>
      </c>
      <c r="B1629" t="s">
        <v>3322</v>
      </c>
      <c r="C1629" t="s">
        <v>3251</v>
      </c>
      <c r="D1629" s="31">
        <v>27</v>
      </c>
      <c r="E1629" s="31">
        <v>6</v>
      </c>
      <c r="F1629" s="31">
        <v>16</v>
      </c>
      <c r="G1629" s="31">
        <v>9</v>
      </c>
      <c r="H1629" s="32">
        <v>25.7486206896552</v>
      </c>
      <c r="I1629">
        <v>0</v>
      </c>
      <c r="J1629" s="33">
        <v>0</v>
      </c>
      <c r="K1629" s="33">
        <v>0</v>
      </c>
      <c r="L1629" s="33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8</v>
      </c>
      <c r="AK1629">
        <v>9</v>
      </c>
      <c r="AL1629">
        <v>0</v>
      </c>
      <c r="AM1629">
        <v>0</v>
      </c>
      <c r="AN1629" s="23">
        <v>3.375</v>
      </c>
      <c r="AO1629" s="23">
        <v>0.666666666666667</v>
      </c>
      <c r="AP1629" s="23" t="e">
        <v>#DIV/0!</v>
      </c>
      <c r="AQ1629" s="23" t="e">
        <v>#DIV/0!</v>
      </c>
      <c r="AR1629" s="35">
        <v>3.85714285714286</v>
      </c>
      <c r="AS1629" s="35">
        <v>231.428571428571</v>
      </c>
      <c r="AT1629" s="35">
        <v>-231.428571428571</v>
      </c>
      <c r="AU1629" s="31">
        <f t="shared" si="28"/>
        <v>0</v>
      </c>
      <c r="AV1629" s="36">
        <f>IFERROR(时间!$B$4+AU1629,"上周无销量")</f>
        <v>43283</v>
      </c>
      <c r="AW1629" s="36"/>
    </row>
    <row r="1630" spans="1:49">
      <c r="A1630" s="21" t="s">
        <v>3323</v>
      </c>
      <c r="B1630" t="s">
        <v>3324</v>
      </c>
      <c r="C1630" t="s">
        <v>3251</v>
      </c>
      <c r="D1630" s="31">
        <v>29</v>
      </c>
      <c r="E1630" s="31">
        <v>6</v>
      </c>
      <c r="F1630" s="31">
        <v>10</v>
      </c>
      <c r="G1630" s="31">
        <v>16</v>
      </c>
      <c r="H1630" s="32">
        <v>25.1665573770492</v>
      </c>
      <c r="I1630">
        <v>0</v>
      </c>
      <c r="J1630" s="33">
        <v>0</v>
      </c>
      <c r="K1630" s="33">
        <v>0</v>
      </c>
      <c r="L1630" s="33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10</v>
      </c>
      <c r="AK1630">
        <v>2</v>
      </c>
      <c r="AL1630">
        <v>0</v>
      </c>
      <c r="AM1630">
        <v>0</v>
      </c>
      <c r="AN1630" s="23">
        <v>2.9</v>
      </c>
      <c r="AO1630" s="23">
        <v>3</v>
      </c>
      <c r="AP1630" s="23" t="e">
        <v>#DIV/0!</v>
      </c>
      <c r="AQ1630" s="23" t="e">
        <v>#DIV/0!</v>
      </c>
      <c r="AR1630" s="35">
        <v>4.14285714285714</v>
      </c>
      <c r="AS1630" s="35">
        <v>248.571428571429</v>
      </c>
      <c r="AT1630" s="35">
        <v>-248.571428571429</v>
      </c>
      <c r="AU1630" s="31">
        <f t="shared" si="28"/>
        <v>0</v>
      </c>
      <c r="AV1630" s="36">
        <f>IFERROR(时间!$B$4+AU1630,"上周无销量")</f>
        <v>43283</v>
      </c>
      <c r="AW1630" s="36"/>
    </row>
    <row r="1631" spans="1:49">
      <c r="A1631" s="21" t="s">
        <v>3325</v>
      </c>
      <c r="B1631" t="s">
        <v>3326</v>
      </c>
      <c r="C1631" t="s">
        <v>3251</v>
      </c>
      <c r="D1631" s="31">
        <v>27</v>
      </c>
      <c r="E1631" s="31">
        <v>10</v>
      </c>
      <c r="F1631" s="31">
        <v>15</v>
      </c>
      <c r="G1631" s="31">
        <v>15</v>
      </c>
      <c r="H1631" s="32">
        <v>26.0137313432836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3</v>
      </c>
      <c r="AL1631">
        <v>11</v>
      </c>
      <c r="AM1631">
        <v>7</v>
      </c>
      <c r="AN1631" s="23" t="e">
        <v>#DIV/0!</v>
      </c>
      <c r="AO1631" s="23">
        <v>3.33333333333333</v>
      </c>
      <c r="AP1631" s="23">
        <v>1.36363636363636</v>
      </c>
      <c r="AQ1631" s="23">
        <v>2.14285714285714</v>
      </c>
      <c r="AR1631" s="35">
        <v>3.85714285714286</v>
      </c>
      <c r="AS1631" s="35">
        <v>231.428571428571</v>
      </c>
      <c r="AT1631" s="35">
        <v>-231.428571428571</v>
      </c>
      <c r="AU1631" s="31">
        <f t="shared" si="28"/>
        <v>0</v>
      </c>
      <c r="AV1631" s="36">
        <f>IFERROR(时间!$B$4+AU1631,"上周无销量")</f>
        <v>43283</v>
      </c>
      <c r="AW1631" s="36"/>
    </row>
    <row r="1632" spans="1:49">
      <c r="A1632" s="21" t="s">
        <v>3327</v>
      </c>
      <c r="B1632" t="s">
        <v>3326</v>
      </c>
      <c r="C1632" t="s">
        <v>3251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3</v>
      </c>
      <c r="AL1632">
        <v>11</v>
      </c>
      <c r="AM1632">
        <v>7</v>
      </c>
      <c r="AN1632" s="23" t="e">
        <v>#DIV/0!</v>
      </c>
      <c r="AO1632" s="23">
        <v>0</v>
      </c>
      <c r="AP1632" s="23">
        <v>0</v>
      </c>
      <c r="AQ1632" s="23">
        <v>0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3328</v>
      </c>
      <c r="B1633" t="s">
        <v>3329</v>
      </c>
      <c r="C1633" t="s">
        <v>3251</v>
      </c>
      <c r="D1633" s="31">
        <v>27</v>
      </c>
      <c r="E1633" s="31">
        <v>6</v>
      </c>
      <c r="F1633" s="31">
        <v>11</v>
      </c>
      <c r="G1633" s="31">
        <v>7</v>
      </c>
      <c r="H1633" s="32">
        <v>25.78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4</v>
      </c>
      <c r="AK1633">
        <v>9</v>
      </c>
      <c r="AL1633">
        <v>9</v>
      </c>
      <c r="AM1633">
        <v>2</v>
      </c>
      <c r="AN1633" s="23">
        <v>6.75</v>
      </c>
      <c r="AO1633" s="23">
        <v>0.666666666666667</v>
      </c>
      <c r="AP1633" s="23">
        <v>1.22222222222222</v>
      </c>
      <c r="AQ1633" s="23">
        <v>3.5</v>
      </c>
      <c r="AR1633" s="35">
        <v>3.85714285714286</v>
      </c>
      <c r="AS1633" s="35">
        <v>231.428571428571</v>
      </c>
      <c r="AT1633" s="35">
        <v>-231.428571428571</v>
      </c>
      <c r="AU1633" s="31">
        <f t="shared" si="28"/>
        <v>0</v>
      </c>
      <c r="AV1633" s="36">
        <f>IFERROR(时间!$B$4+AU1633,"上周无销量")</f>
        <v>43283</v>
      </c>
      <c r="AW1633" s="36"/>
    </row>
    <row r="1634" spans="1:49">
      <c r="A1634" s="21" t="s">
        <v>3330</v>
      </c>
      <c r="B1634" t="s">
        <v>3331</v>
      </c>
      <c r="C1634" t="s">
        <v>3332</v>
      </c>
      <c r="D1634" s="31">
        <v>6</v>
      </c>
      <c r="E1634" s="31">
        <v>2</v>
      </c>
      <c r="F1634" s="31">
        <v>0</v>
      </c>
      <c r="G1634" s="31">
        <v>2</v>
      </c>
      <c r="H1634" s="32">
        <v>10.58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3</v>
      </c>
      <c r="AK1634">
        <v>1</v>
      </c>
      <c r="AL1634">
        <v>1</v>
      </c>
      <c r="AM1634">
        <v>1</v>
      </c>
      <c r="AN1634" s="23">
        <v>2</v>
      </c>
      <c r="AO1634" s="23">
        <v>2</v>
      </c>
      <c r="AP1634" s="23">
        <v>0</v>
      </c>
      <c r="AQ1634" s="23">
        <v>2</v>
      </c>
      <c r="AR1634" s="35">
        <v>0.857142857142857</v>
      </c>
      <c r="AS1634" s="35">
        <v>51.4285714285714</v>
      </c>
      <c r="AT1634" s="35">
        <v>-51.4285714285714</v>
      </c>
      <c r="AU1634" s="31">
        <f t="shared" si="28"/>
        <v>0</v>
      </c>
      <c r="AV1634" s="36">
        <f>IFERROR(时间!$B$4+AU1634,"上周无销量")</f>
        <v>43283</v>
      </c>
      <c r="AW1634" s="36"/>
    </row>
    <row r="1635" spans="1:49">
      <c r="A1635" s="21" t="s">
        <v>3333</v>
      </c>
      <c r="B1635" t="s">
        <v>3334</v>
      </c>
      <c r="C1635" t="s">
        <v>3332</v>
      </c>
      <c r="D1635" s="31">
        <v>0</v>
      </c>
      <c r="E1635" s="31">
        <v>1</v>
      </c>
      <c r="F1635" s="31">
        <v>1</v>
      </c>
      <c r="G1635" s="31">
        <v>0</v>
      </c>
      <c r="H1635" s="32">
        <v>20.58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3335</v>
      </c>
      <c r="B1636" t="s">
        <v>3336</v>
      </c>
      <c r="C1636" t="s">
        <v>3332</v>
      </c>
      <c r="D1636" s="31">
        <v>3</v>
      </c>
      <c r="E1636" s="31">
        <v>4</v>
      </c>
      <c r="F1636" s="31">
        <v>1</v>
      </c>
      <c r="G1636" s="31">
        <v>2</v>
      </c>
      <c r="H1636" s="32">
        <v>15.58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3</v>
      </c>
      <c r="AK1636">
        <v>2</v>
      </c>
      <c r="AL1636">
        <v>0</v>
      </c>
      <c r="AM1636">
        <v>1</v>
      </c>
      <c r="AN1636" s="23">
        <v>1</v>
      </c>
      <c r="AO1636" s="23">
        <v>2</v>
      </c>
      <c r="AP1636" s="23" t="e">
        <v>#DIV/0!</v>
      </c>
      <c r="AQ1636" s="23">
        <v>2</v>
      </c>
      <c r="AR1636" s="35">
        <v>0.428571428571429</v>
      </c>
      <c r="AS1636" s="35">
        <v>25.7142857142857</v>
      </c>
      <c r="AT1636" s="35">
        <v>-25.7142857142857</v>
      </c>
      <c r="AU1636" s="31">
        <f t="shared" si="28"/>
        <v>0</v>
      </c>
      <c r="AV1636" s="36">
        <f>IFERROR(时间!$B$4+AU1636,"上周无销量")</f>
        <v>43283</v>
      </c>
      <c r="AW1636" s="36"/>
    </row>
    <row r="1637" spans="1:49">
      <c r="A1637" s="21" t="s">
        <v>3337</v>
      </c>
      <c r="B1637" t="s">
        <v>3338</v>
      </c>
      <c r="C1637" t="s">
        <v>3332</v>
      </c>
      <c r="D1637" s="31">
        <v>4</v>
      </c>
      <c r="E1637" s="31">
        <v>1</v>
      </c>
      <c r="F1637" s="31">
        <v>3</v>
      </c>
      <c r="G1637" s="31">
        <v>5</v>
      </c>
      <c r="H1637" s="32">
        <v>19.58</v>
      </c>
      <c r="I1637">
        <v>1</v>
      </c>
      <c r="J1637" s="33">
        <v>0</v>
      </c>
      <c r="K1637" s="33">
        <v>0</v>
      </c>
      <c r="L1637" s="33">
        <v>0</v>
      </c>
      <c r="M1637">
        <v>1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0.571428571428571</v>
      </c>
      <c r="AS1637" s="35">
        <v>34.2857142857143</v>
      </c>
      <c r="AT1637" s="35">
        <v>-33.2857142857143</v>
      </c>
      <c r="AU1637" s="31">
        <f t="shared" si="28"/>
        <v>1</v>
      </c>
      <c r="AV1637" s="36">
        <f>IFERROR(时间!$B$4+AU1637,"上周无销量")</f>
        <v>43284</v>
      </c>
      <c r="AW1637" s="36"/>
    </row>
    <row r="1638" spans="1:49">
      <c r="A1638" s="21" t="s">
        <v>3339</v>
      </c>
      <c r="B1638" t="s">
        <v>3340</v>
      </c>
      <c r="C1638" t="s">
        <v>3332</v>
      </c>
      <c r="D1638" s="31">
        <v>4</v>
      </c>
      <c r="E1638" s="31">
        <v>1</v>
      </c>
      <c r="F1638" s="31">
        <v>2</v>
      </c>
      <c r="G1638" s="31">
        <v>5</v>
      </c>
      <c r="H1638" s="32">
        <v>19.58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1</v>
      </c>
      <c r="AK1638">
        <v>3</v>
      </c>
      <c r="AL1638">
        <v>7</v>
      </c>
      <c r="AM1638">
        <v>0</v>
      </c>
      <c r="AN1638" s="23">
        <v>4</v>
      </c>
      <c r="AO1638" s="23">
        <v>0.333333333333333</v>
      </c>
      <c r="AP1638" s="23">
        <v>0.285714285714286</v>
      </c>
      <c r="AQ1638" s="23" t="e">
        <v>#DIV/0!</v>
      </c>
      <c r="AR1638" s="35">
        <v>0.571428571428571</v>
      </c>
      <c r="AS1638" s="35">
        <v>34.2857142857143</v>
      </c>
      <c r="AT1638" s="35">
        <v>-34.2857142857143</v>
      </c>
      <c r="AU1638" s="31">
        <f t="shared" si="28"/>
        <v>0</v>
      </c>
      <c r="AV1638" s="36">
        <f>IFERROR(时间!$B$4+AU1638,"上周无销量")</f>
        <v>43283</v>
      </c>
      <c r="AW1638" s="36"/>
    </row>
    <row r="1639" spans="1:49">
      <c r="A1639" s="21" t="s">
        <v>3341</v>
      </c>
      <c r="B1639" t="s">
        <v>3342</v>
      </c>
      <c r="C1639" t="s">
        <v>3332</v>
      </c>
      <c r="D1639" s="31">
        <v>2</v>
      </c>
      <c r="E1639" s="31">
        <v>2</v>
      </c>
      <c r="F1639" s="31">
        <v>0</v>
      </c>
      <c r="G1639" s="31">
        <v>2</v>
      </c>
      <c r="H1639" s="32">
        <v>28.58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1</v>
      </c>
      <c r="AK1639">
        <v>0</v>
      </c>
      <c r="AL1639">
        <v>4</v>
      </c>
      <c r="AM1639">
        <v>1</v>
      </c>
      <c r="AN1639" s="23">
        <v>2</v>
      </c>
      <c r="AO1639" s="23" t="e">
        <v>#DIV/0!</v>
      </c>
      <c r="AP1639" s="23">
        <v>0</v>
      </c>
      <c r="AQ1639" s="23">
        <v>2</v>
      </c>
      <c r="AR1639" s="35">
        <v>0.285714285714286</v>
      </c>
      <c r="AS1639" s="35">
        <v>17.1428571428571</v>
      </c>
      <c r="AT1639" s="35">
        <v>-17.1428571428571</v>
      </c>
      <c r="AU1639" s="31">
        <f t="shared" si="28"/>
        <v>0</v>
      </c>
      <c r="AV1639" s="36">
        <f>IFERROR(时间!$B$4+AU1639,"上周无销量")</f>
        <v>43283</v>
      </c>
      <c r="AW1639" s="36"/>
    </row>
    <row r="1640" spans="1:49">
      <c r="A1640" s="21" t="s">
        <v>3343</v>
      </c>
      <c r="B1640" t="s">
        <v>3344</v>
      </c>
      <c r="C1640" t="s">
        <v>3332</v>
      </c>
      <c r="D1640" s="31">
        <v>3</v>
      </c>
      <c r="E1640" s="31">
        <v>6</v>
      </c>
      <c r="F1640" s="31">
        <v>7</v>
      </c>
      <c r="G1640" s="31">
        <v>6</v>
      </c>
      <c r="H1640" s="32">
        <v>22.58</v>
      </c>
      <c r="I1640">
        <v>0</v>
      </c>
      <c r="J1640" s="33">
        <v>0</v>
      </c>
      <c r="K1640" s="33">
        <v>0</v>
      </c>
      <c r="L1640" s="33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0.428571428571429</v>
      </c>
      <c r="AS1640" s="35">
        <v>25.7142857142857</v>
      </c>
      <c r="AT1640" s="35">
        <v>-25.7142857142857</v>
      </c>
      <c r="AU1640" s="31">
        <f t="shared" si="28"/>
        <v>0</v>
      </c>
      <c r="AV1640" s="36">
        <f>IFERROR(时间!$B$4+AU1640,"上周无销量")</f>
        <v>43283</v>
      </c>
      <c r="AW1640" s="36"/>
    </row>
    <row r="1641" spans="1:49">
      <c r="A1641" s="21" t="s">
        <v>3345</v>
      </c>
      <c r="B1641" t="s">
        <v>3346</v>
      </c>
      <c r="C1641" t="s">
        <v>3332</v>
      </c>
      <c r="D1641" s="31">
        <v>3</v>
      </c>
      <c r="E1641" s="31">
        <v>5</v>
      </c>
      <c r="F1641" s="31">
        <v>5</v>
      </c>
      <c r="G1641" s="31">
        <v>0</v>
      </c>
      <c r="H1641" s="32">
        <v>28.58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3</v>
      </c>
      <c r="AL1641">
        <v>4</v>
      </c>
      <c r="AM1641">
        <v>1</v>
      </c>
      <c r="AN1641" s="23" t="e">
        <v>#DIV/0!</v>
      </c>
      <c r="AO1641" s="23">
        <v>1.66666666666667</v>
      </c>
      <c r="AP1641" s="23">
        <v>1.25</v>
      </c>
      <c r="AQ1641" s="23">
        <v>0</v>
      </c>
      <c r="AR1641" s="35">
        <v>0.428571428571429</v>
      </c>
      <c r="AS1641" s="35">
        <v>25.7142857142857</v>
      </c>
      <c r="AT1641" s="35">
        <v>-25.7142857142857</v>
      </c>
      <c r="AU1641" s="31">
        <f t="shared" si="28"/>
        <v>0</v>
      </c>
      <c r="AV1641" s="36">
        <f>IFERROR(时间!$B$4+AU1641,"上周无销量")</f>
        <v>43283</v>
      </c>
      <c r="AW1641" s="36"/>
    </row>
    <row r="1642" spans="1:49">
      <c r="A1642" s="21" t="s">
        <v>3347</v>
      </c>
      <c r="B1642" t="s">
        <v>3348</v>
      </c>
      <c r="C1642" t="s">
        <v>3332</v>
      </c>
      <c r="D1642" s="31">
        <v>3</v>
      </c>
      <c r="E1642" s="31">
        <v>3</v>
      </c>
      <c r="F1642" s="31">
        <v>1</v>
      </c>
      <c r="G1642" s="31">
        <v>1</v>
      </c>
      <c r="H1642" s="32">
        <v>28.58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2</v>
      </c>
      <c r="AK1642">
        <v>1</v>
      </c>
      <c r="AL1642">
        <v>0</v>
      </c>
      <c r="AM1642">
        <v>0</v>
      </c>
      <c r="AN1642" s="23">
        <v>1.5</v>
      </c>
      <c r="AO1642" s="23">
        <v>3</v>
      </c>
      <c r="AP1642" s="23" t="e">
        <v>#DIV/0!</v>
      </c>
      <c r="AQ1642" s="23" t="e">
        <v>#DIV/0!</v>
      </c>
      <c r="AR1642" s="35">
        <v>0.428571428571429</v>
      </c>
      <c r="AS1642" s="35">
        <v>25.7142857142857</v>
      </c>
      <c r="AT1642" s="35">
        <v>-25.7142857142857</v>
      </c>
      <c r="AU1642" s="31">
        <f t="shared" si="28"/>
        <v>0</v>
      </c>
      <c r="AV1642" s="36">
        <f>IFERROR(时间!$B$4+AU1642,"上周无销量")</f>
        <v>43283</v>
      </c>
      <c r="AW1642" s="36"/>
    </row>
    <row r="1643" spans="1:49">
      <c r="A1643" s="21" t="s">
        <v>3349</v>
      </c>
      <c r="B1643" t="s">
        <v>3350</v>
      </c>
      <c r="C1643" t="s">
        <v>3332</v>
      </c>
      <c r="D1643" s="31">
        <v>0</v>
      </c>
      <c r="E1643" s="31">
        <v>0</v>
      </c>
      <c r="F1643" s="31">
        <v>0</v>
      </c>
      <c r="G1643" s="31">
        <v>1</v>
      </c>
      <c r="H1643" s="32">
        <v>28.58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3</v>
      </c>
      <c r="AN1643" s="23" t="e">
        <v>#DIV/0!</v>
      </c>
      <c r="AO1643" s="23" t="e">
        <v>#DIV/0!</v>
      </c>
      <c r="AP1643" s="23" t="e">
        <v>#DIV/0!</v>
      </c>
      <c r="AQ1643" s="23">
        <v>0.333333333333333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3351</v>
      </c>
      <c r="B1644" t="s">
        <v>3352</v>
      </c>
      <c r="C1644" t="s">
        <v>3332</v>
      </c>
      <c r="D1644" s="31">
        <v>0</v>
      </c>
      <c r="E1644" s="31">
        <v>0</v>
      </c>
      <c r="F1644" s="31">
        <v>4</v>
      </c>
      <c r="G1644" s="31">
        <v>1</v>
      </c>
      <c r="H1644" s="32">
        <v>18.58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3353</v>
      </c>
      <c r="B1645" t="s">
        <v>3354</v>
      </c>
      <c r="C1645" t="s">
        <v>3332</v>
      </c>
      <c r="D1645" s="31">
        <v>0</v>
      </c>
      <c r="E1645" s="31">
        <v>0</v>
      </c>
      <c r="F1645" s="31">
        <v>1</v>
      </c>
      <c r="G1645" s="31">
        <v>0</v>
      </c>
      <c r="H1645" s="32">
        <v>28.58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3355</v>
      </c>
      <c r="B1646" t="s">
        <v>3356</v>
      </c>
      <c r="C1646" t="s">
        <v>3332</v>
      </c>
      <c r="D1646" s="31">
        <v>0</v>
      </c>
      <c r="E1646" s="31">
        <v>1</v>
      </c>
      <c r="F1646" s="31">
        <v>2</v>
      </c>
      <c r="G1646" s="31">
        <v>4</v>
      </c>
      <c r="H1646" s="32">
        <v>28.58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3</v>
      </c>
      <c r="AM1646">
        <v>3</v>
      </c>
      <c r="AN1646" s="23" t="e">
        <v>#DIV/0!</v>
      </c>
      <c r="AO1646" s="23" t="e">
        <v>#DIV/0!</v>
      </c>
      <c r="AP1646" s="23">
        <v>0.666666666666667</v>
      </c>
      <c r="AQ1646" s="23">
        <v>1.33333333333333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3357</v>
      </c>
      <c r="B1647" t="s">
        <v>3358</v>
      </c>
      <c r="C1647" t="s">
        <v>3332</v>
      </c>
      <c r="D1647" s="31">
        <v>3</v>
      </c>
      <c r="E1647" s="31">
        <v>3</v>
      </c>
      <c r="F1647" s="31">
        <v>0</v>
      </c>
      <c r="G1647" s="31">
        <v>4</v>
      </c>
      <c r="H1647" s="32">
        <v>28.58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0.428571428571429</v>
      </c>
      <c r="AS1647" s="35">
        <v>25.7142857142857</v>
      </c>
      <c r="AT1647" s="35">
        <v>-25.7142857142857</v>
      </c>
      <c r="AU1647" s="31">
        <f t="shared" si="28"/>
        <v>0</v>
      </c>
      <c r="AV1647" s="36">
        <f>IFERROR(时间!$B$4+AU1647,"上周无销量")</f>
        <v>43283</v>
      </c>
      <c r="AW1647" s="36"/>
    </row>
    <row r="1648" spans="1:49">
      <c r="A1648" s="21" t="s">
        <v>3359</v>
      </c>
      <c r="B1648" t="s">
        <v>3360</v>
      </c>
      <c r="C1648" t="s">
        <v>3332</v>
      </c>
      <c r="D1648" s="31">
        <v>1</v>
      </c>
      <c r="E1648" s="31">
        <v>7</v>
      </c>
      <c r="F1648" s="31">
        <v>1</v>
      </c>
      <c r="G1648" s="31">
        <v>5</v>
      </c>
      <c r="H1648" s="32">
        <v>28.58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2</v>
      </c>
      <c r="AK1648">
        <v>1</v>
      </c>
      <c r="AL1648">
        <v>0</v>
      </c>
      <c r="AM1648">
        <v>2</v>
      </c>
      <c r="AN1648" s="23">
        <v>0.5</v>
      </c>
      <c r="AO1648" s="23">
        <v>7</v>
      </c>
      <c r="AP1648" s="23" t="e">
        <v>#DIV/0!</v>
      </c>
      <c r="AQ1648" s="23">
        <v>2.5</v>
      </c>
      <c r="AR1648" s="35">
        <v>0.142857142857143</v>
      </c>
      <c r="AS1648" s="35">
        <v>8.57142857142857</v>
      </c>
      <c r="AT1648" s="35">
        <v>-8.57142857142857</v>
      </c>
      <c r="AU1648" s="31">
        <f t="shared" si="28"/>
        <v>0</v>
      </c>
      <c r="AV1648" s="36">
        <f>IFERROR(时间!$B$4+AU1648,"上周无销量")</f>
        <v>43283</v>
      </c>
      <c r="AW1648" s="36"/>
    </row>
    <row r="1649" spans="1:49">
      <c r="A1649" s="21" t="s">
        <v>3361</v>
      </c>
      <c r="B1649" t="s">
        <v>3362</v>
      </c>
      <c r="C1649" t="s">
        <v>3332</v>
      </c>
      <c r="D1649" s="31">
        <v>0</v>
      </c>
      <c r="E1649" s="31">
        <v>4</v>
      </c>
      <c r="F1649" s="31">
        <v>6</v>
      </c>
      <c r="G1649" s="31">
        <v>3</v>
      </c>
      <c r="H1649" s="32">
        <v>28.58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1</v>
      </c>
      <c r="AK1649">
        <v>2</v>
      </c>
      <c r="AL1649">
        <v>3</v>
      </c>
      <c r="AM1649">
        <v>0</v>
      </c>
      <c r="AN1649" s="23">
        <v>0</v>
      </c>
      <c r="AO1649" s="23">
        <v>2</v>
      </c>
      <c r="AP1649" s="23">
        <v>2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3363</v>
      </c>
      <c r="B1650" t="s">
        <v>3364</v>
      </c>
      <c r="C1650" t="s">
        <v>3332</v>
      </c>
      <c r="D1650" s="31">
        <v>4</v>
      </c>
      <c r="E1650" s="31">
        <v>6</v>
      </c>
      <c r="F1650" s="31">
        <v>4</v>
      </c>
      <c r="G1650" s="31">
        <v>8</v>
      </c>
      <c r="H1650" s="32">
        <v>28.58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0.571428571428571</v>
      </c>
      <c r="AS1650" s="35">
        <v>34.2857142857143</v>
      </c>
      <c r="AT1650" s="35">
        <v>-34.2857142857143</v>
      </c>
      <c r="AU1650" s="31">
        <f t="shared" si="28"/>
        <v>0</v>
      </c>
      <c r="AV1650" s="36">
        <f>IFERROR(时间!$B$4+AU1650,"上周无销量")</f>
        <v>43283</v>
      </c>
      <c r="AW1650" s="36"/>
    </row>
    <row r="1651" spans="1:49">
      <c r="A1651" s="21" t="s">
        <v>3365</v>
      </c>
      <c r="B1651" t="s">
        <v>3366</v>
      </c>
      <c r="C1651" t="s">
        <v>3332</v>
      </c>
      <c r="D1651" s="31">
        <v>2</v>
      </c>
      <c r="E1651" s="31">
        <v>5</v>
      </c>
      <c r="F1651" s="31">
        <v>1</v>
      </c>
      <c r="G1651" s="31">
        <v>5</v>
      </c>
      <c r="H1651" s="32">
        <v>28.58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2</v>
      </c>
      <c r="AK1651">
        <v>0</v>
      </c>
      <c r="AL1651">
        <v>0</v>
      </c>
      <c r="AM1651">
        <v>0</v>
      </c>
      <c r="AN1651" s="23">
        <v>1</v>
      </c>
      <c r="AO1651" s="23" t="e">
        <v>#DIV/0!</v>
      </c>
      <c r="AP1651" s="23" t="e">
        <v>#DIV/0!</v>
      </c>
      <c r="AQ1651" s="23" t="e">
        <v>#DIV/0!</v>
      </c>
      <c r="AR1651" s="35">
        <v>0.285714285714286</v>
      </c>
      <c r="AS1651" s="35">
        <v>17.1428571428571</v>
      </c>
      <c r="AT1651" s="35">
        <v>-17.1428571428571</v>
      </c>
      <c r="AU1651" s="31">
        <f t="shared" si="28"/>
        <v>0</v>
      </c>
      <c r="AV1651" s="36">
        <f>IFERROR(时间!$B$4+AU1651,"上周无销量")</f>
        <v>43283</v>
      </c>
      <c r="AW1651" s="36"/>
    </row>
    <row r="1652" spans="1:49">
      <c r="A1652" s="21" t="s">
        <v>3367</v>
      </c>
      <c r="B1652" t="s">
        <v>3368</v>
      </c>
      <c r="C1652" t="s">
        <v>3369</v>
      </c>
      <c r="D1652" s="31">
        <v>1</v>
      </c>
      <c r="E1652" s="31">
        <v>0</v>
      </c>
      <c r="F1652" s="31">
        <v>0</v>
      </c>
      <c r="G1652" s="31">
        <v>1</v>
      </c>
      <c r="H1652" s="32">
        <v>14.58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1</v>
      </c>
      <c r="AK1652">
        <v>0</v>
      </c>
      <c r="AL1652">
        <v>1</v>
      </c>
      <c r="AM1652">
        <v>5</v>
      </c>
      <c r="AN1652" s="23">
        <v>1</v>
      </c>
      <c r="AO1652" s="23" t="e">
        <v>#DIV/0!</v>
      </c>
      <c r="AP1652" s="23">
        <v>0</v>
      </c>
      <c r="AQ1652" s="23">
        <v>0.2</v>
      </c>
      <c r="AR1652" s="35">
        <v>0.142857142857143</v>
      </c>
      <c r="AS1652" s="35">
        <v>8.57142857142857</v>
      </c>
      <c r="AT1652" s="35">
        <v>-8.57142857142857</v>
      </c>
      <c r="AU1652" s="31">
        <f t="shared" si="28"/>
        <v>0</v>
      </c>
      <c r="AV1652" s="36">
        <f>IFERROR(时间!$B$4+AU1652,"上周无销量")</f>
        <v>43283</v>
      </c>
      <c r="AW1652" s="36"/>
    </row>
    <row r="1653" spans="1:49">
      <c r="A1653" s="21" t="s">
        <v>3370</v>
      </c>
      <c r="B1653" t="s">
        <v>3371</v>
      </c>
      <c r="C1653" t="s">
        <v>3369</v>
      </c>
      <c r="D1653" s="31">
        <v>1</v>
      </c>
      <c r="E1653" s="31">
        <v>0</v>
      </c>
      <c r="F1653" s="31">
        <v>0</v>
      </c>
      <c r="G1653" s="31">
        <v>0</v>
      </c>
      <c r="H1653" s="32">
        <v>25.58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2</v>
      </c>
      <c r="AN1653" s="23" t="e">
        <v>#DIV/0!</v>
      </c>
      <c r="AO1653" s="23" t="e">
        <v>#DIV/0!</v>
      </c>
      <c r="AP1653" s="23" t="e">
        <v>#DIV/0!</v>
      </c>
      <c r="AQ1653" s="23">
        <v>0</v>
      </c>
      <c r="AR1653" s="35">
        <v>0.142857142857143</v>
      </c>
      <c r="AS1653" s="35">
        <v>8.57142857142857</v>
      </c>
      <c r="AT1653" s="35">
        <v>-8.57142857142857</v>
      </c>
      <c r="AU1653" s="31">
        <f t="shared" si="28"/>
        <v>0</v>
      </c>
      <c r="AV1653" s="36">
        <f>IFERROR(时间!$B$4+AU1653,"上周无销量")</f>
        <v>43283</v>
      </c>
      <c r="AW1653" s="36"/>
    </row>
    <row r="1654" spans="1:49">
      <c r="A1654" s="21" t="s">
        <v>3372</v>
      </c>
      <c r="B1654" t="s">
        <v>3373</v>
      </c>
      <c r="C1654" t="s">
        <v>3369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3374</v>
      </c>
      <c r="B1655" t="s">
        <v>3375</v>
      </c>
      <c r="C1655" t="s">
        <v>3369</v>
      </c>
      <c r="D1655" s="31">
        <v>1</v>
      </c>
      <c r="E1655" s="31">
        <v>2</v>
      </c>
      <c r="F1655" s="31">
        <v>1</v>
      </c>
      <c r="G1655" s="31">
        <v>0</v>
      </c>
      <c r="H1655" s="32">
        <v>25.58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1</v>
      </c>
      <c r="AK1655">
        <v>0</v>
      </c>
      <c r="AL1655">
        <v>0</v>
      </c>
      <c r="AM1655">
        <v>0</v>
      </c>
      <c r="AN1655" s="23">
        <v>1</v>
      </c>
      <c r="AO1655" s="23" t="e">
        <v>#DIV/0!</v>
      </c>
      <c r="AP1655" s="23" t="e">
        <v>#DIV/0!</v>
      </c>
      <c r="AQ1655" s="23" t="e">
        <v>#DIV/0!</v>
      </c>
      <c r="AR1655" s="35">
        <v>0.142857142857143</v>
      </c>
      <c r="AS1655" s="35">
        <v>8.57142857142857</v>
      </c>
      <c r="AT1655" s="35">
        <v>-8.57142857142857</v>
      </c>
      <c r="AU1655" s="31">
        <f t="shared" si="28"/>
        <v>0</v>
      </c>
      <c r="AV1655" s="36">
        <f>IFERROR(时间!$B$4+AU1655,"上周无销量")</f>
        <v>43283</v>
      </c>
      <c r="AW1655" s="36"/>
    </row>
    <row r="1656" spans="1:49">
      <c r="A1656" s="21" t="s">
        <v>3376</v>
      </c>
      <c r="B1656" t="s">
        <v>3377</v>
      </c>
      <c r="C1656" t="s">
        <v>3369</v>
      </c>
      <c r="D1656" s="31">
        <v>0</v>
      </c>
      <c r="E1656" s="31">
        <v>1</v>
      </c>
      <c r="F1656" s="31">
        <v>0</v>
      </c>
      <c r="G1656" s="31">
        <v>0</v>
      </c>
      <c r="H1656" s="32">
        <v>25.58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1</v>
      </c>
      <c r="AK1656">
        <v>2</v>
      </c>
      <c r="AL1656">
        <v>1</v>
      </c>
      <c r="AM1656">
        <v>0</v>
      </c>
      <c r="AN1656" s="23">
        <v>0</v>
      </c>
      <c r="AO1656" s="23">
        <v>0.5</v>
      </c>
      <c r="AP1656" s="23">
        <v>0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3378</v>
      </c>
      <c r="B1657" t="s">
        <v>3379</v>
      </c>
      <c r="C1657" t="s">
        <v>3369</v>
      </c>
      <c r="D1657" s="31">
        <v>2</v>
      </c>
      <c r="E1657" s="31">
        <v>0</v>
      </c>
      <c r="F1657" s="31">
        <v>4</v>
      </c>
      <c r="G1657" s="31">
        <v>1</v>
      </c>
      <c r="H1657" s="32">
        <v>25.58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1</v>
      </c>
      <c r="AK1657">
        <v>0</v>
      </c>
      <c r="AL1657">
        <v>0</v>
      </c>
      <c r="AM1657">
        <v>0</v>
      </c>
      <c r="AN1657" s="23">
        <v>2</v>
      </c>
      <c r="AO1657" s="23" t="e">
        <v>#DIV/0!</v>
      </c>
      <c r="AP1657" s="23" t="e">
        <v>#DIV/0!</v>
      </c>
      <c r="AQ1657" s="23" t="e">
        <v>#DIV/0!</v>
      </c>
      <c r="AR1657" s="35">
        <v>0.285714285714286</v>
      </c>
      <c r="AS1657" s="35">
        <v>17.1428571428571</v>
      </c>
      <c r="AT1657" s="35">
        <v>-17.1428571428571</v>
      </c>
      <c r="AU1657" s="31">
        <f t="shared" si="28"/>
        <v>0</v>
      </c>
      <c r="AV1657" s="36">
        <f>IFERROR(时间!$B$4+AU1657,"上周无销量")</f>
        <v>43283</v>
      </c>
      <c r="AW1657" s="36"/>
    </row>
    <row r="1658" spans="1:49">
      <c r="A1658" s="21" t="s">
        <v>3380</v>
      </c>
      <c r="B1658" t="s">
        <v>3381</v>
      </c>
      <c r="C1658" t="s">
        <v>3369</v>
      </c>
      <c r="D1658" s="31">
        <v>0</v>
      </c>
      <c r="E1658" s="31">
        <v>2</v>
      </c>
      <c r="F1658" s="31">
        <v>5</v>
      </c>
      <c r="G1658" s="31">
        <v>0</v>
      </c>
      <c r="H1658" s="32">
        <v>28.58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1</v>
      </c>
      <c r="AK1658">
        <v>0</v>
      </c>
      <c r="AL1658">
        <v>0</v>
      </c>
      <c r="AM1658">
        <v>0</v>
      </c>
      <c r="AN1658" s="23">
        <v>0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3382</v>
      </c>
      <c r="B1659" t="s">
        <v>3383</v>
      </c>
      <c r="C1659" t="s">
        <v>3369</v>
      </c>
      <c r="D1659" s="31">
        <v>3</v>
      </c>
      <c r="E1659" s="31">
        <v>5</v>
      </c>
      <c r="F1659" s="31">
        <v>3</v>
      </c>
      <c r="G1659" s="31">
        <v>3</v>
      </c>
      <c r="H1659" s="32">
        <v>28.58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0.428571428571429</v>
      </c>
      <c r="AS1659" s="35">
        <v>25.7142857142857</v>
      </c>
      <c r="AT1659" s="35">
        <v>-25.7142857142857</v>
      </c>
      <c r="AU1659" s="31">
        <f t="shared" si="28"/>
        <v>0</v>
      </c>
      <c r="AV1659" s="36">
        <f>IFERROR(时间!$B$4+AU1659,"上周无销量")</f>
        <v>43283</v>
      </c>
      <c r="AW1659" s="36"/>
    </row>
    <row r="1660" spans="1:49">
      <c r="A1660" s="21" t="s">
        <v>3384</v>
      </c>
      <c r="B1660" t="s">
        <v>3385</v>
      </c>
      <c r="C1660" t="s">
        <v>3369</v>
      </c>
      <c r="D1660" s="31">
        <v>4</v>
      </c>
      <c r="E1660" s="31">
        <v>5</v>
      </c>
      <c r="F1660" s="31">
        <v>6</v>
      </c>
      <c r="G1660" s="31">
        <v>4</v>
      </c>
      <c r="H1660" s="32">
        <v>20.58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0.571428571428571</v>
      </c>
      <c r="AS1660" s="35">
        <v>34.2857142857143</v>
      </c>
      <c r="AT1660" s="35">
        <v>-34.2857142857143</v>
      </c>
      <c r="AU1660" s="31">
        <f t="shared" si="28"/>
        <v>0</v>
      </c>
      <c r="AV1660" s="36">
        <f>IFERROR(时间!$B$4+AU1660,"上周无销量")</f>
        <v>43283</v>
      </c>
      <c r="AW1660" s="36"/>
    </row>
    <row r="1661" spans="1:49">
      <c r="A1661" s="21" t="s">
        <v>3386</v>
      </c>
      <c r="B1661" t="s">
        <v>3387</v>
      </c>
      <c r="C1661" t="s">
        <v>3369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2</v>
      </c>
      <c r="AK1661">
        <v>0</v>
      </c>
      <c r="AL1661">
        <v>1</v>
      </c>
      <c r="AM1661">
        <v>3</v>
      </c>
      <c r="AN1661" s="23">
        <v>0</v>
      </c>
      <c r="AO1661" s="23" t="e">
        <v>#DIV/0!</v>
      </c>
      <c r="AP1661" s="23">
        <v>0</v>
      </c>
      <c r="AQ1661" s="23">
        <v>0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3388</v>
      </c>
      <c r="B1662" t="s">
        <v>3389</v>
      </c>
      <c r="C1662" t="s">
        <v>3369</v>
      </c>
      <c r="D1662" s="31">
        <v>0</v>
      </c>
      <c r="E1662" s="31">
        <v>0</v>
      </c>
      <c r="F1662" s="31">
        <v>0</v>
      </c>
      <c r="G1662" s="31">
        <v>1</v>
      </c>
      <c r="H1662" s="32">
        <v>25.58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2</v>
      </c>
      <c r="AL1662">
        <v>0</v>
      </c>
      <c r="AM1662">
        <v>0</v>
      </c>
      <c r="AN1662" s="23" t="e">
        <v>#DIV/0!</v>
      </c>
      <c r="AO1662" s="23">
        <v>0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3390</v>
      </c>
      <c r="B1663" t="s">
        <v>3391</v>
      </c>
      <c r="C1663" t="s">
        <v>3369</v>
      </c>
      <c r="D1663" s="31">
        <v>1</v>
      </c>
      <c r="E1663" s="31">
        <v>0</v>
      </c>
      <c r="F1663" s="31">
        <v>1</v>
      </c>
      <c r="G1663" s="31">
        <v>0</v>
      </c>
      <c r="H1663" s="32">
        <v>28.58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3</v>
      </c>
      <c r="AK1663">
        <v>0</v>
      </c>
      <c r="AL1663">
        <v>0</v>
      </c>
      <c r="AM1663">
        <v>0</v>
      </c>
      <c r="AN1663" s="23">
        <v>0.333333333333333</v>
      </c>
      <c r="AO1663" s="23" t="e">
        <v>#DIV/0!</v>
      </c>
      <c r="AP1663" s="23" t="e">
        <v>#DIV/0!</v>
      </c>
      <c r="AQ1663" s="23" t="e">
        <v>#DIV/0!</v>
      </c>
      <c r="AR1663" s="35">
        <v>0.142857142857143</v>
      </c>
      <c r="AS1663" s="35">
        <v>8.57142857142857</v>
      </c>
      <c r="AT1663" s="35">
        <v>-8.57142857142857</v>
      </c>
      <c r="AU1663" s="31">
        <f t="shared" si="28"/>
        <v>0</v>
      </c>
      <c r="AV1663" s="36">
        <f>IFERROR(时间!$B$4+AU1663,"上周无销量")</f>
        <v>43283</v>
      </c>
      <c r="AW1663" s="36"/>
    </row>
    <row r="1664" spans="1:49">
      <c r="A1664" s="21" t="s">
        <v>3392</v>
      </c>
      <c r="B1664" t="s">
        <v>3393</v>
      </c>
      <c r="C1664" t="s">
        <v>3369</v>
      </c>
      <c r="D1664" s="31">
        <v>2</v>
      </c>
      <c r="E1664" s="31">
        <v>2</v>
      </c>
      <c r="F1664" s="31">
        <v>4</v>
      </c>
      <c r="G1664" s="31">
        <v>2</v>
      </c>
      <c r="H1664" s="32">
        <v>28.58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0.285714285714286</v>
      </c>
      <c r="AS1664" s="35">
        <v>17.1428571428571</v>
      </c>
      <c r="AT1664" s="35">
        <v>-17.1428571428571</v>
      </c>
      <c r="AU1664" s="31">
        <f t="shared" si="28"/>
        <v>0</v>
      </c>
      <c r="AV1664" s="36">
        <f>IFERROR(时间!$B$4+AU1664,"上周无销量")</f>
        <v>43283</v>
      </c>
      <c r="AW1664" s="36"/>
    </row>
    <row r="1665" spans="1:49">
      <c r="A1665" s="21" t="s">
        <v>3394</v>
      </c>
      <c r="B1665" t="s">
        <v>3395</v>
      </c>
      <c r="C1665" t="s">
        <v>3369</v>
      </c>
      <c r="D1665" s="31">
        <v>0</v>
      </c>
      <c r="E1665" s="31">
        <v>2</v>
      </c>
      <c r="F1665" s="31">
        <v>1</v>
      </c>
      <c r="G1665" s="31">
        <v>2</v>
      </c>
      <c r="H1665" s="32">
        <v>28.58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1</v>
      </c>
      <c r="AK1665">
        <v>0</v>
      </c>
      <c r="AL1665">
        <v>0</v>
      </c>
      <c r="AM1665">
        <v>0</v>
      </c>
      <c r="AN1665" s="23">
        <v>0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3396</v>
      </c>
      <c r="B1666" t="s">
        <v>3397</v>
      </c>
      <c r="C1666" t="s">
        <v>3369</v>
      </c>
      <c r="D1666" s="31">
        <v>1</v>
      </c>
      <c r="E1666" s="31">
        <v>1</v>
      </c>
      <c r="F1666" s="31">
        <v>2</v>
      </c>
      <c r="G1666" s="31">
        <v>1</v>
      </c>
      <c r="H1666" s="32">
        <v>25.58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2</v>
      </c>
      <c r="AK1666">
        <v>0</v>
      </c>
      <c r="AL1666">
        <v>0</v>
      </c>
      <c r="AM1666">
        <v>0</v>
      </c>
      <c r="AN1666" s="23">
        <v>0.5</v>
      </c>
      <c r="AO1666" s="23" t="e">
        <v>#DIV/0!</v>
      </c>
      <c r="AP1666" s="23" t="e">
        <v>#DIV/0!</v>
      </c>
      <c r="AQ1666" s="23" t="e">
        <v>#DIV/0!</v>
      </c>
      <c r="AR1666" s="35">
        <v>0.142857142857143</v>
      </c>
      <c r="AS1666" s="35">
        <v>8.57142857142857</v>
      </c>
      <c r="AT1666" s="35">
        <v>-8.57142857142857</v>
      </c>
      <c r="AU1666" s="31">
        <f t="shared" si="28"/>
        <v>0</v>
      </c>
      <c r="AV1666" s="36">
        <f>IFERROR(时间!$B$4+AU1666,"上周无销量")</f>
        <v>43283</v>
      </c>
      <c r="AW1666" s="36"/>
    </row>
    <row r="1667" spans="1:49">
      <c r="A1667" s="21" t="s">
        <v>3398</v>
      </c>
      <c r="B1667" t="s">
        <v>3399</v>
      </c>
      <c r="C1667" t="s">
        <v>3369</v>
      </c>
      <c r="D1667" s="31">
        <v>1</v>
      </c>
      <c r="E1667" s="31">
        <v>2</v>
      </c>
      <c r="F1667" s="31">
        <v>2</v>
      </c>
      <c r="G1667" s="31">
        <v>2</v>
      </c>
      <c r="H1667" s="32">
        <v>28.58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0.142857142857143</v>
      </c>
      <c r="AS1667" s="35">
        <v>8.57142857142857</v>
      </c>
      <c r="AT1667" s="35">
        <v>-8.57142857142857</v>
      </c>
      <c r="AU1667" s="31">
        <f t="shared" si="28"/>
        <v>0</v>
      </c>
      <c r="AV1667" s="36">
        <f>IFERROR(时间!$B$4+AU1667,"上周无销量")</f>
        <v>43283</v>
      </c>
      <c r="AW1667" s="36"/>
    </row>
    <row r="1668" spans="1:49">
      <c r="A1668" s="21" t="s">
        <v>3400</v>
      </c>
      <c r="B1668" t="s">
        <v>3401</v>
      </c>
      <c r="C1668" t="s">
        <v>3369</v>
      </c>
      <c r="D1668" s="31">
        <v>2</v>
      </c>
      <c r="E1668" s="31">
        <v>5</v>
      </c>
      <c r="F1668" s="31">
        <v>2</v>
      </c>
      <c r="G1668" s="31">
        <v>1</v>
      </c>
      <c r="H1668" s="32">
        <v>28.58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10</v>
      </c>
      <c r="AM1668">
        <v>4</v>
      </c>
      <c r="AN1668" s="23" t="e">
        <v>#DIV/0!</v>
      </c>
      <c r="AO1668" s="23" t="e">
        <v>#DIV/0!</v>
      </c>
      <c r="AP1668" s="23">
        <v>0.2</v>
      </c>
      <c r="AQ1668" s="23">
        <v>0.25</v>
      </c>
      <c r="AR1668" s="35">
        <v>0.285714285714286</v>
      </c>
      <c r="AS1668" s="35">
        <v>17.1428571428571</v>
      </c>
      <c r="AT1668" s="35">
        <v>-17.1428571428571</v>
      </c>
      <c r="AU1668" s="31">
        <f t="shared" si="28"/>
        <v>0</v>
      </c>
      <c r="AV1668" s="36">
        <f>IFERROR(时间!$B$4+AU1668,"上周无销量")</f>
        <v>43283</v>
      </c>
      <c r="AW1668" s="36"/>
    </row>
    <row r="1669" spans="1:49">
      <c r="A1669" s="21" t="s">
        <v>3402</v>
      </c>
      <c r="B1669" t="s">
        <v>3403</v>
      </c>
      <c r="C1669" t="s">
        <v>3369</v>
      </c>
      <c r="D1669" s="31">
        <v>6</v>
      </c>
      <c r="E1669" s="31">
        <v>7</v>
      </c>
      <c r="F1669" s="31">
        <v>6</v>
      </c>
      <c r="G1669" s="31">
        <v>3</v>
      </c>
      <c r="H1669" s="32">
        <v>28.58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1</v>
      </c>
      <c r="AK1669">
        <v>1</v>
      </c>
      <c r="AL1669">
        <v>1</v>
      </c>
      <c r="AM1669">
        <v>1</v>
      </c>
      <c r="AN1669" s="23">
        <v>6</v>
      </c>
      <c r="AO1669" s="23">
        <v>7</v>
      </c>
      <c r="AP1669" s="23">
        <v>6</v>
      </c>
      <c r="AQ1669" s="23">
        <v>3</v>
      </c>
      <c r="AR1669" s="35">
        <v>0.857142857142857</v>
      </c>
      <c r="AS1669" s="35">
        <v>51.4285714285714</v>
      </c>
      <c r="AT1669" s="35">
        <v>-51.4285714285714</v>
      </c>
      <c r="AU1669" s="31">
        <f t="shared" ref="AU1669:AU1732" si="29">IF(AR1669="","库存为"&amp;M1669,IF(AS1669=0,"库存为"&amp;M1669,INT(M1669/AR1669)))</f>
        <v>0</v>
      </c>
      <c r="AV1669" s="36">
        <f>IFERROR(时间!$B$4+AU1669,"上周无销量")</f>
        <v>43283</v>
      </c>
      <c r="AW1669" s="36"/>
    </row>
    <row r="1670" spans="1:49">
      <c r="A1670" s="21" t="s">
        <v>3404</v>
      </c>
      <c r="B1670" t="s">
        <v>3405</v>
      </c>
      <c r="C1670" t="s">
        <v>3406</v>
      </c>
      <c r="D1670" s="31">
        <v>0</v>
      </c>
      <c r="E1670" s="31">
        <v>2</v>
      </c>
      <c r="F1670" s="31">
        <v>0</v>
      </c>
      <c r="G1670" s="31">
        <v>1</v>
      </c>
      <c r="H1670" s="32">
        <v>18.99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3407</v>
      </c>
      <c r="B1671" t="s">
        <v>3408</v>
      </c>
      <c r="C1671" t="s">
        <v>3406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3409</v>
      </c>
      <c r="B1672" t="s">
        <v>3410</v>
      </c>
      <c r="C1672" t="s">
        <v>3406</v>
      </c>
      <c r="D1672" s="31">
        <v>0</v>
      </c>
      <c r="E1672" s="31">
        <v>1</v>
      </c>
      <c r="F1672" s="31">
        <v>0</v>
      </c>
      <c r="G1672" s="31">
        <v>0</v>
      </c>
      <c r="H1672" s="32">
        <v>18.99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3411</v>
      </c>
      <c r="B1673" t="s">
        <v>3412</v>
      </c>
      <c r="C1673" t="s">
        <v>3406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3413</v>
      </c>
      <c r="B1674" t="s">
        <v>3414</v>
      </c>
      <c r="C1674" t="s">
        <v>3406</v>
      </c>
      <c r="D1674" s="31">
        <v>0</v>
      </c>
      <c r="E1674" s="31">
        <v>0</v>
      </c>
      <c r="F1674" s="31">
        <v>1</v>
      </c>
      <c r="G1674" s="31">
        <v>2</v>
      </c>
      <c r="H1674" s="32">
        <v>18.99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3415</v>
      </c>
      <c r="B1675" t="s">
        <v>3416</v>
      </c>
      <c r="C1675" t="s">
        <v>3406</v>
      </c>
      <c r="D1675" s="31">
        <v>0</v>
      </c>
      <c r="E1675" s="31">
        <v>0</v>
      </c>
      <c r="F1675" s="31">
        <v>0</v>
      </c>
      <c r="G1675" s="31">
        <v>1</v>
      </c>
      <c r="H1675" s="32">
        <v>18.99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3417</v>
      </c>
      <c r="B1676" t="s">
        <v>3418</v>
      </c>
      <c r="C1676" t="s">
        <v>3406</v>
      </c>
      <c r="D1676" s="31">
        <v>0</v>
      </c>
      <c r="E1676" s="31">
        <v>1</v>
      </c>
      <c r="F1676" s="31">
        <v>1</v>
      </c>
      <c r="G1676" s="31">
        <v>0</v>
      </c>
      <c r="H1676" s="32">
        <v>18.99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3419</v>
      </c>
      <c r="B1677" t="s">
        <v>3420</v>
      </c>
      <c r="C1677" t="s">
        <v>3406</v>
      </c>
      <c r="D1677" s="31">
        <v>0</v>
      </c>
      <c r="E1677" s="31">
        <v>1</v>
      </c>
      <c r="F1677" s="31">
        <v>0</v>
      </c>
      <c r="G1677" s="31">
        <v>0</v>
      </c>
      <c r="H1677" s="32">
        <v>18.99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3421</v>
      </c>
      <c r="B1678" t="s">
        <v>3422</v>
      </c>
      <c r="C1678" t="s">
        <v>3406</v>
      </c>
      <c r="D1678" s="31">
        <v>0</v>
      </c>
      <c r="E1678" s="31">
        <v>0</v>
      </c>
      <c r="F1678" s="31">
        <v>1</v>
      </c>
      <c r="G1678" s="31">
        <v>0</v>
      </c>
      <c r="H1678" s="32">
        <v>18.99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3423</v>
      </c>
      <c r="B1679" t="s">
        <v>3424</v>
      </c>
      <c r="C1679" t="s">
        <v>3425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3426</v>
      </c>
      <c r="B1680" t="s">
        <v>3427</v>
      </c>
      <c r="C1680" t="s">
        <v>3425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3428</v>
      </c>
      <c r="B1681" t="s">
        <v>3429</v>
      </c>
      <c r="C1681" t="s">
        <v>3425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3430</v>
      </c>
      <c r="B1682" t="s">
        <v>3431</v>
      </c>
      <c r="C1682" t="s">
        <v>3425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3432</v>
      </c>
      <c r="B1683" t="s">
        <v>3433</v>
      </c>
      <c r="C1683" t="s">
        <v>3434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3435</v>
      </c>
      <c r="B1684" t="s">
        <v>3436</v>
      </c>
      <c r="C1684" t="s">
        <v>3434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3437</v>
      </c>
      <c r="B1685" t="s">
        <v>3438</v>
      </c>
      <c r="C1685" t="s">
        <v>3434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3439</v>
      </c>
      <c r="B1686" t="s">
        <v>3440</v>
      </c>
      <c r="C1686" t="s">
        <v>3219</v>
      </c>
      <c r="D1686" s="31">
        <v>1</v>
      </c>
      <c r="E1686" s="31">
        <v>0</v>
      </c>
      <c r="F1686" s="31">
        <v>4</v>
      </c>
      <c r="G1686" s="31">
        <v>0</v>
      </c>
      <c r="H1686" s="32">
        <v>18.99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0.142857142857143</v>
      </c>
      <c r="AS1686" s="35">
        <v>8.57142857142857</v>
      </c>
      <c r="AT1686" s="35">
        <v>-8.57142857142857</v>
      </c>
      <c r="AU1686" s="31">
        <f t="shared" si="29"/>
        <v>0</v>
      </c>
      <c r="AV1686" s="36">
        <f>IFERROR(时间!$B$4+AU1686,"上周无销量")</f>
        <v>43283</v>
      </c>
      <c r="AW1686" s="36"/>
    </row>
    <row r="1687" spans="1:49">
      <c r="A1687" s="21" t="s">
        <v>3441</v>
      </c>
      <c r="B1687" t="s">
        <v>3442</v>
      </c>
      <c r="C1687" t="s">
        <v>3219</v>
      </c>
      <c r="D1687" s="31">
        <v>1</v>
      </c>
      <c r="E1687" s="31">
        <v>4</v>
      </c>
      <c r="F1687" s="31">
        <v>3</v>
      </c>
      <c r="G1687" s="31">
        <v>4</v>
      </c>
      <c r="H1687" s="32">
        <v>18.99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0.142857142857143</v>
      </c>
      <c r="AS1687" s="35">
        <v>8.57142857142857</v>
      </c>
      <c r="AT1687" s="35">
        <v>-8.57142857142857</v>
      </c>
      <c r="AU1687" s="31">
        <f t="shared" si="29"/>
        <v>0</v>
      </c>
      <c r="AV1687" s="36">
        <f>IFERROR(时间!$B$4+AU1687,"上周无销量")</f>
        <v>43283</v>
      </c>
      <c r="AW1687" s="36"/>
    </row>
    <row r="1688" spans="1:49">
      <c r="A1688" s="21" t="s">
        <v>3443</v>
      </c>
      <c r="B1688" t="s">
        <v>3444</v>
      </c>
      <c r="C1688" t="s">
        <v>3219</v>
      </c>
      <c r="D1688" s="31">
        <v>2</v>
      </c>
      <c r="E1688" s="31">
        <v>2</v>
      </c>
      <c r="F1688" s="31">
        <v>0</v>
      </c>
      <c r="G1688" s="31">
        <v>1</v>
      </c>
      <c r="H1688" s="32">
        <v>18.99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0.285714285714286</v>
      </c>
      <c r="AS1688" s="35">
        <v>17.1428571428571</v>
      </c>
      <c r="AT1688" s="35">
        <v>-17.1428571428571</v>
      </c>
      <c r="AU1688" s="31">
        <f t="shared" si="29"/>
        <v>0</v>
      </c>
      <c r="AV1688" s="36">
        <f>IFERROR(时间!$B$4+AU1688,"上周无销量")</f>
        <v>43283</v>
      </c>
      <c r="AW1688" s="36"/>
    </row>
    <row r="1689" spans="1:49">
      <c r="A1689" s="21" t="s">
        <v>3445</v>
      </c>
      <c r="B1689" t="s">
        <v>3446</v>
      </c>
      <c r="C1689" t="s">
        <v>3219</v>
      </c>
      <c r="D1689" s="31">
        <v>5</v>
      </c>
      <c r="E1689" s="31">
        <v>2</v>
      </c>
      <c r="F1689" s="31">
        <v>4</v>
      </c>
      <c r="G1689" s="31">
        <v>3</v>
      </c>
      <c r="H1689" s="32">
        <v>18.99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0.714285714285714</v>
      </c>
      <c r="AS1689" s="35">
        <v>42.8571428571429</v>
      </c>
      <c r="AT1689" s="35">
        <v>-42.8571428571429</v>
      </c>
      <c r="AU1689" s="31">
        <f t="shared" si="29"/>
        <v>0</v>
      </c>
      <c r="AV1689" s="36">
        <f>IFERROR(时间!$B$4+AU1689,"上周无销量")</f>
        <v>43283</v>
      </c>
      <c r="AW1689" s="36"/>
    </row>
    <row r="1690" spans="1:49">
      <c r="A1690" s="21" t="s">
        <v>3447</v>
      </c>
      <c r="B1690" t="s">
        <v>3448</v>
      </c>
      <c r="C1690" t="s">
        <v>3219</v>
      </c>
      <c r="D1690" s="31">
        <v>2</v>
      </c>
      <c r="E1690" s="31">
        <v>1</v>
      </c>
      <c r="F1690" s="31">
        <v>0</v>
      </c>
      <c r="G1690" s="31">
        <v>1</v>
      </c>
      <c r="H1690" s="32">
        <v>18.99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0.285714285714286</v>
      </c>
      <c r="AS1690" s="35">
        <v>17.1428571428571</v>
      </c>
      <c r="AT1690" s="35">
        <v>-17.1428571428571</v>
      </c>
      <c r="AU1690" s="31">
        <f t="shared" si="29"/>
        <v>0</v>
      </c>
      <c r="AV1690" s="36">
        <f>IFERROR(时间!$B$4+AU1690,"上周无销量")</f>
        <v>43283</v>
      </c>
      <c r="AW1690" s="36"/>
    </row>
    <row r="1691" spans="1:49">
      <c r="A1691" s="21" t="s">
        <v>3449</v>
      </c>
      <c r="B1691" t="s">
        <v>3450</v>
      </c>
      <c r="C1691" t="s">
        <v>3219</v>
      </c>
      <c r="D1691" s="31">
        <v>7</v>
      </c>
      <c r="E1691" s="31">
        <v>10</v>
      </c>
      <c r="F1691" s="31">
        <v>6</v>
      </c>
      <c r="G1691" s="31">
        <v>6</v>
      </c>
      <c r="H1691" s="32">
        <v>18.99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1</v>
      </c>
      <c r="AS1691" s="35">
        <v>60</v>
      </c>
      <c r="AT1691" s="35">
        <v>-60</v>
      </c>
      <c r="AU1691" s="31">
        <f t="shared" si="29"/>
        <v>0</v>
      </c>
      <c r="AV1691" s="36">
        <f>IFERROR(时间!$B$4+AU1691,"上周无销量")</f>
        <v>43283</v>
      </c>
      <c r="AW1691" s="36"/>
    </row>
    <row r="1692" spans="1:49">
      <c r="A1692" s="21" t="s">
        <v>3451</v>
      </c>
      <c r="B1692" t="s">
        <v>3452</v>
      </c>
      <c r="C1692" t="s">
        <v>3219</v>
      </c>
      <c r="D1692" s="31">
        <v>15</v>
      </c>
      <c r="E1692" s="31">
        <v>7</v>
      </c>
      <c r="F1692" s="31">
        <v>4</v>
      </c>
      <c r="G1692" s="31">
        <v>10</v>
      </c>
      <c r="H1692" s="32">
        <v>18.99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2.14285714285714</v>
      </c>
      <c r="AS1692" s="35">
        <v>128.571428571429</v>
      </c>
      <c r="AT1692" s="35">
        <v>-128.571428571429</v>
      </c>
      <c r="AU1692" s="31">
        <f t="shared" si="29"/>
        <v>0</v>
      </c>
      <c r="AV1692" s="36">
        <f>IFERROR(时间!$B$4+AU1692,"上周无销量")</f>
        <v>43283</v>
      </c>
      <c r="AW1692" s="36"/>
    </row>
    <row r="1693" spans="1:49">
      <c r="A1693" s="21" t="s">
        <v>3453</v>
      </c>
      <c r="B1693" t="s">
        <v>3454</v>
      </c>
      <c r="C1693" t="s">
        <v>3219</v>
      </c>
      <c r="D1693" s="31">
        <v>1</v>
      </c>
      <c r="E1693" s="31">
        <v>0</v>
      </c>
      <c r="F1693" s="31">
        <v>0</v>
      </c>
      <c r="G1693" s="31">
        <v>0</v>
      </c>
      <c r="H1693" s="32">
        <v>18.99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0.142857142857143</v>
      </c>
      <c r="AS1693" s="35">
        <v>8.57142857142857</v>
      </c>
      <c r="AT1693" s="35">
        <v>-8.57142857142857</v>
      </c>
      <c r="AU1693" s="31">
        <f t="shared" si="29"/>
        <v>0</v>
      </c>
      <c r="AV1693" s="36">
        <f>IFERROR(时间!$B$4+AU1693,"上周无销量")</f>
        <v>43283</v>
      </c>
      <c r="AW1693" s="36"/>
    </row>
    <row r="1694" spans="1:49">
      <c r="A1694" s="21" t="s">
        <v>3455</v>
      </c>
      <c r="B1694" t="s">
        <v>3456</v>
      </c>
      <c r="C1694" t="s">
        <v>3219</v>
      </c>
      <c r="D1694" s="31">
        <v>0</v>
      </c>
      <c r="E1694" s="31">
        <v>0</v>
      </c>
      <c r="F1694" s="31">
        <v>0</v>
      </c>
      <c r="G1694" s="31">
        <v>1</v>
      </c>
      <c r="H1694" s="32">
        <v>18.99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3457</v>
      </c>
      <c r="B1695" t="s">
        <v>3458</v>
      </c>
      <c r="C1695" t="s">
        <v>3219</v>
      </c>
      <c r="D1695" s="31">
        <v>0</v>
      </c>
      <c r="E1695" s="31">
        <v>0</v>
      </c>
      <c r="F1695" s="31">
        <v>1</v>
      </c>
      <c r="G1695" s="31">
        <v>0</v>
      </c>
      <c r="H1695" s="32">
        <v>18.99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3459</v>
      </c>
      <c r="B1696" t="s">
        <v>3460</v>
      </c>
      <c r="C1696" t="s">
        <v>3219</v>
      </c>
      <c r="D1696" s="31">
        <v>1</v>
      </c>
      <c r="E1696" s="31">
        <v>0</v>
      </c>
      <c r="F1696" s="31">
        <v>1</v>
      </c>
      <c r="G1696" s="31">
        <v>0</v>
      </c>
      <c r="H1696" s="32">
        <v>18.99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0.142857142857143</v>
      </c>
      <c r="AS1696" s="35">
        <v>8.57142857142857</v>
      </c>
      <c r="AT1696" s="35">
        <v>-8.57142857142857</v>
      </c>
      <c r="AU1696" s="31">
        <f t="shared" si="29"/>
        <v>0</v>
      </c>
      <c r="AV1696" s="36">
        <f>IFERROR(时间!$B$4+AU1696,"上周无销量")</f>
        <v>43283</v>
      </c>
      <c r="AW1696" s="36"/>
    </row>
    <row r="1697" spans="1:49">
      <c r="A1697" s="21" t="s">
        <v>3461</v>
      </c>
      <c r="B1697" t="s">
        <v>3462</v>
      </c>
      <c r="C1697" t="s">
        <v>3219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3463</v>
      </c>
      <c r="B1698" t="s">
        <v>3464</v>
      </c>
      <c r="C1698" t="s">
        <v>3219</v>
      </c>
      <c r="D1698" s="31">
        <v>15</v>
      </c>
      <c r="E1698" s="31">
        <v>5</v>
      </c>
      <c r="F1698" s="31">
        <v>7</v>
      </c>
      <c r="G1698" s="31">
        <v>13</v>
      </c>
      <c r="H1698" s="32">
        <v>18.99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2.14285714285714</v>
      </c>
      <c r="AS1698" s="35">
        <v>128.571428571429</v>
      </c>
      <c r="AT1698" s="35">
        <v>-128.571428571429</v>
      </c>
      <c r="AU1698" s="31">
        <f t="shared" si="29"/>
        <v>0</v>
      </c>
      <c r="AV1698" s="36">
        <f>IFERROR(时间!$B$4+AU1698,"上周无销量")</f>
        <v>43283</v>
      </c>
      <c r="AW1698" s="36"/>
    </row>
    <row r="1699" spans="1:49">
      <c r="A1699" s="21" t="s">
        <v>3465</v>
      </c>
      <c r="B1699" t="s">
        <v>3466</v>
      </c>
      <c r="C1699" t="s">
        <v>3219</v>
      </c>
      <c r="D1699" s="31">
        <v>8</v>
      </c>
      <c r="E1699" s="31">
        <v>1</v>
      </c>
      <c r="F1699" s="31">
        <v>2</v>
      </c>
      <c r="G1699" s="31">
        <v>13</v>
      </c>
      <c r="H1699" s="32">
        <v>18.99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1.14285714285714</v>
      </c>
      <c r="AS1699" s="35">
        <v>68.5714285714286</v>
      </c>
      <c r="AT1699" s="35">
        <v>-68.5714285714286</v>
      </c>
      <c r="AU1699" s="31">
        <f t="shared" si="29"/>
        <v>0</v>
      </c>
      <c r="AV1699" s="36">
        <f>IFERROR(时间!$B$4+AU1699,"上周无销量")</f>
        <v>43283</v>
      </c>
      <c r="AW1699" s="36"/>
    </row>
    <row r="1700" spans="1:49">
      <c r="A1700" s="21" t="s">
        <v>3467</v>
      </c>
      <c r="B1700" t="s">
        <v>3468</v>
      </c>
      <c r="C1700" t="s">
        <v>3219</v>
      </c>
      <c r="D1700" s="31">
        <v>2</v>
      </c>
      <c r="E1700" s="31">
        <v>1</v>
      </c>
      <c r="F1700" s="31">
        <v>3</v>
      </c>
      <c r="G1700" s="31">
        <v>4</v>
      </c>
      <c r="H1700" s="32">
        <v>18.99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0.285714285714286</v>
      </c>
      <c r="AS1700" s="35">
        <v>17.1428571428571</v>
      </c>
      <c r="AT1700" s="35">
        <v>-17.1428571428571</v>
      </c>
      <c r="AU1700" s="31">
        <f t="shared" si="29"/>
        <v>0</v>
      </c>
      <c r="AV1700" s="36">
        <f>IFERROR(时间!$B$4+AU1700,"上周无销量")</f>
        <v>43283</v>
      </c>
      <c r="AW1700" s="36"/>
    </row>
    <row r="1701" spans="1:49">
      <c r="A1701" s="21" t="s">
        <v>3469</v>
      </c>
      <c r="B1701" t="s">
        <v>3470</v>
      </c>
      <c r="C1701" t="s">
        <v>3471</v>
      </c>
      <c r="D1701" s="31">
        <v>5</v>
      </c>
      <c r="E1701" s="31">
        <v>2</v>
      </c>
      <c r="F1701" s="31">
        <v>5</v>
      </c>
      <c r="G1701" s="31">
        <v>0</v>
      </c>
      <c r="H1701" s="32">
        <v>19.99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0.714285714285714</v>
      </c>
      <c r="AS1701" s="35">
        <v>42.8571428571429</v>
      </c>
      <c r="AT1701" s="35">
        <v>-42.8571428571429</v>
      </c>
      <c r="AU1701" s="31">
        <f t="shared" si="29"/>
        <v>0</v>
      </c>
      <c r="AV1701" s="36">
        <f>IFERROR(时间!$B$4+AU1701,"上周无销量")</f>
        <v>43283</v>
      </c>
      <c r="AW1701" s="36"/>
    </row>
    <row r="1702" spans="1:49">
      <c r="A1702" s="21" t="s">
        <v>3472</v>
      </c>
      <c r="B1702" t="s">
        <v>3473</v>
      </c>
      <c r="C1702" t="s">
        <v>3471</v>
      </c>
      <c r="D1702" s="31">
        <v>4</v>
      </c>
      <c r="E1702" s="31">
        <v>2</v>
      </c>
      <c r="F1702" s="31">
        <v>3</v>
      </c>
      <c r="G1702" s="31">
        <v>2</v>
      </c>
      <c r="H1702" s="32">
        <v>19.99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0.571428571428571</v>
      </c>
      <c r="AS1702" s="35">
        <v>34.2857142857143</v>
      </c>
      <c r="AT1702" s="35">
        <v>-34.2857142857143</v>
      </c>
      <c r="AU1702" s="31">
        <f t="shared" si="29"/>
        <v>0</v>
      </c>
      <c r="AV1702" s="36">
        <f>IFERROR(时间!$B$4+AU1702,"上周无销量")</f>
        <v>43283</v>
      </c>
      <c r="AW1702" s="36"/>
    </row>
    <row r="1703" spans="1:49">
      <c r="A1703" s="21" t="s">
        <v>3474</v>
      </c>
      <c r="B1703" t="s">
        <v>3475</v>
      </c>
      <c r="C1703" t="s">
        <v>3471</v>
      </c>
      <c r="D1703" s="31">
        <v>2</v>
      </c>
      <c r="E1703" s="31">
        <v>0</v>
      </c>
      <c r="F1703" s="31">
        <v>2</v>
      </c>
      <c r="G1703" s="31">
        <v>1</v>
      </c>
      <c r="H1703" s="32">
        <v>19.99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0.285714285714286</v>
      </c>
      <c r="AS1703" s="35">
        <v>17.1428571428571</v>
      </c>
      <c r="AT1703" s="35">
        <v>-17.1428571428571</v>
      </c>
      <c r="AU1703" s="31">
        <f t="shared" si="29"/>
        <v>0</v>
      </c>
      <c r="AV1703" s="36">
        <f>IFERROR(时间!$B$4+AU1703,"上周无销量")</f>
        <v>43283</v>
      </c>
      <c r="AW1703" s="36"/>
    </row>
    <row r="1704" spans="1:49">
      <c r="A1704" s="21" t="s">
        <v>3476</v>
      </c>
      <c r="B1704" t="s">
        <v>3477</v>
      </c>
      <c r="C1704" t="s">
        <v>3471</v>
      </c>
      <c r="D1704" s="31">
        <v>4</v>
      </c>
      <c r="E1704" s="31">
        <v>0</v>
      </c>
      <c r="F1704" s="31">
        <v>2</v>
      </c>
      <c r="G1704" s="31">
        <v>3</v>
      </c>
      <c r="H1704" s="32">
        <v>19.99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0.571428571428571</v>
      </c>
      <c r="AS1704" s="35">
        <v>34.2857142857143</v>
      </c>
      <c r="AT1704" s="35">
        <v>-34.2857142857143</v>
      </c>
      <c r="AU1704" s="31">
        <f t="shared" si="29"/>
        <v>0</v>
      </c>
      <c r="AV1704" s="36">
        <f>IFERROR(时间!$B$4+AU1704,"上周无销量")</f>
        <v>43283</v>
      </c>
      <c r="AW1704" s="36"/>
    </row>
    <row r="1705" spans="1:49">
      <c r="A1705" s="21" t="s">
        <v>3478</v>
      </c>
      <c r="B1705" t="s">
        <v>3479</v>
      </c>
      <c r="C1705" t="s">
        <v>3471</v>
      </c>
      <c r="D1705" s="31">
        <v>5</v>
      </c>
      <c r="E1705" s="31">
        <v>2</v>
      </c>
      <c r="F1705" s="31">
        <v>1</v>
      </c>
      <c r="G1705" s="31">
        <v>2</v>
      </c>
      <c r="H1705" s="32">
        <v>19.99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0.714285714285714</v>
      </c>
      <c r="AS1705" s="35">
        <v>42.8571428571429</v>
      </c>
      <c r="AT1705" s="35">
        <v>-42.8571428571429</v>
      </c>
      <c r="AU1705" s="31">
        <f t="shared" si="29"/>
        <v>0</v>
      </c>
      <c r="AV1705" s="36">
        <f>IFERROR(时间!$B$4+AU1705,"上周无销量")</f>
        <v>43283</v>
      </c>
      <c r="AW1705" s="36"/>
    </row>
    <row r="1706" spans="1:49">
      <c r="A1706" s="21" t="s">
        <v>3480</v>
      </c>
      <c r="B1706" t="s">
        <v>3481</v>
      </c>
      <c r="C1706" t="s">
        <v>3482</v>
      </c>
      <c r="D1706" s="31">
        <v>1</v>
      </c>
      <c r="E1706" s="31">
        <v>1</v>
      </c>
      <c r="F1706" s="31">
        <v>0</v>
      </c>
      <c r="G1706" s="31">
        <v>0</v>
      </c>
      <c r="H1706" s="32">
        <v>12.58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6</v>
      </c>
      <c r="AK1706">
        <v>6</v>
      </c>
      <c r="AL1706">
        <v>7</v>
      </c>
      <c r="AM1706">
        <v>5</v>
      </c>
      <c r="AN1706" s="23">
        <v>0.166666666666667</v>
      </c>
      <c r="AO1706" s="23">
        <v>0.166666666666667</v>
      </c>
      <c r="AP1706" s="23">
        <v>0</v>
      </c>
      <c r="AQ1706" s="23">
        <v>0</v>
      </c>
      <c r="AR1706" s="35">
        <v>0.142857142857143</v>
      </c>
      <c r="AS1706" s="35">
        <v>8.57142857142857</v>
      </c>
      <c r="AT1706" s="35">
        <v>-8.57142857142857</v>
      </c>
      <c r="AU1706" s="31">
        <f t="shared" si="29"/>
        <v>0</v>
      </c>
      <c r="AV1706" s="36">
        <f>IFERROR(时间!$B$4+AU1706,"上周无销量")</f>
        <v>43283</v>
      </c>
      <c r="AW1706" s="36"/>
    </row>
    <row r="1707" spans="1:49">
      <c r="A1707" s="21" t="s">
        <v>3483</v>
      </c>
      <c r="B1707" t="s">
        <v>3484</v>
      </c>
      <c r="C1707" t="s">
        <v>3482</v>
      </c>
      <c r="D1707" s="31">
        <v>0</v>
      </c>
      <c r="E1707" s="31">
        <v>0</v>
      </c>
      <c r="F1707" s="31">
        <v>0</v>
      </c>
      <c r="G1707" s="31">
        <v>1</v>
      </c>
      <c r="H1707" s="32">
        <v>10.58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4</v>
      </c>
      <c r="AK1707">
        <v>2</v>
      </c>
      <c r="AL1707">
        <v>1</v>
      </c>
      <c r="AM1707">
        <v>5</v>
      </c>
      <c r="AN1707" s="23">
        <v>0</v>
      </c>
      <c r="AO1707" s="23">
        <v>0</v>
      </c>
      <c r="AP1707" s="23">
        <v>0</v>
      </c>
      <c r="AQ1707" s="23">
        <v>0.2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3485</v>
      </c>
      <c r="B1708" t="s">
        <v>3486</v>
      </c>
      <c r="C1708" t="s">
        <v>3482</v>
      </c>
      <c r="D1708" s="31">
        <v>5</v>
      </c>
      <c r="E1708" s="31">
        <v>0</v>
      </c>
      <c r="F1708" s="31">
        <v>3</v>
      </c>
      <c r="G1708" s="31">
        <v>1</v>
      </c>
      <c r="H1708" s="32">
        <v>19.58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6</v>
      </c>
      <c r="AK1708">
        <v>3</v>
      </c>
      <c r="AL1708">
        <v>0</v>
      </c>
      <c r="AM1708">
        <v>0</v>
      </c>
      <c r="AN1708" s="23">
        <v>0.833333333333333</v>
      </c>
      <c r="AO1708" s="23">
        <v>0</v>
      </c>
      <c r="AP1708" s="23" t="e">
        <v>#DIV/0!</v>
      </c>
      <c r="AQ1708" s="23" t="e">
        <v>#DIV/0!</v>
      </c>
      <c r="AR1708" s="35">
        <v>0.714285714285714</v>
      </c>
      <c r="AS1708" s="35">
        <v>42.8571428571429</v>
      </c>
      <c r="AT1708" s="35">
        <v>-42.8571428571429</v>
      </c>
      <c r="AU1708" s="31">
        <f t="shared" si="29"/>
        <v>0</v>
      </c>
      <c r="AV1708" s="36">
        <f>IFERROR(时间!$B$4+AU1708,"上周无销量")</f>
        <v>43283</v>
      </c>
      <c r="AW1708" s="36"/>
    </row>
    <row r="1709" spans="1:49">
      <c r="A1709" s="21" t="s">
        <v>3487</v>
      </c>
      <c r="B1709" t="s">
        <v>3488</v>
      </c>
      <c r="C1709" t="s">
        <v>3482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3489</v>
      </c>
      <c r="B1710" t="s">
        <v>3490</v>
      </c>
      <c r="C1710" t="s">
        <v>3482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3491</v>
      </c>
      <c r="B1711" t="s">
        <v>3492</v>
      </c>
      <c r="C1711" t="s">
        <v>3482</v>
      </c>
      <c r="D1711" s="31">
        <v>3</v>
      </c>
      <c r="E1711" s="31">
        <v>0</v>
      </c>
      <c r="F1711" s="31">
        <v>1</v>
      </c>
      <c r="G1711" s="31">
        <v>2</v>
      </c>
      <c r="H1711" s="32">
        <v>12.58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6</v>
      </c>
      <c r="AK1711">
        <v>6</v>
      </c>
      <c r="AL1711">
        <v>8</v>
      </c>
      <c r="AM1711">
        <v>4</v>
      </c>
      <c r="AN1711" s="23">
        <v>0.5</v>
      </c>
      <c r="AO1711" s="23">
        <v>0</v>
      </c>
      <c r="AP1711" s="23">
        <v>0.125</v>
      </c>
      <c r="AQ1711" s="23">
        <v>0.5</v>
      </c>
      <c r="AR1711" s="35">
        <v>0.428571428571429</v>
      </c>
      <c r="AS1711" s="35">
        <v>25.7142857142857</v>
      </c>
      <c r="AT1711" s="35">
        <v>-25.7142857142857</v>
      </c>
      <c r="AU1711" s="31">
        <f t="shared" si="29"/>
        <v>0</v>
      </c>
      <c r="AV1711" s="36">
        <f>IFERROR(时间!$B$4+AU1711,"上周无销量")</f>
        <v>43283</v>
      </c>
      <c r="AW1711" s="36"/>
    </row>
    <row r="1712" spans="1:49">
      <c r="A1712" s="21" t="s">
        <v>3493</v>
      </c>
      <c r="B1712" t="s">
        <v>3494</v>
      </c>
      <c r="C1712" t="s">
        <v>3482</v>
      </c>
      <c r="D1712" s="31">
        <v>1</v>
      </c>
      <c r="E1712" s="31">
        <v>1</v>
      </c>
      <c r="F1712" s="31">
        <v>4</v>
      </c>
      <c r="G1712" s="31">
        <v>1</v>
      </c>
      <c r="H1712" s="32">
        <v>12.58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2</v>
      </c>
      <c r="AK1712">
        <v>0</v>
      </c>
      <c r="AL1712">
        <v>0</v>
      </c>
      <c r="AM1712">
        <v>0</v>
      </c>
      <c r="AN1712" s="23">
        <v>0.5</v>
      </c>
      <c r="AO1712" s="23" t="e">
        <v>#DIV/0!</v>
      </c>
      <c r="AP1712" s="23" t="e">
        <v>#DIV/0!</v>
      </c>
      <c r="AQ1712" s="23" t="e">
        <v>#DIV/0!</v>
      </c>
      <c r="AR1712" s="35">
        <v>0.142857142857143</v>
      </c>
      <c r="AS1712" s="35">
        <v>8.57142857142857</v>
      </c>
      <c r="AT1712" s="35">
        <v>-8.57142857142857</v>
      </c>
      <c r="AU1712" s="31">
        <f t="shared" si="29"/>
        <v>0</v>
      </c>
      <c r="AV1712" s="36">
        <f>IFERROR(时间!$B$4+AU1712,"上周无销量")</f>
        <v>43283</v>
      </c>
      <c r="AW1712" s="36"/>
    </row>
    <row r="1713" spans="1:49">
      <c r="A1713" s="21" t="s">
        <v>3495</v>
      </c>
      <c r="B1713" t="s">
        <v>3496</v>
      </c>
      <c r="C1713" t="s">
        <v>3482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3497</v>
      </c>
      <c r="B1714" t="s">
        <v>3498</v>
      </c>
      <c r="C1714" t="s">
        <v>3482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3499</v>
      </c>
      <c r="B1715" t="s">
        <v>3500</v>
      </c>
      <c r="C1715" t="s">
        <v>3501</v>
      </c>
      <c r="D1715" s="31">
        <v>11</v>
      </c>
      <c r="E1715" s="31">
        <v>4</v>
      </c>
      <c r="F1715" s="31">
        <v>6</v>
      </c>
      <c r="G1715" s="31">
        <v>3</v>
      </c>
      <c r="H1715" s="32">
        <v>26.36625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60</v>
      </c>
      <c r="AK1715">
        <v>2</v>
      </c>
      <c r="AL1715">
        <v>0</v>
      </c>
      <c r="AM1715">
        <v>0</v>
      </c>
      <c r="AN1715" s="23">
        <v>0.183333333333333</v>
      </c>
      <c r="AO1715" s="23">
        <v>2</v>
      </c>
      <c r="AP1715" s="23" t="e">
        <v>#DIV/0!</v>
      </c>
      <c r="AQ1715" s="23" t="e">
        <v>#DIV/0!</v>
      </c>
      <c r="AR1715" s="35">
        <v>1.57142857142857</v>
      </c>
      <c r="AS1715" s="35">
        <v>94.2857142857143</v>
      </c>
      <c r="AT1715" s="35">
        <v>-94.2857142857143</v>
      </c>
      <c r="AU1715" s="31">
        <f t="shared" si="29"/>
        <v>0</v>
      </c>
      <c r="AV1715" s="36">
        <f>IFERROR(时间!$B$4+AU1715,"上周无销量")</f>
        <v>43283</v>
      </c>
      <c r="AW1715" s="36"/>
    </row>
    <row r="1716" spans="1:49">
      <c r="A1716" s="21" t="s">
        <v>3502</v>
      </c>
      <c r="B1716" t="s">
        <v>3503</v>
      </c>
      <c r="C1716" t="s">
        <v>3501</v>
      </c>
      <c r="D1716" s="31">
        <v>20</v>
      </c>
      <c r="E1716" s="31">
        <v>4</v>
      </c>
      <c r="F1716" s="31">
        <v>7</v>
      </c>
      <c r="G1716" s="31">
        <v>3</v>
      </c>
      <c r="H1716" s="32">
        <v>24.785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2.85714285714286</v>
      </c>
      <c r="AS1716" s="35">
        <v>171.428571428571</v>
      </c>
      <c r="AT1716" s="35">
        <v>-171.428571428571</v>
      </c>
      <c r="AU1716" s="31">
        <f t="shared" si="29"/>
        <v>0</v>
      </c>
      <c r="AV1716" s="36">
        <f>IFERROR(时间!$B$4+AU1716,"上周无销量")</f>
        <v>43283</v>
      </c>
      <c r="AW1716" s="36"/>
    </row>
    <row r="1717" spans="1:49">
      <c r="A1717" s="21" t="s">
        <v>3504</v>
      </c>
      <c r="B1717" t="s">
        <v>3505</v>
      </c>
      <c r="C1717" t="s">
        <v>3501</v>
      </c>
      <c r="D1717" s="31">
        <v>15</v>
      </c>
      <c r="E1717" s="31">
        <v>6</v>
      </c>
      <c r="F1717" s="31">
        <v>6</v>
      </c>
      <c r="G1717" s="31">
        <v>3</v>
      </c>
      <c r="H1717" s="32">
        <v>25.0186666666667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13</v>
      </c>
      <c r="AK1717">
        <v>1</v>
      </c>
      <c r="AL1717">
        <v>5</v>
      </c>
      <c r="AM1717">
        <v>0</v>
      </c>
      <c r="AN1717" s="23">
        <v>1.15384615384615</v>
      </c>
      <c r="AO1717" s="23">
        <v>6</v>
      </c>
      <c r="AP1717" s="23">
        <v>1.2</v>
      </c>
      <c r="AQ1717" s="23" t="e">
        <v>#DIV/0!</v>
      </c>
      <c r="AR1717" s="35">
        <v>2.14285714285714</v>
      </c>
      <c r="AS1717" s="35">
        <v>128.571428571429</v>
      </c>
      <c r="AT1717" s="35">
        <v>-128.571428571429</v>
      </c>
      <c r="AU1717" s="31">
        <f t="shared" si="29"/>
        <v>0</v>
      </c>
      <c r="AV1717" s="36">
        <f>IFERROR(时间!$B$4+AU1717,"上周无销量")</f>
        <v>43283</v>
      </c>
      <c r="AW1717" s="36"/>
    </row>
    <row r="1718" spans="1:49">
      <c r="A1718" s="21" t="s">
        <v>3506</v>
      </c>
      <c r="B1718" t="s">
        <v>3507</v>
      </c>
      <c r="C1718" t="s">
        <v>3501</v>
      </c>
      <c r="D1718" s="31">
        <v>5</v>
      </c>
      <c r="E1718" s="31">
        <v>4</v>
      </c>
      <c r="F1718" s="31">
        <v>2</v>
      </c>
      <c r="G1718" s="31">
        <v>4</v>
      </c>
      <c r="H1718" s="32">
        <v>27.568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5</v>
      </c>
      <c r="AK1718">
        <v>0</v>
      </c>
      <c r="AL1718">
        <v>2</v>
      </c>
      <c r="AM1718">
        <v>2</v>
      </c>
      <c r="AN1718" s="23">
        <v>1</v>
      </c>
      <c r="AO1718" s="23" t="e">
        <v>#DIV/0!</v>
      </c>
      <c r="AP1718" s="23">
        <v>1</v>
      </c>
      <c r="AQ1718" s="23">
        <v>2</v>
      </c>
      <c r="AR1718" s="35">
        <v>0.714285714285714</v>
      </c>
      <c r="AS1718" s="35">
        <v>42.8571428571429</v>
      </c>
      <c r="AT1718" s="35">
        <v>-42.8571428571429</v>
      </c>
      <c r="AU1718" s="31">
        <f t="shared" si="29"/>
        <v>0</v>
      </c>
      <c r="AV1718" s="36">
        <f>IFERROR(时间!$B$4+AU1718,"上周无销量")</f>
        <v>43283</v>
      </c>
      <c r="AW1718" s="36"/>
    </row>
    <row r="1719" spans="1:49">
      <c r="A1719" s="21" t="s">
        <v>3508</v>
      </c>
      <c r="B1719" t="s">
        <v>3509</v>
      </c>
      <c r="C1719" t="s">
        <v>3501</v>
      </c>
      <c r="D1719" s="31">
        <v>3</v>
      </c>
      <c r="E1719" s="31">
        <v>1</v>
      </c>
      <c r="F1719" s="31">
        <v>2</v>
      </c>
      <c r="G1719" s="31">
        <v>2</v>
      </c>
      <c r="H1719" s="32">
        <v>26.6825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3</v>
      </c>
      <c r="AK1719">
        <v>6</v>
      </c>
      <c r="AL1719">
        <v>0</v>
      </c>
      <c r="AM1719">
        <v>6</v>
      </c>
      <c r="AN1719" s="23">
        <v>1</v>
      </c>
      <c r="AO1719" s="23">
        <v>0.166666666666667</v>
      </c>
      <c r="AP1719" s="23" t="e">
        <v>#DIV/0!</v>
      </c>
      <c r="AQ1719" s="23">
        <v>0.333333333333333</v>
      </c>
      <c r="AR1719" s="35">
        <v>0.428571428571429</v>
      </c>
      <c r="AS1719" s="35">
        <v>25.7142857142857</v>
      </c>
      <c r="AT1719" s="35">
        <v>-25.7142857142857</v>
      </c>
      <c r="AU1719" s="31">
        <f t="shared" si="29"/>
        <v>0</v>
      </c>
      <c r="AV1719" s="36">
        <f>IFERROR(时间!$B$4+AU1719,"上周无销量")</f>
        <v>43283</v>
      </c>
      <c r="AW1719" s="36"/>
    </row>
    <row r="1720" spans="1:49">
      <c r="A1720" s="21" t="s">
        <v>3510</v>
      </c>
      <c r="B1720" t="s">
        <v>3511</v>
      </c>
      <c r="C1720" t="s">
        <v>3501</v>
      </c>
      <c r="D1720" s="31">
        <v>29</v>
      </c>
      <c r="E1720" s="31">
        <v>8</v>
      </c>
      <c r="F1720" s="31">
        <v>7</v>
      </c>
      <c r="G1720" s="31">
        <v>11</v>
      </c>
      <c r="H1720" s="32">
        <v>25.1194545454546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28</v>
      </c>
      <c r="AK1720">
        <v>4</v>
      </c>
      <c r="AL1720">
        <v>9</v>
      </c>
      <c r="AM1720">
        <v>1</v>
      </c>
      <c r="AN1720" s="23">
        <v>1.03571428571429</v>
      </c>
      <c r="AO1720" s="23">
        <v>2</v>
      </c>
      <c r="AP1720" s="23">
        <v>0.777777777777778</v>
      </c>
      <c r="AQ1720" s="23">
        <v>11</v>
      </c>
      <c r="AR1720" s="35">
        <v>4.14285714285714</v>
      </c>
      <c r="AS1720" s="35">
        <v>248.571428571429</v>
      </c>
      <c r="AT1720" s="35">
        <v>-248.571428571429</v>
      </c>
      <c r="AU1720" s="31">
        <f t="shared" si="29"/>
        <v>0</v>
      </c>
      <c r="AV1720" s="36">
        <f>IFERROR(时间!$B$4+AU1720,"上周无销量")</f>
        <v>43283</v>
      </c>
      <c r="AW1720" s="36"/>
    </row>
    <row r="1721" spans="1:49">
      <c r="A1721" s="21" t="s">
        <v>3512</v>
      </c>
      <c r="B1721" t="s">
        <v>3513</v>
      </c>
      <c r="C1721" t="s">
        <v>3501</v>
      </c>
      <c r="D1721" s="31">
        <v>50</v>
      </c>
      <c r="E1721" s="31">
        <v>8</v>
      </c>
      <c r="F1721" s="31">
        <v>17</v>
      </c>
      <c r="G1721" s="31">
        <v>8</v>
      </c>
      <c r="H1721" s="32">
        <v>24.9221686746988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7</v>
      </c>
      <c r="AK1721">
        <v>2</v>
      </c>
      <c r="AL1721">
        <v>5</v>
      </c>
      <c r="AM1721">
        <v>4</v>
      </c>
      <c r="AN1721" s="23">
        <v>7.14285714285714</v>
      </c>
      <c r="AO1721" s="23">
        <v>4</v>
      </c>
      <c r="AP1721" s="23">
        <v>3.4</v>
      </c>
      <c r="AQ1721" s="23">
        <v>2</v>
      </c>
      <c r="AR1721" s="35">
        <v>7.14285714285714</v>
      </c>
      <c r="AS1721" s="35">
        <v>428.571428571429</v>
      </c>
      <c r="AT1721" s="35">
        <v>-428.571428571429</v>
      </c>
      <c r="AU1721" s="31">
        <f t="shared" si="29"/>
        <v>0</v>
      </c>
      <c r="AV1721" s="36">
        <f>IFERROR(时间!$B$4+AU1721,"上周无销量")</f>
        <v>43283</v>
      </c>
      <c r="AW1721" s="36"/>
    </row>
    <row r="1722" spans="1:49">
      <c r="A1722" s="21" t="s">
        <v>3514</v>
      </c>
      <c r="B1722" t="s">
        <v>3515</v>
      </c>
      <c r="C1722" t="s">
        <v>3501</v>
      </c>
      <c r="D1722" s="31">
        <v>30</v>
      </c>
      <c r="E1722" s="31">
        <v>7</v>
      </c>
      <c r="F1722" s="31">
        <v>10</v>
      </c>
      <c r="G1722" s="31">
        <v>3</v>
      </c>
      <c r="H1722" s="32">
        <v>24.6332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23</v>
      </c>
      <c r="AK1722">
        <v>0</v>
      </c>
      <c r="AL1722">
        <v>0</v>
      </c>
      <c r="AM1722">
        <v>0</v>
      </c>
      <c r="AN1722" s="23">
        <v>1.30434782608696</v>
      </c>
      <c r="AO1722" s="23" t="e">
        <v>#DIV/0!</v>
      </c>
      <c r="AP1722" s="23" t="e">
        <v>#DIV/0!</v>
      </c>
      <c r="AQ1722" s="23" t="e">
        <v>#DIV/0!</v>
      </c>
      <c r="AR1722" s="35">
        <v>4.28571428571429</v>
      </c>
      <c r="AS1722" s="35">
        <v>257.142857142857</v>
      </c>
      <c r="AT1722" s="35">
        <v>-257.142857142857</v>
      </c>
      <c r="AU1722" s="31">
        <f t="shared" si="29"/>
        <v>0</v>
      </c>
      <c r="AV1722" s="36">
        <f>IFERROR(时间!$B$4+AU1722,"上周无销量")</f>
        <v>43283</v>
      </c>
      <c r="AW1722" s="36"/>
    </row>
    <row r="1723" spans="1:49">
      <c r="A1723" s="21" t="s">
        <v>3516</v>
      </c>
      <c r="B1723" t="s">
        <v>3517</v>
      </c>
      <c r="C1723" t="s">
        <v>3501</v>
      </c>
      <c r="D1723" s="31">
        <v>12</v>
      </c>
      <c r="E1723" s="31">
        <v>1</v>
      </c>
      <c r="F1723" s="31">
        <v>2</v>
      </c>
      <c r="G1723" s="31">
        <v>0</v>
      </c>
      <c r="H1723" s="32">
        <v>23.014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2</v>
      </c>
      <c r="AN1723" s="23" t="e">
        <v>#DIV/0!</v>
      </c>
      <c r="AO1723" s="23" t="e">
        <v>#DIV/0!</v>
      </c>
      <c r="AP1723" s="23" t="e">
        <v>#DIV/0!</v>
      </c>
      <c r="AQ1723" s="23">
        <v>0</v>
      </c>
      <c r="AR1723" s="35">
        <v>1.71428571428571</v>
      </c>
      <c r="AS1723" s="35">
        <v>102.857142857143</v>
      </c>
      <c r="AT1723" s="35">
        <v>-102.857142857143</v>
      </c>
      <c r="AU1723" s="31">
        <f t="shared" si="29"/>
        <v>0</v>
      </c>
      <c r="AV1723" s="36">
        <f>IFERROR(时间!$B$4+AU1723,"上周无销量")</f>
        <v>43283</v>
      </c>
      <c r="AW1723" s="36"/>
    </row>
    <row r="1724" spans="1:49">
      <c r="A1724" s="21" t="s">
        <v>3518</v>
      </c>
      <c r="B1724" t="s">
        <v>3519</v>
      </c>
      <c r="C1724" t="s">
        <v>3501</v>
      </c>
      <c r="D1724" s="31">
        <v>3</v>
      </c>
      <c r="E1724" s="31">
        <v>0</v>
      </c>
      <c r="F1724" s="31">
        <v>0</v>
      </c>
      <c r="G1724" s="31">
        <v>3</v>
      </c>
      <c r="H1724" s="32">
        <v>24.785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4</v>
      </c>
      <c r="AK1724">
        <v>10</v>
      </c>
      <c r="AL1724">
        <v>0</v>
      </c>
      <c r="AM1724">
        <v>0</v>
      </c>
      <c r="AN1724" s="23">
        <v>0.75</v>
      </c>
      <c r="AO1724" s="23">
        <v>0</v>
      </c>
      <c r="AP1724" s="23" t="e">
        <v>#DIV/0!</v>
      </c>
      <c r="AQ1724" s="23" t="e">
        <v>#DIV/0!</v>
      </c>
      <c r="AR1724" s="35">
        <v>0.428571428571429</v>
      </c>
      <c r="AS1724" s="35">
        <v>25.7142857142857</v>
      </c>
      <c r="AT1724" s="35">
        <v>-25.7142857142857</v>
      </c>
      <c r="AU1724" s="31">
        <f t="shared" si="29"/>
        <v>0</v>
      </c>
      <c r="AV1724" s="36">
        <f>IFERROR(时间!$B$4+AU1724,"上周无销量")</f>
        <v>43283</v>
      </c>
      <c r="AW1724" s="36"/>
    </row>
    <row r="1725" spans="1:49">
      <c r="A1725" s="21" t="s">
        <v>3520</v>
      </c>
      <c r="B1725" t="s">
        <v>3521</v>
      </c>
      <c r="C1725" t="s">
        <v>3501</v>
      </c>
      <c r="D1725" s="31">
        <v>19</v>
      </c>
      <c r="E1725" s="31">
        <v>10</v>
      </c>
      <c r="F1725" s="31">
        <v>10</v>
      </c>
      <c r="G1725" s="31">
        <v>10</v>
      </c>
      <c r="H1725" s="32">
        <v>19.58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33</v>
      </c>
      <c r="AK1725">
        <v>2</v>
      </c>
      <c r="AL1725">
        <v>0</v>
      </c>
      <c r="AM1725">
        <v>2</v>
      </c>
      <c r="AN1725" s="23">
        <v>0.575757575757576</v>
      </c>
      <c r="AO1725" s="23">
        <v>5</v>
      </c>
      <c r="AP1725" s="23" t="e">
        <v>#DIV/0!</v>
      </c>
      <c r="AQ1725" s="23">
        <v>5</v>
      </c>
      <c r="AR1725" s="35">
        <v>2.71428571428571</v>
      </c>
      <c r="AS1725" s="35">
        <v>162.857142857143</v>
      </c>
      <c r="AT1725" s="35">
        <v>-162.857142857143</v>
      </c>
      <c r="AU1725" s="31">
        <f t="shared" si="29"/>
        <v>0</v>
      </c>
      <c r="AV1725" s="36">
        <f>IFERROR(时间!$B$4+AU1725,"上周无销量")</f>
        <v>43283</v>
      </c>
      <c r="AW1725" s="36"/>
    </row>
    <row r="1726" spans="1:49">
      <c r="A1726" s="21" t="s">
        <v>3522</v>
      </c>
      <c r="B1726" t="s">
        <v>3523</v>
      </c>
      <c r="C1726" t="s">
        <v>3501</v>
      </c>
      <c r="D1726" s="31">
        <v>26</v>
      </c>
      <c r="E1726" s="31">
        <v>6</v>
      </c>
      <c r="F1726" s="31">
        <v>7</v>
      </c>
      <c r="G1726" s="31">
        <v>9</v>
      </c>
      <c r="H1726" s="32">
        <v>26.05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3.71428571428571</v>
      </c>
      <c r="AS1726" s="35">
        <v>222.857142857143</v>
      </c>
      <c r="AT1726" s="35">
        <v>-222.857142857143</v>
      </c>
      <c r="AU1726" s="31">
        <f t="shared" si="29"/>
        <v>0</v>
      </c>
      <c r="AV1726" s="36">
        <f>IFERROR(时间!$B$4+AU1726,"上周无销量")</f>
        <v>43283</v>
      </c>
      <c r="AW1726" s="36"/>
    </row>
    <row r="1727" spans="1:49">
      <c r="A1727" s="21" t="s">
        <v>3524</v>
      </c>
      <c r="B1727" t="s">
        <v>3525</v>
      </c>
      <c r="C1727" t="s">
        <v>3501</v>
      </c>
      <c r="D1727" s="31">
        <v>26</v>
      </c>
      <c r="E1727" s="31">
        <v>5</v>
      </c>
      <c r="F1727" s="31">
        <v>8</v>
      </c>
      <c r="G1727" s="31">
        <v>4</v>
      </c>
      <c r="H1727" s="32">
        <v>24.8597674418605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3.71428571428571</v>
      </c>
      <c r="AS1727" s="35">
        <v>222.857142857143</v>
      </c>
      <c r="AT1727" s="35">
        <v>-222.857142857143</v>
      </c>
      <c r="AU1727" s="31">
        <f t="shared" si="29"/>
        <v>0</v>
      </c>
      <c r="AV1727" s="36">
        <f>IFERROR(时间!$B$4+AU1727,"上周无销量")</f>
        <v>43283</v>
      </c>
      <c r="AW1727" s="36"/>
    </row>
    <row r="1728" spans="1:49">
      <c r="A1728" s="21" t="s">
        <v>3526</v>
      </c>
      <c r="B1728" t="s">
        <v>3527</v>
      </c>
      <c r="C1728" t="s">
        <v>3501</v>
      </c>
      <c r="D1728" s="31">
        <v>6</v>
      </c>
      <c r="E1728" s="31">
        <v>5</v>
      </c>
      <c r="F1728" s="31">
        <v>3</v>
      </c>
      <c r="G1728" s="31">
        <v>2</v>
      </c>
      <c r="H1728" s="32">
        <v>25.73375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17</v>
      </c>
      <c r="AK1728">
        <v>13</v>
      </c>
      <c r="AL1728">
        <v>3</v>
      </c>
      <c r="AM1728">
        <v>1</v>
      </c>
      <c r="AN1728" s="23">
        <v>0.352941176470588</v>
      </c>
      <c r="AO1728" s="23">
        <v>0.384615384615385</v>
      </c>
      <c r="AP1728" s="23">
        <v>1</v>
      </c>
      <c r="AQ1728" s="23">
        <v>2</v>
      </c>
      <c r="AR1728" s="35">
        <v>0.857142857142857</v>
      </c>
      <c r="AS1728" s="35">
        <v>51.4285714285714</v>
      </c>
      <c r="AT1728" s="35">
        <v>-51.4285714285714</v>
      </c>
      <c r="AU1728" s="31">
        <f t="shared" si="29"/>
        <v>0</v>
      </c>
      <c r="AV1728" s="36">
        <f>IFERROR(时间!$B$4+AU1728,"上周无销量")</f>
        <v>43283</v>
      </c>
      <c r="AW1728" s="36"/>
    </row>
    <row r="1729" spans="1:49">
      <c r="A1729" s="21" t="s">
        <v>3528</v>
      </c>
      <c r="B1729" t="s">
        <v>3529</v>
      </c>
      <c r="C1729" t="s">
        <v>3501</v>
      </c>
      <c r="D1729" s="31">
        <v>4</v>
      </c>
      <c r="E1729" s="31">
        <v>1</v>
      </c>
      <c r="F1729" s="31">
        <v>2</v>
      </c>
      <c r="G1729" s="31">
        <v>3</v>
      </c>
      <c r="H1729" s="32">
        <v>27.821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6</v>
      </c>
      <c r="AK1729">
        <v>9</v>
      </c>
      <c r="AL1729">
        <v>7</v>
      </c>
      <c r="AM1729">
        <v>4</v>
      </c>
      <c r="AN1729" s="23">
        <v>0.666666666666667</v>
      </c>
      <c r="AO1729" s="23">
        <v>0.111111111111111</v>
      </c>
      <c r="AP1729" s="23">
        <v>0.285714285714286</v>
      </c>
      <c r="AQ1729" s="23">
        <v>0.75</v>
      </c>
      <c r="AR1729" s="35">
        <v>0.571428571428571</v>
      </c>
      <c r="AS1729" s="35">
        <v>34.2857142857143</v>
      </c>
      <c r="AT1729" s="35">
        <v>-34.2857142857143</v>
      </c>
      <c r="AU1729" s="31">
        <f t="shared" si="29"/>
        <v>0</v>
      </c>
      <c r="AV1729" s="36">
        <f>IFERROR(时间!$B$4+AU1729,"上周无销量")</f>
        <v>43283</v>
      </c>
      <c r="AW1729" s="36"/>
    </row>
    <row r="1730" spans="1:49">
      <c r="A1730" s="21" t="s">
        <v>3530</v>
      </c>
      <c r="B1730" t="s">
        <v>3531</v>
      </c>
      <c r="C1730" t="s">
        <v>3501</v>
      </c>
      <c r="D1730" s="31">
        <v>10</v>
      </c>
      <c r="E1730" s="31">
        <v>0</v>
      </c>
      <c r="F1730" s="31">
        <v>4</v>
      </c>
      <c r="G1730" s="31">
        <v>3</v>
      </c>
      <c r="H1730" s="32">
        <v>25.9011764705882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5</v>
      </c>
      <c r="AL1730">
        <v>8</v>
      </c>
      <c r="AM1730">
        <v>6</v>
      </c>
      <c r="AN1730" s="23" t="e">
        <v>#DIV/0!</v>
      </c>
      <c r="AO1730" s="23">
        <v>0</v>
      </c>
      <c r="AP1730" s="23">
        <v>0.5</v>
      </c>
      <c r="AQ1730" s="23">
        <v>0.5</v>
      </c>
      <c r="AR1730" s="35">
        <v>1.42857142857143</v>
      </c>
      <c r="AS1730" s="35">
        <v>85.7142857142857</v>
      </c>
      <c r="AT1730" s="35">
        <v>-85.7142857142857</v>
      </c>
      <c r="AU1730" s="31">
        <f t="shared" si="29"/>
        <v>0</v>
      </c>
      <c r="AV1730" s="36">
        <f>IFERROR(时间!$B$4+AU1730,"上周无销量")</f>
        <v>43283</v>
      </c>
      <c r="AW1730" s="36"/>
    </row>
    <row r="1731" spans="1:49">
      <c r="A1731" s="21" t="s">
        <v>3532</v>
      </c>
      <c r="B1731" t="s">
        <v>3533</v>
      </c>
      <c r="C1731" t="s">
        <v>3501</v>
      </c>
      <c r="D1731" s="31">
        <v>16</v>
      </c>
      <c r="E1731" s="31">
        <v>9</v>
      </c>
      <c r="F1731" s="31">
        <v>6</v>
      </c>
      <c r="G1731" s="31">
        <v>3</v>
      </c>
      <c r="H1731" s="32">
        <v>26.3476470588235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3</v>
      </c>
      <c r="AK1731">
        <v>5</v>
      </c>
      <c r="AL1731">
        <v>0</v>
      </c>
      <c r="AM1731">
        <v>3</v>
      </c>
      <c r="AN1731" s="23">
        <v>5.33333333333333</v>
      </c>
      <c r="AO1731" s="23">
        <v>1.8</v>
      </c>
      <c r="AP1731" s="23" t="e">
        <v>#DIV/0!</v>
      </c>
      <c r="AQ1731" s="23">
        <v>1</v>
      </c>
      <c r="AR1731" s="35">
        <v>2.28571428571429</v>
      </c>
      <c r="AS1731" s="35">
        <v>137.142857142857</v>
      </c>
      <c r="AT1731" s="35">
        <v>-137.142857142857</v>
      </c>
      <c r="AU1731" s="31">
        <f t="shared" si="29"/>
        <v>0</v>
      </c>
      <c r="AV1731" s="36">
        <f>IFERROR(时间!$B$4+AU1731,"上周无销量")</f>
        <v>43283</v>
      </c>
      <c r="AW1731" s="36"/>
    </row>
    <row r="1732" spans="1:49">
      <c r="A1732" s="21" t="s">
        <v>3534</v>
      </c>
      <c r="B1732" t="s">
        <v>3535</v>
      </c>
      <c r="C1732" t="s">
        <v>3501</v>
      </c>
      <c r="D1732" s="31">
        <v>9</v>
      </c>
      <c r="E1732" s="31">
        <v>5</v>
      </c>
      <c r="F1732" s="31">
        <v>0</v>
      </c>
      <c r="G1732" s="31">
        <v>4</v>
      </c>
      <c r="H1732" s="32">
        <v>27.315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11</v>
      </c>
      <c r="AK1732">
        <v>1</v>
      </c>
      <c r="AL1732">
        <v>3</v>
      </c>
      <c r="AM1732">
        <v>1</v>
      </c>
      <c r="AN1732" s="23">
        <v>0.818181818181818</v>
      </c>
      <c r="AO1732" s="23">
        <v>5</v>
      </c>
      <c r="AP1732" s="23">
        <v>0</v>
      </c>
      <c r="AQ1732" s="23">
        <v>4</v>
      </c>
      <c r="AR1732" s="35">
        <v>1.28571428571429</v>
      </c>
      <c r="AS1732" s="35">
        <v>77.1428571428572</v>
      </c>
      <c r="AT1732" s="35">
        <v>-77.1428571428572</v>
      </c>
      <c r="AU1732" s="31">
        <f t="shared" si="29"/>
        <v>0</v>
      </c>
      <c r="AV1732" s="36">
        <f>IFERROR(时间!$B$4+AU1732,"上周无销量")</f>
        <v>43283</v>
      </c>
      <c r="AW1732" s="36"/>
    </row>
    <row r="1733" spans="1:49">
      <c r="A1733" s="21" t="s">
        <v>3536</v>
      </c>
      <c r="B1733" t="s">
        <v>3537</v>
      </c>
      <c r="C1733" t="s">
        <v>3501</v>
      </c>
      <c r="D1733" s="31">
        <v>6</v>
      </c>
      <c r="E1733" s="31">
        <v>0</v>
      </c>
      <c r="F1733" s="31">
        <v>2</v>
      </c>
      <c r="G1733" s="31">
        <v>6</v>
      </c>
      <c r="H1733" s="32">
        <v>26.9535714285714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15</v>
      </c>
      <c r="AK1733">
        <v>3</v>
      </c>
      <c r="AL1733">
        <v>1</v>
      </c>
      <c r="AM1733">
        <v>0</v>
      </c>
      <c r="AN1733" s="23">
        <v>0.4</v>
      </c>
      <c r="AO1733" s="23">
        <v>0</v>
      </c>
      <c r="AP1733" s="23">
        <v>2</v>
      </c>
      <c r="AQ1733" s="23" t="e">
        <v>#DIV/0!</v>
      </c>
      <c r="AR1733" s="35">
        <v>0.857142857142857</v>
      </c>
      <c r="AS1733" s="35">
        <v>51.4285714285714</v>
      </c>
      <c r="AT1733" s="35">
        <v>-51.4285714285714</v>
      </c>
      <c r="AU1733" s="31">
        <f t="shared" ref="AU1733:AU1796" si="30">IF(AR1733="","库存为"&amp;M1733,IF(AS1733=0,"库存为"&amp;M1733,INT(M1733/AR1733)))</f>
        <v>0</v>
      </c>
      <c r="AV1733" s="36">
        <f>IFERROR(时间!$B$4+AU1733,"上周无销量")</f>
        <v>43283</v>
      </c>
      <c r="AW1733" s="36"/>
    </row>
    <row r="1734" spans="1:49">
      <c r="A1734" s="21" t="s">
        <v>3538</v>
      </c>
      <c r="B1734" t="s">
        <v>3539</v>
      </c>
      <c r="C1734" t="s">
        <v>3501</v>
      </c>
      <c r="D1734" s="31">
        <v>2</v>
      </c>
      <c r="E1734" s="31">
        <v>3</v>
      </c>
      <c r="F1734" s="31">
        <v>2</v>
      </c>
      <c r="G1734" s="31">
        <v>1</v>
      </c>
      <c r="H1734" s="32">
        <v>26.6825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7</v>
      </c>
      <c r="AK1734">
        <v>9</v>
      </c>
      <c r="AL1734">
        <v>1</v>
      </c>
      <c r="AM1734">
        <v>3</v>
      </c>
      <c r="AN1734" s="23">
        <v>0.285714285714286</v>
      </c>
      <c r="AO1734" s="23">
        <v>0.333333333333333</v>
      </c>
      <c r="AP1734" s="23">
        <v>2</v>
      </c>
      <c r="AQ1734" s="23">
        <v>0.333333333333333</v>
      </c>
      <c r="AR1734" s="35">
        <v>0.285714285714286</v>
      </c>
      <c r="AS1734" s="35">
        <v>17.1428571428571</v>
      </c>
      <c r="AT1734" s="35">
        <v>-17.1428571428571</v>
      </c>
      <c r="AU1734" s="31">
        <f t="shared" si="30"/>
        <v>0</v>
      </c>
      <c r="AV1734" s="36">
        <f>IFERROR(时间!$B$4+AU1734,"上周无销量")</f>
        <v>43283</v>
      </c>
      <c r="AW1734" s="36"/>
    </row>
    <row r="1735" spans="1:49">
      <c r="A1735" s="21" t="s">
        <v>3540</v>
      </c>
      <c r="B1735" t="s">
        <v>3541</v>
      </c>
      <c r="C1735" t="s">
        <v>3501</v>
      </c>
      <c r="D1735" s="31">
        <v>75</v>
      </c>
      <c r="E1735" s="31">
        <v>4</v>
      </c>
      <c r="F1735" s="31">
        <v>9</v>
      </c>
      <c r="G1735" s="31">
        <v>17</v>
      </c>
      <c r="H1735" s="32">
        <v>16.7188571428571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10.7142857142857</v>
      </c>
      <c r="AS1735" s="35">
        <v>642.857142857143</v>
      </c>
      <c r="AT1735" s="35">
        <v>-642.857142857143</v>
      </c>
      <c r="AU1735" s="31">
        <f t="shared" si="30"/>
        <v>0</v>
      </c>
      <c r="AV1735" s="36">
        <f>IFERROR(时间!$B$4+AU1735,"上周无销量")</f>
        <v>43283</v>
      </c>
      <c r="AW1735" s="36"/>
    </row>
    <row r="1736" spans="1:49">
      <c r="A1736" s="21" t="s">
        <v>3542</v>
      </c>
      <c r="B1736" t="s">
        <v>3543</v>
      </c>
      <c r="C1736" t="s">
        <v>3501</v>
      </c>
      <c r="D1736" s="31">
        <v>30</v>
      </c>
      <c r="E1736" s="31">
        <v>10</v>
      </c>
      <c r="F1736" s="31">
        <v>6</v>
      </c>
      <c r="G1736" s="31">
        <v>10</v>
      </c>
      <c r="H1736" s="32">
        <v>26.2758928571429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4</v>
      </c>
      <c r="AN1736" s="23" t="e">
        <v>#DIV/0!</v>
      </c>
      <c r="AO1736" s="23" t="e">
        <v>#DIV/0!</v>
      </c>
      <c r="AP1736" s="23" t="e">
        <v>#DIV/0!</v>
      </c>
      <c r="AQ1736" s="23">
        <v>2.5</v>
      </c>
      <c r="AR1736" s="35">
        <v>4.28571428571429</v>
      </c>
      <c r="AS1736" s="35">
        <v>257.142857142857</v>
      </c>
      <c r="AT1736" s="35">
        <v>-257.142857142857</v>
      </c>
      <c r="AU1736" s="31">
        <f t="shared" si="30"/>
        <v>0</v>
      </c>
      <c r="AV1736" s="36">
        <f>IFERROR(时间!$B$4+AU1736,"上周无销量")</f>
        <v>43283</v>
      </c>
      <c r="AW1736" s="36"/>
    </row>
    <row r="1737" spans="1:49">
      <c r="A1737" s="21" t="s">
        <v>3544</v>
      </c>
      <c r="B1737" t="s">
        <v>3545</v>
      </c>
      <c r="C1737" t="s">
        <v>3501</v>
      </c>
      <c r="D1737" s="31">
        <v>29</v>
      </c>
      <c r="E1737" s="31">
        <v>8</v>
      </c>
      <c r="F1737" s="31">
        <v>5</v>
      </c>
      <c r="G1737" s="31">
        <v>2</v>
      </c>
      <c r="H1737" s="32">
        <v>24.5993181818182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11</v>
      </c>
      <c r="AK1737">
        <v>0</v>
      </c>
      <c r="AL1737">
        <v>0</v>
      </c>
      <c r="AM1737">
        <v>0</v>
      </c>
      <c r="AN1737" s="23">
        <v>2.63636363636364</v>
      </c>
      <c r="AO1737" s="23" t="e">
        <v>#DIV/0!</v>
      </c>
      <c r="AP1737" s="23" t="e">
        <v>#DIV/0!</v>
      </c>
      <c r="AQ1737" s="23" t="e">
        <v>#DIV/0!</v>
      </c>
      <c r="AR1737" s="35">
        <v>4.14285714285714</v>
      </c>
      <c r="AS1737" s="35">
        <v>248.571428571429</v>
      </c>
      <c r="AT1737" s="35">
        <v>-248.571428571429</v>
      </c>
      <c r="AU1737" s="31">
        <f t="shared" si="30"/>
        <v>0</v>
      </c>
      <c r="AV1737" s="36">
        <f>IFERROR(时间!$B$4+AU1737,"上周无销量")</f>
        <v>43283</v>
      </c>
      <c r="AW1737" s="36"/>
    </row>
    <row r="1738" spans="1:49">
      <c r="A1738" s="21" t="s">
        <v>3546</v>
      </c>
      <c r="B1738" t="s">
        <v>3547</v>
      </c>
      <c r="C1738" t="s">
        <v>3501</v>
      </c>
      <c r="D1738" s="31">
        <v>27</v>
      </c>
      <c r="E1738" s="31">
        <v>1</v>
      </c>
      <c r="F1738" s="31">
        <v>4</v>
      </c>
      <c r="G1738" s="31">
        <v>0</v>
      </c>
      <c r="H1738" s="32">
        <v>24.2925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15</v>
      </c>
      <c r="AK1738">
        <v>0</v>
      </c>
      <c r="AL1738">
        <v>0</v>
      </c>
      <c r="AM1738">
        <v>3</v>
      </c>
      <c r="AN1738" s="23">
        <v>1.8</v>
      </c>
      <c r="AO1738" s="23" t="e">
        <v>#DIV/0!</v>
      </c>
      <c r="AP1738" s="23" t="e">
        <v>#DIV/0!</v>
      </c>
      <c r="AQ1738" s="23">
        <v>0</v>
      </c>
      <c r="AR1738" s="35">
        <v>3.85714285714286</v>
      </c>
      <c r="AS1738" s="35">
        <v>231.428571428571</v>
      </c>
      <c r="AT1738" s="35">
        <v>-231.428571428571</v>
      </c>
      <c r="AU1738" s="31">
        <f t="shared" si="30"/>
        <v>0</v>
      </c>
      <c r="AV1738" s="36">
        <f>IFERROR(时间!$B$4+AU1738,"上周无销量")</f>
        <v>43283</v>
      </c>
      <c r="AW1738" s="36"/>
    </row>
    <row r="1739" spans="1:49">
      <c r="A1739" s="21" t="s">
        <v>3548</v>
      </c>
      <c r="B1739" t="s">
        <v>3549</v>
      </c>
      <c r="C1739" t="s">
        <v>3501</v>
      </c>
      <c r="D1739" s="31">
        <v>11</v>
      </c>
      <c r="E1739" s="31">
        <v>4</v>
      </c>
      <c r="F1739" s="31">
        <v>0</v>
      </c>
      <c r="G1739" s="31">
        <v>1</v>
      </c>
      <c r="H1739" s="32">
        <v>26.208125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9</v>
      </c>
      <c r="AK1739">
        <v>6</v>
      </c>
      <c r="AL1739">
        <v>0</v>
      </c>
      <c r="AM1739">
        <v>0</v>
      </c>
      <c r="AN1739" s="23">
        <v>1.22222222222222</v>
      </c>
      <c r="AO1739" s="23">
        <v>0.666666666666667</v>
      </c>
      <c r="AP1739" s="23" t="e">
        <v>#DIV/0!</v>
      </c>
      <c r="AQ1739" s="23" t="e">
        <v>#DIV/0!</v>
      </c>
      <c r="AR1739" s="35">
        <v>1.57142857142857</v>
      </c>
      <c r="AS1739" s="35">
        <v>94.2857142857143</v>
      </c>
      <c r="AT1739" s="35">
        <v>-94.2857142857143</v>
      </c>
      <c r="AU1739" s="31">
        <f t="shared" si="30"/>
        <v>0</v>
      </c>
      <c r="AV1739" s="36">
        <f>IFERROR(时间!$B$4+AU1739,"上周无销量")</f>
        <v>43283</v>
      </c>
      <c r="AW1739" s="36"/>
    </row>
    <row r="1740" spans="1:49">
      <c r="A1740" s="21" t="s">
        <v>3550</v>
      </c>
      <c r="B1740" t="s">
        <v>3551</v>
      </c>
      <c r="C1740" t="s">
        <v>3552</v>
      </c>
      <c r="D1740" s="31">
        <v>0</v>
      </c>
      <c r="E1740" s="31">
        <v>0</v>
      </c>
      <c r="F1740" s="31">
        <v>0</v>
      </c>
      <c r="G1740" s="31">
        <v>1</v>
      </c>
      <c r="H1740" s="32">
        <v>14.18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3553</v>
      </c>
      <c r="B1741" t="s">
        <v>3554</v>
      </c>
      <c r="C1741" t="s">
        <v>3552</v>
      </c>
      <c r="D1741" s="31">
        <v>0</v>
      </c>
      <c r="E1741" s="31">
        <v>1</v>
      </c>
      <c r="F1741" s="31">
        <v>0</v>
      </c>
      <c r="G1741" s="31">
        <v>0</v>
      </c>
      <c r="H1741" s="32">
        <v>14.18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3555</v>
      </c>
      <c r="B1742" t="s">
        <v>3556</v>
      </c>
      <c r="C1742" t="s">
        <v>3552</v>
      </c>
      <c r="D1742" s="31">
        <v>0</v>
      </c>
      <c r="E1742" s="31">
        <v>0</v>
      </c>
      <c r="F1742" s="31">
        <v>0</v>
      </c>
      <c r="G1742" s="31">
        <v>1</v>
      </c>
      <c r="H1742" s="32">
        <v>14.18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3557</v>
      </c>
      <c r="B1743" t="s">
        <v>3558</v>
      </c>
      <c r="C1743" t="s">
        <v>3552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3559</v>
      </c>
      <c r="B1744" t="s">
        <v>3560</v>
      </c>
      <c r="C1744" t="s">
        <v>3552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3561</v>
      </c>
      <c r="B1745" t="s">
        <v>3562</v>
      </c>
      <c r="C1745" t="s">
        <v>3552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3563</v>
      </c>
      <c r="B1746" t="s">
        <v>3564</v>
      </c>
      <c r="C1746" t="s">
        <v>3552</v>
      </c>
      <c r="D1746" s="31">
        <v>0</v>
      </c>
      <c r="E1746" s="31">
        <v>0</v>
      </c>
      <c r="F1746" s="31">
        <v>1</v>
      </c>
      <c r="G1746" s="31">
        <v>0</v>
      </c>
      <c r="H1746" s="32">
        <v>14.18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3565</v>
      </c>
      <c r="B1747" t="s">
        <v>3566</v>
      </c>
      <c r="C1747" t="s">
        <v>3552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3567</v>
      </c>
      <c r="B1748" t="s">
        <v>3568</v>
      </c>
      <c r="C1748" t="s">
        <v>3552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3569</v>
      </c>
      <c r="B1749" t="s">
        <v>3570</v>
      </c>
      <c r="C1749" t="s">
        <v>3571</v>
      </c>
      <c r="D1749" s="31">
        <v>14</v>
      </c>
      <c r="E1749" s="31">
        <v>4</v>
      </c>
      <c r="F1749" s="31">
        <v>1</v>
      </c>
      <c r="G1749" s="31">
        <v>2</v>
      </c>
      <c r="H1749" s="32">
        <v>20.1671428571429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2</v>
      </c>
      <c r="AS1749" s="35">
        <v>120</v>
      </c>
      <c r="AT1749" s="35">
        <v>-120</v>
      </c>
      <c r="AU1749" s="31">
        <f t="shared" si="30"/>
        <v>0</v>
      </c>
      <c r="AV1749" s="36">
        <f>IFERROR(时间!$B$4+AU1749,"上周无销量")</f>
        <v>43283</v>
      </c>
      <c r="AW1749" s="36"/>
    </row>
    <row r="1750" spans="1:49">
      <c r="A1750" s="21" t="s">
        <v>3572</v>
      </c>
      <c r="B1750" t="s">
        <v>3573</v>
      </c>
      <c r="C1750" t="s">
        <v>3571</v>
      </c>
      <c r="D1750" s="31">
        <v>25</v>
      </c>
      <c r="E1750" s="31">
        <v>9</v>
      </c>
      <c r="F1750" s="31">
        <v>3</v>
      </c>
      <c r="G1750" s="31">
        <v>3</v>
      </c>
      <c r="H1750" s="32">
        <v>22.4995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3.57142857142857</v>
      </c>
      <c r="AS1750" s="35">
        <v>214.285714285714</v>
      </c>
      <c r="AT1750" s="35">
        <v>-214.285714285714</v>
      </c>
      <c r="AU1750" s="31">
        <f t="shared" si="30"/>
        <v>0</v>
      </c>
      <c r="AV1750" s="36">
        <f>IFERROR(时间!$B$4+AU1750,"上周无销量")</f>
        <v>43283</v>
      </c>
      <c r="AW1750" s="36"/>
    </row>
    <row r="1751" spans="1:49">
      <c r="A1751" s="21" t="s">
        <v>3574</v>
      </c>
      <c r="B1751" t="s">
        <v>3575</v>
      </c>
      <c r="C1751" t="s">
        <v>3571</v>
      </c>
      <c r="D1751" s="31">
        <v>15</v>
      </c>
      <c r="E1751" s="31">
        <v>0</v>
      </c>
      <c r="F1751" s="31">
        <v>5</v>
      </c>
      <c r="G1751" s="31">
        <v>11</v>
      </c>
      <c r="H1751" s="32">
        <v>25.9496774193548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2.14285714285714</v>
      </c>
      <c r="AS1751" s="35">
        <v>128.571428571429</v>
      </c>
      <c r="AT1751" s="35">
        <v>-128.571428571429</v>
      </c>
      <c r="AU1751" s="31">
        <f t="shared" si="30"/>
        <v>0</v>
      </c>
      <c r="AV1751" s="36">
        <f>IFERROR(时间!$B$4+AU1751,"上周无销量")</f>
        <v>43283</v>
      </c>
      <c r="AW1751" s="36"/>
    </row>
    <row r="1752" spans="1:49">
      <c r="A1752" s="21" t="s">
        <v>3576</v>
      </c>
      <c r="B1752" t="s">
        <v>3577</v>
      </c>
      <c r="C1752" t="s">
        <v>3571</v>
      </c>
      <c r="D1752" s="31">
        <v>33</v>
      </c>
      <c r="E1752" s="31">
        <v>6</v>
      </c>
      <c r="F1752" s="31">
        <v>9</v>
      </c>
      <c r="G1752" s="31">
        <v>9</v>
      </c>
      <c r="H1752" s="32">
        <v>23.3347368421053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4.71428571428571</v>
      </c>
      <c r="AS1752" s="35">
        <v>282.857142857143</v>
      </c>
      <c r="AT1752" s="35">
        <v>-282.857142857143</v>
      </c>
      <c r="AU1752" s="31">
        <f t="shared" si="30"/>
        <v>0</v>
      </c>
      <c r="AV1752" s="36">
        <f>IFERROR(时间!$B$4+AU1752,"上周无销量")</f>
        <v>43283</v>
      </c>
      <c r="AW1752" s="36"/>
    </row>
    <row r="1753" spans="1:49">
      <c r="A1753" s="21" t="s">
        <v>3578</v>
      </c>
      <c r="B1753" t="s">
        <v>3579</v>
      </c>
      <c r="C1753" t="s">
        <v>3571</v>
      </c>
      <c r="D1753" s="31">
        <v>39</v>
      </c>
      <c r="E1753" s="31">
        <v>6</v>
      </c>
      <c r="F1753" s="31">
        <v>3</v>
      </c>
      <c r="G1753" s="31">
        <v>6</v>
      </c>
      <c r="H1753" s="32">
        <v>19.7716666666667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5.57142857142857</v>
      </c>
      <c r="AS1753" s="35">
        <v>334.285714285714</v>
      </c>
      <c r="AT1753" s="35">
        <v>-334.285714285714</v>
      </c>
      <c r="AU1753" s="31">
        <f t="shared" si="30"/>
        <v>0</v>
      </c>
      <c r="AV1753" s="36">
        <f>IFERROR(时间!$B$4+AU1753,"上周无销量")</f>
        <v>43283</v>
      </c>
      <c r="AW1753" s="36"/>
    </row>
    <row r="1754" spans="1:49">
      <c r="A1754" s="21" t="s">
        <v>3580</v>
      </c>
      <c r="B1754" t="s">
        <v>3581</v>
      </c>
      <c r="C1754" t="s">
        <v>3571</v>
      </c>
      <c r="D1754" s="31">
        <v>13</v>
      </c>
      <c r="E1754" s="31">
        <v>4</v>
      </c>
      <c r="F1754" s="31">
        <v>5</v>
      </c>
      <c r="G1754" s="31">
        <v>7</v>
      </c>
      <c r="H1754" s="32">
        <v>24.3624137931034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1.85714285714286</v>
      </c>
      <c r="AS1754" s="35">
        <v>111.428571428571</v>
      </c>
      <c r="AT1754" s="35">
        <v>-111.428571428571</v>
      </c>
      <c r="AU1754" s="31">
        <f t="shared" si="30"/>
        <v>0</v>
      </c>
      <c r="AV1754" s="36">
        <f>IFERROR(时间!$B$4+AU1754,"上周无销量")</f>
        <v>43283</v>
      </c>
      <c r="AW1754" s="36"/>
    </row>
    <row r="1755" spans="1:49">
      <c r="A1755" s="21" t="s">
        <v>3582</v>
      </c>
      <c r="B1755" t="s">
        <v>3583</v>
      </c>
      <c r="C1755" t="s">
        <v>3571</v>
      </c>
      <c r="D1755" s="31">
        <v>6</v>
      </c>
      <c r="E1755" s="31">
        <v>3</v>
      </c>
      <c r="F1755" s="31">
        <v>12</v>
      </c>
      <c r="G1755" s="31">
        <v>13</v>
      </c>
      <c r="H1755" s="32">
        <v>27.7805882352941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0.857142857142857</v>
      </c>
      <c r="AS1755" s="35">
        <v>51.4285714285714</v>
      </c>
      <c r="AT1755" s="35">
        <v>-51.4285714285714</v>
      </c>
      <c r="AU1755" s="31">
        <f t="shared" si="30"/>
        <v>0</v>
      </c>
      <c r="AV1755" s="36">
        <f>IFERROR(时间!$B$4+AU1755,"上周无销量")</f>
        <v>43283</v>
      </c>
      <c r="AW1755" s="36"/>
    </row>
    <row r="1756" spans="1:49">
      <c r="A1756" s="21" t="s">
        <v>3584</v>
      </c>
      <c r="B1756" t="s">
        <v>3585</v>
      </c>
      <c r="C1756" t="s">
        <v>3571</v>
      </c>
      <c r="D1756" s="31">
        <v>18</v>
      </c>
      <c r="E1756" s="31">
        <v>4</v>
      </c>
      <c r="F1756" s="31">
        <v>2</v>
      </c>
      <c r="G1756" s="31">
        <v>3</v>
      </c>
      <c r="H1756" s="32">
        <v>22.0366666666667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2.57142857142857</v>
      </c>
      <c r="AS1756" s="35">
        <v>154.285714285714</v>
      </c>
      <c r="AT1756" s="35">
        <v>-154.285714285714</v>
      </c>
      <c r="AU1756" s="31">
        <f t="shared" si="30"/>
        <v>0</v>
      </c>
      <c r="AV1756" s="36">
        <f>IFERROR(时间!$B$4+AU1756,"上周无销量")</f>
        <v>43283</v>
      </c>
      <c r="AW1756" s="36"/>
    </row>
    <row r="1757" spans="1:49">
      <c r="A1757" s="21" t="s">
        <v>3586</v>
      </c>
      <c r="B1757" t="s">
        <v>3587</v>
      </c>
      <c r="C1757" t="s">
        <v>3571</v>
      </c>
      <c r="D1757" s="31">
        <v>13</v>
      </c>
      <c r="E1757" s="31">
        <v>1</v>
      </c>
      <c r="F1757" s="31">
        <v>4</v>
      </c>
      <c r="G1757" s="31">
        <v>0</v>
      </c>
      <c r="H1757" s="32">
        <v>21.03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1.85714285714286</v>
      </c>
      <c r="AS1757" s="35">
        <v>111.428571428571</v>
      </c>
      <c r="AT1757" s="35">
        <v>-111.428571428571</v>
      </c>
      <c r="AU1757" s="31">
        <f t="shared" si="30"/>
        <v>0</v>
      </c>
      <c r="AV1757" s="36">
        <f>IFERROR(时间!$B$4+AU1757,"上周无销量")</f>
        <v>43283</v>
      </c>
      <c r="AW1757" s="36"/>
    </row>
    <row r="1758" spans="1:49">
      <c r="A1758" s="21" t="s">
        <v>3588</v>
      </c>
      <c r="B1758" t="s">
        <v>3589</v>
      </c>
      <c r="C1758" t="s">
        <v>3571</v>
      </c>
      <c r="D1758" s="31">
        <v>7</v>
      </c>
      <c r="E1758" s="31">
        <v>8</v>
      </c>
      <c r="F1758" s="31">
        <v>7</v>
      </c>
      <c r="G1758" s="31">
        <v>4</v>
      </c>
      <c r="H1758" s="32">
        <v>28.58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1</v>
      </c>
      <c r="AS1758" s="35">
        <v>60</v>
      </c>
      <c r="AT1758" s="35">
        <v>-60</v>
      </c>
      <c r="AU1758" s="31">
        <f t="shared" si="30"/>
        <v>0</v>
      </c>
      <c r="AV1758" s="36">
        <f>IFERROR(时间!$B$4+AU1758,"上周无销量")</f>
        <v>43283</v>
      </c>
      <c r="AW1758" s="36"/>
    </row>
    <row r="1759" spans="1:49">
      <c r="A1759" s="21" t="s">
        <v>3590</v>
      </c>
      <c r="B1759" t="s">
        <v>3591</v>
      </c>
      <c r="C1759" t="s">
        <v>3571</v>
      </c>
      <c r="D1759" s="31">
        <v>23</v>
      </c>
      <c r="E1759" s="31">
        <v>2</v>
      </c>
      <c r="F1759" s="31">
        <v>2</v>
      </c>
      <c r="G1759" s="31">
        <v>4</v>
      </c>
      <c r="H1759" s="32">
        <v>16.58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3.28571428571429</v>
      </c>
      <c r="AS1759" s="35">
        <v>197.142857142857</v>
      </c>
      <c r="AT1759" s="35">
        <v>-197.142857142857</v>
      </c>
      <c r="AU1759" s="31">
        <f t="shared" si="30"/>
        <v>0</v>
      </c>
      <c r="AV1759" s="36">
        <f>IFERROR(时间!$B$4+AU1759,"上周无销量")</f>
        <v>43283</v>
      </c>
      <c r="AW1759" s="36"/>
    </row>
    <row r="1760" spans="1:49">
      <c r="A1760" s="21" t="s">
        <v>3592</v>
      </c>
      <c r="B1760" t="s">
        <v>3593</v>
      </c>
      <c r="C1760" t="s">
        <v>3571</v>
      </c>
      <c r="D1760" s="31">
        <v>25</v>
      </c>
      <c r="E1760" s="31">
        <v>4</v>
      </c>
      <c r="F1760" s="31">
        <v>1</v>
      </c>
      <c r="G1760" s="31">
        <v>2</v>
      </c>
      <c r="H1760" s="32">
        <v>20.935625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3.57142857142857</v>
      </c>
      <c r="AS1760" s="35">
        <v>214.285714285714</v>
      </c>
      <c r="AT1760" s="35">
        <v>-214.285714285714</v>
      </c>
      <c r="AU1760" s="31">
        <f t="shared" si="30"/>
        <v>0</v>
      </c>
      <c r="AV1760" s="36">
        <f>IFERROR(时间!$B$4+AU1760,"上周无销量")</f>
        <v>43283</v>
      </c>
      <c r="AW1760" s="36"/>
    </row>
    <row r="1761" spans="1:49">
      <c r="A1761" s="21" t="s">
        <v>3594</v>
      </c>
      <c r="B1761" t="s">
        <v>3595</v>
      </c>
      <c r="C1761" t="s">
        <v>3571</v>
      </c>
      <c r="D1761" s="31">
        <v>43</v>
      </c>
      <c r="E1761" s="31">
        <v>7</v>
      </c>
      <c r="F1761" s="31">
        <v>4</v>
      </c>
      <c r="G1761" s="31">
        <v>7</v>
      </c>
      <c r="H1761" s="32">
        <v>20.5826229508197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6.14285714285714</v>
      </c>
      <c r="AS1761" s="35">
        <v>368.571428571429</v>
      </c>
      <c r="AT1761" s="35">
        <v>-368.571428571429</v>
      </c>
      <c r="AU1761" s="31">
        <f t="shared" si="30"/>
        <v>0</v>
      </c>
      <c r="AV1761" s="36">
        <f>IFERROR(时间!$B$4+AU1761,"上周无销量")</f>
        <v>43283</v>
      </c>
      <c r="AW1761" s="36"/>
    </row>
    <row r="1762" spans="1:49">
      <c r="A1762" s="21" t="s">
        <v>3596</v>
      </c>
      <c r="B1762" t="s">
        <v>3597</v>
      </c>
      <c r="C1762" t="s">
        <v>3571</v>
      </c>
      <c r="D1762" s="31">
        <v>55</v>
      </c>
      <c r="E1762" s="31">
        <v>7</v>
      </c>
      <c r="F1762" s="31">
        <v>4</v>
      </c>
      <c r="G1762" s="31">
        <v>8</v>
      </c>
      <c r="H1762" s="32">
        <v>19.2328378378378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7.85714285714286</v>
      </c>
      <c r="AS1762" s="35">
        <v>471.428571428571</v>
      </c>
      <c r="AT1762" s="35">
        <v>-471.428571428571</v>
      </c>
      <c r="AU1762" s="31">
        <f t="shared" si="30"/>
        <v>0</v>
      </c>
      <c r="AV1762" s="36">
        <f>IFERROR(时间!$B$4+AU1762,"上周无销量")</f>
        <v>43283</v>
      </c>
      <c r="AW1762" s="36"/>
    </row>
    <row r="1763" spans="1:49">
      <c r="A1763" s="21" t="s">
        <v>3598</v>
      </c>
      <c r="B1763" t="s">
        <v>3599</v>
      </c>
      <c r="C1763" t="s">
        <v>3571</v>
      </c>
      <c r="D1763" s="31">
        <v>21</v>
      </c>
      <c r="E1763" s="31">
        <v>5</v>
      </c>
      <c r="F1763" s="31">
        <v>2</v>
      </c>
      <c r="G1763" s="31">
        <v>4</v>
      </c>
      <c r="H1763" s="32">
        <v>20.5109375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0</v>
      </c>
      <c r="AK1763">
        <v>0</v>
      </c>
      <c r="AL1763">
        <v>0</v>
      </c>
      <c r="AM1763">
        <v>0</v>
      </c>
      <c r="AN1763" s="23" t="e">
        <v>#DIV/0!</v>
      </c>
      <c r="AO1763" s="23" t="e">
        <v>#DIV/0!</v>
      </c>
      <c r="AP1763" s="23" t="e">
        <v>#DIV/0!</v>
      </c>
      <c r="AQ1763" s="23" t="e">
        <v>#DIV/0!</v>
      </c>
      <c r="AR1763" s="35">
        <v>3</v>
      </c>
      <c r="AS1763" s="35">
        <v>180</v>
      </c>
      <c r="AT1763" s="35">
        <v>-180</v>
      </c>
      <c r="AU1763" s="31">
        <f t="shared" si="30"/>
        <v>0</v>
      </c>
      <c r="AV1763" s="36">
        <f>IFERROR(时间!$B$4+AU1763,"上周无销量")</f>
        <v>43283</v>
      </c>
      <c r="AW1763" s="36"/>
    </row>
    <row r="1764" spans="1:49">
      <c r="A1764" s="21" t="s">
        <v>3600</v>
      </c>
      <c r="B1764" t="s">
        <v>3601</v>
      </c>
      <c r="C1764" t="s">
        <v>3571</v>
      </c>
      <c r="D1764" s="31">
        <v>13</v>
      </c>
      <c r="E1764" s="31">
        <v>1</v>
      </c>
      <c r="F1764" s="31">
        <v>4</v>
      </c>
      <c r="G1764" s="31">
        <v>5</v>
      </c>
      <c r="H1764" s="32">
        <v>19.58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0</v>
      </c>
      <c r="AK1764">
        <v>0</v>
      </c>
      <c r="AL1764">
        <v>0</v>
      </c>
      <c r="AM1764">
        <v>0</v>
      </c>
      <c r="AN1764" s="23" t="e">
        <v>#DIV/0!</v>
      </c>
      <c r="AO1764" s="23" t="e">
        <v>#DIV/0!</v>
      </c>
      <c r="AP1764" s="23" t="e">
        <v>#DIV/0!</v>
      </c>
      <c r="AQ1764" s="23" t="e">
        <v>#DIV/0!</v>
      </c>
      <c r="AR1764" s="35">
        <v>1.85714285714286</v>
      </c>
      <c r="AS1764" s="35">
        <v>111.428571428571</v>
      </c>
      <c r="AT1764" s="35">
        <v>-111.428571428571</v>
      </c>
      <c r="AU1764" s="31">
        <f t="shared" si="30"/>
        <v>0</v>
      </c>
      <c r="AV1764" s="36">
        <f>IFERROR(时间!$B$4+AU1764,"上周无销量")</f>
        <v>43283</v>
      </c>
      <c r="AW1764" s="36"/>
    </row>
    <row r="1765" spans="1:49">
      <c r="A1765" s="21" t="s">
        <v>3602</v>
      </c>
      <c r="B1765" t="s">
        <v>3603</v>
      </c>
      <c r="C1765" t="s">
        <v>3571</v>
      </c>
      <c r="D1765" s="31">
        <v>20</v>
      </c>
      <c r="E1765" s="31">
        <v>7</v>
      </c>
      <c r="F1765" s="31">
        <v>6</v>
      </c>
      <c r="G1765" s="31">
        <v>2</v>
      </c>
      <c r="H1765" s="32">
        <v>21.2025714285714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2.85714285714286</v>
      </c>
      <c r="AS1765" s="35">
        <v>171.428571428571</v>
      </c>
      <c r="AT1765" s="35">
        <v>-171.428571428571</v>
      </c>
      <c r="AU1765" s="31">
        <f t="shared" si="30"/>
        <v>0</v>
      </c>
      <c r="AV1765" s="36">
        <f>IFERROR(时间!$B$4+AU1765,"上周无销量")</f>
        <v>43283</v>
      </c>
      <c r="AW1765" s="36"/>
    </row>
    <row r="1766" spans="1:49">
      <c r="A1766" s="21" t="s">
        <v>3604</v>
      </c>
      <c r="B1766" t="s">
        <v>3605</v>
      </c>
      <c r="C1766" t="s">
        <v>3571</v>
      </c>
      <c r="D1766" s="31">
        <v>81</v>
      </c>
      <c r="E1766" s="31">
        <v>15</v>
      </c>
      <c r="F1766" s="31">
        <v>10</v>
      </c>
      <c r="G1766" s="31">
        <v>14</v>
      </c>
      <c r="H1766" s="32">
        <v>20.31275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11.5714285714286</v>
      </c>
      <c r="AS1766" s="35">
        <v>694.285714285714</v>
      </c>
      <c r="AT1766" s="35">
        <v>-694.285714285714</v>
      </c>
      <c r="AU1766" s="31">
        <f t="shared" si="30"/>
        <v>0</v>
      </c>
      <c r="AV1766" s="36">
        <f>IFERROR(时间!$B$4+AU1766,"上周无销量")</f>
        <v>43283</v>
      </c>
      <c r="AW1766" s="36"/>
    </row>
    <row r="1767" spans="1:49">
      <c r="A1767" s="21" t="s">
        <v>3606</v>
      </c>
      <c r="B1767" t="s">
        <v>3607</v>
      </c>
      <c r="C1767" t="s">
        <v>3571</v>
      </c>
      <c r="D1767" s="31">
        <v>81</v>
      </c>
      <c r="E1767" s="31">
        <v>10</v>
      </c>
      <c r="F1767" s="31">
        <v>11</v>
      </c>
      <c r="G1767" s="31">
        <v>12</v>
      </c>
      <c r="H1767" s="32">
        <v>19.8776315789473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11.5714285714286</v>
      </c>
      <c r="AS1767" s="35">
        <v>694.285714285714</v>
      </c>
      <c r="AT1767" s="35">
        <v>-694.285714285714</v>
      </c>
      <c r="AU1767" s="31">
        <f t="shared" si="30"/>
        <v>0</v>
      </c>
      <c r="AV1767" s="36">
        <f>IFERROR(时间!$B$4+AU1767,"上周无销量")</f>
        <v>43283</v>
      </c>
      <c r="AW1767" s="36"/>
    </row>
    <row r="1768" spans="1:49">
      <c r="A1768" s="21" t="s">
        <v>3608</v>
      </c>
      <c r="B1768" t="s">
        <v>3609</v>
      </c>
      <c r="C1768" t="s">
        <v>3571</v>
      </c>
      <c r="D1768" s="31">
        <v>36</v>
      </c>
      <c r="E1768" s="31">
        <v>13</v>
      </c>
      <c r="F1768" s="31">
        <v>2</v>
      </c>
      <c r="G1768" s="31">
        <v>11</v>
      </c>
      <c r="H1768" s="32">
        <v>22.0041935483871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5.14285714285714</v>
      </c>
      <c r="AS1768" s="35">
        <v>308.571428571429</v>
      </c>
      <c r="AT1768" s="35">
        <v>-308.571428571429</v>
      </c>
      <c r="AU1768" s="31">
        <f t="shared" si="30"/>
        <v>0</v>
      </c>
      <c r="AV1768" s="36">
        <f>IFERROR(时间!$B$4+AU1768,"上周无销量")</f>
        <v>43283</v>
      </c>
      <c r="AW1768" s="36"/>
    </row>
    <row r="1769" spans="1:49">
      <c r="A1769" s="21" t="s">
        <v>3610</v>
      </c>
      <c r="B1769" t="s">
        <v>3611</v>
      </c>
      <c r="C1769" t="s">
        <v>3571</v>
      </c>
      <c r="D1769" s="31">
        <v>10</v>
      </c>
      <c r="E1769" s="31">
        <v>2</v>
      </c>
      <c r="F1769" s="31">
        <v>2</v>
      </c>
      <c r="G1769" s="31">
        <v>3</v>
      </c>
      <c r="H1769" s="32">
        <v>21.3852941176471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1.42857142857143</v>
      </c>
      <c r="AS1769" s="35">
        <v>85.7142857142857</v>
      </c>
      <c r="AT1769" s="35">
        <v>-85.7142857142857</v>
      </c>
      <c r="AU1769" s="31">
        <f t="shared" si="30"/>
        <v>0</v>
      </c>
      <c r="AV1769" s="36">
        <f>IFERROR(时间!$B$4+AU1769,"上周无销量")</f>
        <v>43283</v>
      </c>
      <c r="AW1769" s="36"/>
    </row>
    <row r="1770" spans="1:49">
      <c r="A1770" s="21" t="s">
        <v>3612</v>
      </c>
      <c r="B1770" t="s">
        <v>3613</v>
      </c>
      <c r="C1770" t="s">
        <v>3571</v>
      </c>
      <c r="D1770" s="31">
        <v>24</v>
      </c>
      <c r="E1770" s="31">
        <v>4</v>
      </c>
      <c r="F1770" s="31">
        <v>4</v>
      </c>
      <c r="G1770" s="31">
        <v>2</v>
      </c>
      <c r="H1770" s="32">
        <v>20.1861764705882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3.42857142857143</v>
      </c>
      <c r="AS1770" s="35">
        <v>205.714285714286</v>
      </c>
      <c r="AT1770" s="35">
        <v>-205.714285714286</v>
      </c>
      <c r="AU1770" s="31">
        <f t="shared" si="30"/>
        <v>0</v>
      </c>
      <c r="AV1770" s="36">
        <f>IFERROR(时间!$B$4+AU1770,"上周无销量")</f>
        <v>43283</v>
      </c>
      <c r="AW1770" s="36"/>
    </row>
    <row r="1771" spans="1:49">
      <c r="A1771" s="21" t="s">
        <v>3614</v>
      </c>
      <c r="B1771" t="s">
        <v>3615</v>
      </c>
      <c r="C1771" t="s">
        <v>3571</v>
      </c>
      <c r="D1771" s="31">
        <v>53</v>
      </c>
      <c r="E1771" s="31">
        <v>10</v>
      </c>
      <c r="F1771" s="31">
        <v>14</v>
      </c>
      <c r="G1771" s="31">
        <v>6</v>
      </c>
      <c r="H1771" s="32">
        <v>20.5569879518072</v>
      </c>
      <c r="I1771">
        <v>1</v>
      </c>
      <c r="J1771" s="33">
        <v>0</v>
      </c>
      <c r="K1771" s="33">
        <v>0</v>
      </c>
      <c r="L1771" s="33">
        <v>0</v>
      </c>
      <c r="M1771">
        <v>1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7.57142857142857</v>
      </c>
      <c r="AS1771" s="35">
        <v>454.285714285714</v>
      </c>
      <c r="AT1771" s="35">
        <v>-453.285714285714</v>
      </c>
      <c r="AU1771" s="31">
        <f t="shared" si="30"/>
        <v>0</v>
      </c>
      <c r="AV1771" s="36">
        <f>IFERROR(时间!$B$4+AU1771,"上周无销量")</f>
        <v>43283</v>
      </c>
      <c r="AW1771" s="36"/>
    </row>
    <row r="1772" spans="1:49">
      <c r="A1772" s="21" t="s">
        <v>3616</v>
      </c>
      <c r="B1772" t="s">
        <v>3617</v>
      </c>
      <c r="C1772" t="s">
        <v>3571</v>
      </c>
      <c r="D1772" s="31">
        <v>50</v>
      </c>
      <c r="E1772" s="31">
        <v>14</v>
      </c>
      <c r="F1772" s="31">
        <v>7</v>
      </c>
      <c r="G1772" s="31">
        <v>8</v>
      </c>
      <c r="H1772" s="32">
        <v>21.1829113924051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0</v>
      </c>
      <c r="AL1772">
        <v>0</v>
      </c>
      <c r="AM1772">
        <v>0</v>
      </c>
      <c r="AN1772" s="23" t="e">
        <v>#DIV/0!</v>
      </c>
      <c r="AO1772" s="23" t="e">
        <v>#DIV/0!</v>
      </c>
      <c r="AP1772" s="23" t="e">
        <v>#DIV/0!</v>
      </c>
      <c r="AQ1772" s="23" t="e">
        <v>#DIV/0!</v>
      </c>
      <c r="AR1772" s="35">
        <v>7.14285714285714</v>
      </c>
      <c r="AS1772" s="35">
        <v>428.571428571429</v>
      </c>
      <c r="AT1772" s="35">
        <v>-428.571428571429</v>
      </c>
      <c r="AU1772" s="31">
        <f t="shared" si="30"/>
        <v>0</v>
      </c>
      <c r="AV1772" s="36">
        <f>IFERROR(时间!$B$4+AU1772,"上周无销量")</f>
        <v>43283</v>
      </c>
      <c r="AW1772" s="36"/>
    </row>
    <row r="1773" spans="1:49">
      <c r="A1773" s="21" t="s">
        <v>3618</v>
      </c>
      <c r="B1773" t="s">
        <v>3619</v>
      </c>
      <c r="C1773" t="s">
        <v>3571</v>
      </c>
      <c r="D1773" s="31">
        <v>61</v>
      </c>
      <c r="E1773" s="31">
        <v>8</v>
      </c>
      <c r="F1773" s="31">
        <v>6</v>
      </c>
      <c r="G1773" s="31">
        <v>6</v>
      </c>
      <c r="H1773" s="32">
        <v>19.5372839506173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8.71428571428571</v>
      </c>
      <c r="AS1773" s="35">
        <v>522.857142857143</v>
      </c>
      <c r="AT1773" s="35">
        <v>-522.857142857143</v>
      </c>
      <c r="AU1773" s="31">
        <f t="shared" si="30"/>
        <v>0</v>
      </c>
      <c r="AV1773" s="36">
        <f>IFERROR(时间!$B$4+AU1773,"上周无销量")</f>
        <v>43283</v>
      </c>
      <c r="AW1773" s="36"/>
    </row>
    <row r="1774" spans="1:49">
      <c r="A1774" s="21" t="s">
        <v>3620</v>
      </c>
      <c r="B1774" t="s">
        <v>3621</v>
      </c>
      <c r="C1774" t="s">
        <v>3622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0</v>
      </c>
      <c r="AL1774">
        <v>0</v>
      </c>
      <c r="AM1774">
        <v>0</v>
      </c>
      <c r="AN1774" s="23" t="e">
        <v>#DIV/0!</v>
      </c>
      <c r="AO1774" s="23" t="e">
        <v>#DIV/0!</v>
      </c>
      <c r="AP1774" s="23" t="e">
        <v>#DIV/0!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3623</v>
      </c>
      <c r="B1775" t="s">
        <v>3624</v>
      </c>
      <c r="C1775" t="s">
        <v>3622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3625</v>
      </c>
      <c r="B1776" t="s">
        <v>3626</v>
      </c>
      <c r="C1776" t="s">
        <v>3622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0</v>
      </c>
      <c r="AK1776">
        <v>0</v>
      </c>
      <c r="AL1776">
        <v>0</v>
      </c>
      <c r="AM1776">
        <v>0</v>
      </c>
      <c r="AN1776" s="23" t="e">
        <v>#DIV/0!</v>
      </c>
      <c r="AO1776" s="23" t="e">
        <v>#DIV/0!</v>
      </c>
      <c r="AP1776" s="23" t="e">
        <v>#DIV/0!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3627</v>
      </c>
      <c r="B1777" t="s">
        <v>3628</v>
      </c>
      <c r="C1777" t="s">
        <v>3622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3629</v>
      </c>
      <c r="B1778" t="s">
        <v>3630</v>
      </c>
      <c r="C1778" t="s">
        <v>3622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3631</v>
      </c>
      <c r="B1779" t="s">
        <v>3632</v>
      </c>
      <c r="C1779" t="s">
        <v>3633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3634</v>
      </c>
      <c r="B1780" t="s">
        <v>3635</v>
      </c>
      <c r="C1780" t="s">
        <v>3633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3636</v>
      </c>
      <c r="B1781" t="s">
        <v>3637</v>
      </c>
      <c r="C1781" t="s">
        <v>3638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2</v>
      </c>
      <c r="J1781" s="33">
        <v>0</v>
      </c>
      <c r="K1781" s="33">
        <v>0</v>
      </c>
      <c r="L1781" s="33">
        <v>0</v>
      </c>
      <c r="M1781">
        <v>2</v>
      </c>
      <c r="N1781">
        <v>0</v>
      </c>
      <c r="O1781">
        <v>0</v>
      </c>
      <c r="P1781">
        <v>0</v>
      </c>
      <c r="Q1781">
        <v>0</v>
      </c>
      <c r="R1781">
        <v>2</v>
      </c>
      <c r="S1781">
        <v>5</v>
      </c>
      <c r="T1781">
        <v>0</v>
      </c>
      <c r="U1781">
        <v>0</v>
      </c>
      <c r="V1781">
        <v>0</v>
      </c>
      <c r="W1781">
        <v>0</v>
      </c>
      <c r="X1781" s="23" t="e">
        <v>#DIV/0!</v>
      </c>
      <c r="Y1781" s="23" t="e">
        <v>#DIV/0!</v>
      </c>
      <c r="Z1781" s="23">
        <v>0</v>
      </c>
      <c r="AA1781" s="23">
        <v>0</v>
      </c>
      <c r="AB1781">
        <v>0</v>
      </c>
      <c r="AC1781">
        <v>0</v>
      </c>
      <c r="AD1781">
        <v>0</v>
      </c>
      <c r="AE1781">
        <v>0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1</v>
      </c>
      <c r="AK1781">
        <v>0</v>
      </c>
      <c r="AL1781">
        <v>0</v>
      </c>
      <c r="AM1781">
        <v>0</v>
      </c>
      <c r="AN1781" s="23">
        <v>0</v>
      </c>
      <c r="AO1781" s="23" t="e">
        <v>#DIV/0!</v>
      </c>
      <c r="AP1781" s="23" t="e">
        <v>#DIV/0!</v>
      </c>
      <c r="AQ1781" s="23" t="e">
        <v>#DIV/0!</v>
      </c>
      <c r="AR1781" s="35">
        <v>0</v>
      </c>
      <c r="AS1781" s="35">
        <v>0</v>
      </c>
      <c r="AT1781" s="35">
        <v>2</v>
      </c>
      <c r="AU1781" s="31" t="str">
        <f t="shared" si="30"/>
        <v>库存为2</v>
      </c>
      <c r="AV1781" s="36" t="str">
        <f>IFERROR(时间!$B$4+AU1781,"上周无销量")</f>
        <v>上周无销量</v>
      </c>
      <c r="AW1781" s="36"/>
    </row>
    <row r="1782" spans="1:49">
      <c r="A1782" s="21" t="s">
        <v>3639</v>
      </c>
      <c r="B1782" t="s">
        <v>3640</v>
      </c>
      <c r="C1782" t="s">
        <v>3638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2</v>
      </c>
      <c r="J1782" s="33">
        <v>0</v>
      </c>
      <c r="K1782" s="33">
        <v>0</v>
      </c>
      <c r="L1782" s="33">
        <v>0</v>
      </c>
      <c r="M1782">
        <v>2</v>
      </c>
      <c r="N1782">
        <v>0</v>
      </c>
      <c r="O1782">
        <v>0</v>
      </c>
      <c r="P1782">
        <v>0</v>
      </c>
      <c r="Q1782">
        <v>11</v>
      </c>
      <c r="R1782">
        <v>25</v>
      </c>
      <c r="S1782">
        <v>37</v>
      </c>
      <c r="T1782">
        <v>0</v>
      </c>
      <c r="U1782">
        <v>0</v>
      </c>
      <c r="V1782">
        <v>1</v>
      </c>
      <c r="W1782">
        <v>0</v>
      </c>
      <c r="X1782" s="23" t="e">
        <v>#DIV/0!</v>
      </c>
      <c r="Y1782" s="23">
        <v>0</v>
      </c>
      <c r="Z1782" s="23">
        <v>0.04</v>
      </c>
      <c r="AA1782" s="23">
        <v>0</v>
      </c>
      <c r="AB1782">
        <v>0</v>
      </c>
      <c r="AC1782">
        <v>0</v>
      </c>
      <c r="AD1782">
        <v>0.43</v>
      </c>
      <c r="AE1782">
        <v>0</v>
      </c>
      <c r="AF1782" s="23" t="s">
        <v>54</v>
      </c>
      <c r="AG1782" s="23" t="s">
        <v>54</v>
      </c>
      <c r="AH1782" s="23" t="s">
        <v>122</v>
      </c>
      <c r="AI1782" s="23" t="s">
        <v>54</v>
      </c>
      <c r="AJ1782">
        <v>3</v>
      </c>
      <c r="AK1782">
        <v>2</v>
      </c>
      <c r="AL1782">
        <v>2</v>
      </c>
      <c r="AM1782">
        <v>6</v>
      </c>
      <c r="AN1782" s="23">
        <v>0</v>
      </c>
      <c r="AO1782" s="23">
        <v>0</v>
      </c>
      <c r="AP1782" s="23">
        <v>0</v>
      </c>
      <c r="AQ1782" s="23">
        <v>0</v>
      </c>
      <c r="AR1782" s="35">
        <v>0</v>
      </c>
      <c r="AS1782" s="35">
        <v>0</v>
      </c>
      <c r="AT1782" s="35">
        <v>2</v>
      </c>
      <c r="AU1782" s="31" t="str">
        <f t="shared" si="30"/>
        <v>库存为2</v>
      </c>
      <c r="AV1782" s="36" t="str">
        <f>IFERROR(时间!$B$4+AU1782,"上周无销量")</f>
        <v>上周无销量</v>
      </c>
      <c r="AW1782" s="36"/>
    </row>
    <row r="1783" spans="1:49">
      <c r="A1783" s="21" t="s">
        <v>3641</v>
      </c>
      <c r="B1783" t="s">
        <v>3642</v>
      </c>
      <c r="C1783" t="s">
        <v>3638</v>
      </c>
      <c r="D1783" s="31">
        <v>0</v>
      </c>
      <c r="E1783" s="31">
        <v>1</v>
      </c>
      <c r="F1783" s="31">
        <v>0</v>
      </c>
      <c r="G1783" s="31">
        <v>1</v>
      </c>
      <c r="H1783" s="32">
        <v>17.99</v>
      </c>
      <c r="I1783">
        <v>2</v>
      </c>
      <c r="J1783" s="33">
        <v>0</v>
      </c>
      <c r="K1783" s="33">
        <v>0</v>
      </c>
      <c r="L1783" s="33">
        <v>0</v>
      </c>
      <c r="M1783">
        <v>2</v>
      </c>
      <c r="N1783">
        <v>0</v>
      </c>
      <c r="O1783">
        <v>0</v>
      </c>
      <c r="P1783">
        <v>0</v>
      </c>
      <c r="Q1783">
        <v>42</v>
      </c>
      <c r="R1783">
        <v>429</v>
      </c>
      <c r="S1783">
        <v>56</v>
      </c>
      <c r="T1783">
        <v>0</v>
      </c>
      <c r="U1783">
        <v>0</v>
      </c>
      <c r="V1783">
        <v>2</v>
      </c>
      <c r="W1783">
        <v>0</v>
      </c>
      <c r="X1783" s="23" t="e">
        <v>#DIV/0!</v>
      </c>
      <c r="Y1783" s="23">
        <v>0</v>
      </c>
      <c r="Z1783" s="23">
        <v>0.00466200466200466</v>
      </c>
      <c r="AA1783" s="23">
        <v>0</v>
      </c>
      <c r="AB1783">
        <v>0</v>
      </c>
      <c r="AC1783">
        <v>0</v>
      </c>
      <c r="AD1783">
        <v>2.55</v>
      </c>
      <c r="AE1783">
        <v>0</v>
      </c>
      <c r="AF1783" s="23" t="s">
        <v>54</v>
      </c>
      <c r="AG1783" s="23" t="s">
        <v>54</v>
      </c>
      <c r="AH1783" s="23" t="s">
        <v>122</v>
      </c>
      <c r="AI1783" s="23" t="s">
        <v>54</v>
      </c>
      <c r="AJ1783">
        <v>4</v>
      </c>
      <c r="AK1783">
        <v>2</v>
      </c>
      <c r="AL1783">
        <v>5</v>
      </c>
      <c r="AM1783">
        <v>5</v>
      </c>
      <c r="AN1783" s="23">
        <v>0</v>
      </c>
      <c r="AO1783" s="23">
        <v>0.5</v>
      </c>
      <c r="AP1783" s="23">
        <v>0</v>
      </c>
      <c r="AQ1783" s="23">
        <v>0.2</v>
      </c>
      <c r="AR1783" s="35">
        <v>0</v>
      </c>
      <c r="AS1783" s="35">
        <v>0</v>
      </c>
      <c r="AT1783" s="35">
        <v>2</v>
      </c>
      <c r="AU1783" s="31" t="str">
        <f t="shared" si="30"/>
        <v>库存为2</v>
      </c>
      <c r="AV1783" s="36" t="str">
        <f>IFERROR(时间!$B$4+AU1783,"上周无销量")</f>
        <v>上周无销量</v>
      </c>
      <c r="AW1783" s="36"/>
    </row>
    <row r="1784" spans="1:49">
      <c r="A1784" s="21" t="s">
        <v>3643</v>
      </c>
      <c r="B1784" t="s">
        <v>3644</v>
      </c>
      <c r="C1784" t="s">
        <v>3638</v>
      </c>
      <c r="D1784" s="31">
        <v>0</v>
      </c>
      <c r="E1784" s="31">
        <v>2</v>
      </c>
      <c r="F1784" s="31">
        <v>0</v>
      </c>
      <c r="G1784" s="31">
        <v>0</v>
      </c>
      <c r="H1784" s="32">
        <v>17.99</v>
      </c>
      <c r="I1784">
        <v>0</v>
      </c>
      <c r="J1784" s="33">
        <v>2</v>
      </c>
      <c r="K1784" s="33">
        <v>0</v>
      </c>
      <c r="L1784" s="33">
        <v>0</v>
      </c>
      <c r="M1784">
        <v>2</v>
      </c>
      <c r="N1784">
        <v>0</v>
      </c>
      <c r="O1784">
        <v>0</v>
      </c>
      <c r="P1784">
        <v>0</v>
      </c>
      <c r="Q1784">
        <v>4</v>
      </c>
      <c r="R1784">
        <v>4</v>
      </c>
      <c r="S1784">
        <v>0</v>
      </c>
      <c r="T1784">
        <v>0</v>
      </c>
      <c r="U1784">
        <v>0</v>
      </c>
      <c r="V1784">
        <v>0</v>
      </c>
      <c r="W1784">
        <v>0</v>
      </c>
      <c r="X1784" s="23" t="e">
        <v>#DIV/0!</v>
      </c>
      <c r="Y1784" s="23">
        <v>0</v>
      </c>
      <c r="Z1784" s="23">
        <v>0</v>
      </c>
      <c r="AA1784" s="23" t="e">
        <v>#DIV/0!</v>
      </c>
      <c r="AB1784">
        <v>0</v>
      </c>
      <c r="AC1784">
        <v>0</v>
      </c>
      <c r="AD1784">
        <v>0</v>
      </c>
      <c r="AE1784">
        <v>0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9</v>
      </c>
      <c r="AL1784">
        <v>3</v>
      </c>
      <c r="AM1784">
        <v>0</v>
      </c>
      <c r="AN1784" s="23" t="e">
        <v>#DIV/0!</v>
      </c>
      <c r="AO1784" s="23">
        <v>0.222222222222222</v>
      </c>
      <c r="AP1784" s="23">
        <v>0</v>
      </c>
      <c r="AQ1784" s="23" t="e">
        <v>#DIV/0!</v>
      </c>
      <c r="AR1784" s="35">
        <v>0</v>
      </c>
      <c r="AS1784" s="35">
        <v>0</v>
      </c>
      <c r="AT1784" s="35">
        <v>2</v>
      </c>
      <c r="AU1784" s="31" t="str">
        <f t="shared" si="30"/>
        <v>库存为2</v>
      </c>
      <c r="AV1784" s="36" t="str">
        <f>IFERROR(时间!$B$4+AU1784,"上周无销量")</f>
        <v>上周无销量</v>
      </c>
      <c r="AW1784" s="36"/>
    </row>
    <row r="1785" spans="1:49">
      <c r="A1785" s="21" t="s">
        <v>3645</v>
      </c>
      <c r="B1785" t="s">
        <v>3646</v>
      </c>
      <c r="C1785" t="s">
        <v>3638</v>
      </c>
      <c r="D1785" s="31">
        <v>1</v>
      </c>
      <c r="E1785" s="31">
        <v>1</v>
      </c>
      <c r="F1785" s="31">
        <v>0</v>
      </c>
      <c r="G1785" s="31">
        <v>0</v>
      </c>
      <c r="H1785" s="32">
        <v>17.99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>
        <v>0</v>
      </c>
      <c r="Q1785">
        <v>1</v>
      </c>
      <c r="R1785">
        <v>6</v>
      </c>
      <c r="S1785">
        <v>2</v>
      </c>
      <c r="T1785">
        <v>0</v>
      </c>
      <c r="U1785">
        <v>0</v>
      </c>
      <c r="V1785">
        <v>0</v>
      </c>
      <c r="W1785">
        <v>0</v>
      </c>
      <c r="X1785" s="23" t="e">
        <v>#DIV/0!</v>
      </c>
      <c r="Y1785" s="23">
        <v>0</v>
      </c>
      <c r="Z1785" s="23">
        <v>0</v>
      </c>
      <c r="AA1785" s="23">
        <v>0</v>
      </c>
      <c r="AB1785">
        <v>0</v>
      </c>
      <c r="AC1785">
        <v>0</v>
      </c>
      <c r="AD1785">
        <v>0</v>
      </c>
      <c r="AE1785">
        <v>0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1</v>
      </c>
      <c r="AK1785">
        <v>1</v>
      </c>
      <c r="AL1785">
        <v>1</v>
      </c>
      <c r="AM1785">
        <v>0</v>
      </c>
      <c r="AN1785" s="23">
        <v>1</v>
      </c>
      <c r="AO1785" s="23">
        <v>1</v>
      </c>
      <c r="AP1785" s="23">
        <v>0</v>
      </c>
      <c r="AQ1785" s="23" t="e">
        <v>#DIV/0!</v>
      </c>
      <c r="AR1785" s="35">
        <v>0.142857142857143</v>
      </c>
      <c r="AS1785" s="35">
        <v>8.57142857142857</v>
      </c>
      <c r="AT1785" s="35">
        <v>-8.57142857142857</v>
      </c>
      <c r="AU1785" s="31">
        <f t="shared" si="30"/>
        <v>0</v>
      </c>
      <c r="AV1785" s="36">
        <f>IFERROR(时间!$B$4+AU1785,"上周无销量")</f>
        <v>43283</v>
      </c>
      <c r="AW1785" s="36"/>
    </row>
    <row r="1786" spans="1:49">
      <c r="A1786" s="21" t="s">
        <v>3647</v>
      </c>
      <c r="B1786" t="s">
        <v>3648</v>
      </c>
      <c r="C1786" t="s">
        <v>3638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2</v>
      </c>
      <c r="J1786" s="33">
        <v>0</v>
      </c>
      <c r="K1786" s="33">
        <v>0</v>
      </c>
      <c r="L1786" s="33">
        <v>0</v>
      </c>
      <c r="M1786">
        <v>2</v>
      </c>
      <c r="N1786">
        <v>0</v>
      </c>
      <c r="O1786">
        <v>0</v>
      </c>
      <c r="P1786">
        <v>51</v>
      </c>
      <c r="Q1786">
        <v>173</v>
      </c>
      <c r="R1786">
        <v>394</v>
      </c>
      <c r="S1786">
        <v>271</v>
      </c>
      <c r="T1786">
        <v>1</v>
      </c>
      <c r="U1786">
        <v>0</v>
      </c>
      <c r="V1786">
        <v>1</v>
      </c>
      <c r="W1786">
        <v>0</v>
      </c>
      <c r="X1786" s="23">
        <v>0.0196078431372549</v>
      </c>
      <c r="Y1786" s="23">
        <v>0</v>
      </c>
      <c r="Z1786" s="23">
        <v>0.00253807106598985</v>
      </c>
      <c r="AA1786" s="23">
        <v>0</v>
      </c>
      <c r="AB1786">
        <v>0.02</v>
      </c>
      <c r="AC1786">
        <v>0</v>
      </c>
      <c r="AD1786">
        <v>0.43</v>
      </c>
      <c r="AE1786">
        <v>0</v>
      </c>
      <c r="AF1786" s="23" t="s">
        <v>122</v>
      </c>
      <c r="AG1786" s="23" t="s">
        <v>54</v>
      </c>
      <c r="AH1786" s="23" t="s">
        <v>122</v>
      </c>
      <c r="AI1786" s="23" t="s">
        <v>54</v>
      </c>
      <c r="AJ1786">
        <v>1</v>
      </c>
      <c r="AK1786">
        <v>0</v>
      </c>
      <c r="AL1786">
        <v>5</v>
      </c>
      <c r="AM1786">
        <v>0</v>
      </c>
      <c r="AN1786" s="23">
        <v>0</v>
      </c>
      <c r="AO1786" s="23" t="e">
        <v>#DIV/0!</v>
      </c>
      <c r="AP1786" s="23">
        <v>0</v>
      </c>
      <c r="AQ1786" s="23" t="e">
        <v>#DIV/0!</v>
      </c>
      <c r="AR1786" s="35">
        <v>0</v>
      </c>
      <c r="AS1786" s="35">
        <v>0</v>
      </c>
      <c r="AT1786" s="35">
        <v>2</v>
      </c>
      <c r="AU1786" s="31" t="str">
        <f t="shared" si="30"/>
        <v>库存为2</v>
      </c>
      <c r="AV1786" s="36" t="str">
        <f>IFERROR(时间!$B$4+AU1786,"上周无销量")</f>
        <v>上周无销量</v>
      </c>
      <c r="AW1786" s="36"/>
    </row>
    <row r="1787" spans="1:49">
      <c r="A1787" s="21" t="s">
        <v>3649</v>
      </c>
      <c r="B1787" t="s">
        <v>3650</v>
      </c>
      <c r="C1787" t="s">
        <v>3638</v>
      </c>
      <c r="D1787" s="31">
        <v>0</v>
      </c>
      <c r="E1787" s="31">
        <v>0</v>
      </c>
      <c r="F1787" s="31">
        <v>0</v>
      </c>
      <c r="G1787" s="31">
        <v>1</v>
      </c>
      <c r="H1787" s="32">
        <v>17.99</v>
      </c>
      <c r="I1787">
        <v>1</v>
      </c>
      <c r="J1787" s="33">
        <v>0</v>
      </c>
      <c r="K1787" s="33">
        <v>0</v>
      </c>
      <c r="L1787" s="33">
        <v>0</v>
      </c>
      <c r="M1787">
        <v>1</v>
      </c>
      <c r="N1787">
        <v>0</v>
      </c>
      <c r="O1787">
        <v>0</v>
      </c>
      <c r="P1787">
        <v>0</v>
      </c>
      <c r="Q1787">
        <v>10</v>
      </c>
      <c r="R1787">
        <v>25</v>
      </c>
      <c r="S1787">
        <v>35</v>
      </c>
      <c r="T1787">
        <v>0</v>
      </c>
      <c r="U1787">
        <v>0</v>
      </c>
      <c r="V1787">
        <v>0</v>
      </c>
      <c r="W1787">
        <v>0</v>
      </c>
      <c r="X1787" s="23" t="e">
        <v>#DIV/0!</v>
      </c>
      <c r="Y1787" s="23">
        <v>0</v>
      </c>
      <c r="Z1787" s="23">
        <v>0</v>
      </c>
      <c r="AA1787" s="23">
        <v>0</v>
      </c>
      <c r="AB1787">
        <v>0</v>
      </c>
      <c r="AC1787">
        <v>0</v>
      </c>
      <c r="AD1787">
        <v>0</v>
      </c>
      <c r="AE1787">
        <v>0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2</v>
      </c>
      <c r="AK1787">
        <v>3</v>
      </c>
      <c r="AL1787">
        <v>3</v>
      </c>
      <c r="AM1787">
        <v>5</v>
      </c>
      <c r="AN1787" s="23">
        <v>0</v>
      </c>
      <c r="AO1787" s="23">
        <v>0</v>
      </c>
      <c r="AP1787" s="23">
        <v>0</v>
      </c>
      <c r="AQ1787" s="23">
        <v>0.2</v>
      </c>
      <c r="AR1787" s="35">
        <v>0</v>
      </c>
      <c r="AS1787" s="35">
        <v>0</v>
      </c>
      <c r="AT1787" s="35">
        <v>1</v>
      </c>
      <c r="AU1787" s="31" t="str">
        <f t="shared" si="30"/>
        <v>库存为1</v>
      </c>
      <c r="AV1787" s="36" t="str">
        <f>IFERROR(时间!$B$4+AU1787,"上周无销量")</f>
        <v>上周无销量</v>
      </c>
      <c r="AW1787" s="36"/>
    </row>
    <row r="1788" spans="1:49">
      <c r="A1788" s="21" t="s">
        <v>3651</v>
      </c>
      <c r="B1788" t="s">
        <v>3652</v>
      </c>
      <c r="C1788" t="s">
        <v>3638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2</v>
      </c>
      <c r="J1788" s="33">
        <v>0</v>
      </c>
      <c r="K1788" s="33">
        <v>0</v>
      </c>
      <c r="L1788" s="33">
        <v>0</v>
      </c>
      <c r="M1788">
        <v>2</v>
      </c>
      <c r="N1788">
        <v>1</v>
      </c>
      <c r="O1788">
        <v>0</v>
      </c>
      <c r="P1788">
        <v>3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 s="23">
        <v>0</v>
      </c>
      <c r="Y1788" s="23" t="e">
        <v>#DIV/0!</v>
      </c>
      <c r="Z1788" s="23" t="e">
        <v>#DIV/0!</v>
      </c>
      <c r="AA1788" s="23" t="e">
        <v>#DIV/0!</v>
      </c>
      <c r="AB1788">
        <v>0</v>
      </c>
      <c r="AC1788">
        <v>0</v>
      </c>
      <c r="AD1788">
        <v>0</v>
      </c>
      <c r="AE1788">
        <v>0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4</v>
      </c>
      <c r="AK1788">
        <v>0</v>
      </c>
      <c r="AL1788">
        <v>0</v>
      </c>
      <c r="AM1788">
        <v>0</v>
      </c>
      <c r="AN1788" s="23">
        <v>0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2</v>
      </c>
      <c r="AU1788" s="31" t="str">
        <f t="shared" si="30"/>
        <v>库存为2</v>
      </c>
      <c r="AV1788" s="36" t="str">
        <f>IFERROR(时间!$B$4+AU1788,"上周无销量")</f>
        <v>上周无销量</v>
      </c>
      <c r="AW1788" s="36"/>
    </row>
    <row r="1789" spans="1:49">
      <c r="A1789" s="21" t="s">
        <v>3653</v>
      </c>
      <c r="B1789" t="s">
        <v>3654</v>
      </c>
      <c r="C1789" t="s">
        <v>3638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1</v>
      </c>
      <c r="J1789" s="33">
        <v>0</v>
      </c>
      <c r="K1789" s="33">
        <v>0</v>
      </c>
      <c r="L1789" s="33">
        <v>0</v>
      </c>
      <c r="M1789">
        <v>1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2</v>
      </c>
      <c r="AK1789">
        <v>0</v>
      </c>
      <c r="AL1789">
        <v>0</v>
      </c>
      <c r="AM1789">
        <v>0</v>
      </c>
      <c r="AN1789" s="23">
        <v>0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1</v>
      </c>
      <c r="AU1789" s="31" t="str">
        <f t="shared" si="30"/>
        <v>库存为1</v>
      </c>
      <c r="AV1789" s="36" t="str">
        <f>IFERROR(时间!$B$4+AU1789,"上周无销量")</f>
        <v>上周无销量</v>
      </c>
      <c r="AW1789" s="36"/>
    </row>
    <row r="1790" spans="1:49">
      <c r="A1790" s="21" t="s">
        <v>3655</v>
      </c>
      <c r="B1790" t="s">
        <v>3656</v>
      </c>
      <c r="C1790" t="s">
        <v>3638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2</v>
      </c>
      <c r="J1790" s="33">
        <v>0</v>
      </c>
      <c r="K1790" s="33">
        <v>0</v>
      </c>
      <c r="L1790" s="33">
        <v>0</v>
      </c>
      <c r="M1790">
        <v>2</v>
      </c>
      <c r="N1790">
        <v>0</v>
      </c>
      <c r="O1790">
        <v>0</v>
      </c>
      <c r="P1790">
        <v>1</v>
      </c>
      <c r="Q1790">
        <v>3</v>
      </c>
      <c r="R1790">
        <v>2</v>
      </c>
      <c r="S1790">
        <v>2</v>
      </c>
      <c r="T1790">
        <v>0</v>
      </c>
      <c r="U1790">
        <v>0</v>
      </c>
      <c r="V1790">
        <v>0</v>
      </c>
      <c r="W1790">
        <v>0</v>
      </c>
      <c r="X1790" s="23">
        <v>0</v>
      </c>
      <c r="Y1790" s="23">
        <v>0</v>
      </c>
      <c r="Z1790" s="23">
        <v>0</v>
      </c>
      <c r="AA1790" s="23">
        <v>0</v>
      </c>
      <c r="AB1790">
        <v>0</v>
      </c>
      <c r="AC1790">
        <v>0</v>
      </c>
      <c r="AD1790">
        <v>0</v>
      </c>
      <c r="AE1790">
        <v>0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3</v>
      </c>
      <c r="AK1790">
        <v>1</v>
      </c>
      <c r="AL1790">
        <v>1</v>
      </c>
      <c r="AM1790">
        <v>0</v>
      </c>
      <c r="AN1790" s="23">
        <v>0</v>
      </c>
      <c r="AO1790" s="23">
        <v>0</v>
      </c>
      <c r="AP1790" s="23">
        <v>0</v>
      </c>
      <c r="AQ1790" s="23" t="e">
        <v>#DIV/0!</v>
      </c>
      <c r="AR1790" s="35">
        <v>0</v>
      </c>
      <c r="AS1790" s="35">
        <v>0</v>
      </c>
      <c r="AT1790" s="35">
        <v>2</v>
      </c>
      <c r="AU1790" s="31" t="str">
        <f t="shared" si="30"/>
        <v>库存为2</v>
      </c>
      <c r="AV1790" s="36" t="str">
        <f>IFERROR(时间!$B$4+AU1790,"上周无销量")</f>
        <v>上周无销量</v>
      </c>
      <c r="AW1790" s="36"/>
    </row>
    <row r="1791" spans="1:49">
      <c r="A1791" s="21" t="s">
        <v>3657</v>
      </c>
      <c r="B1791" t="s">
        <v>3658</v>
      </c>
      <c r="C1791" t="s">
        <v>3638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2</v>
      </c>
      <c r="J1791" s="33">
        <v>0</v>
      </c>
      <c r="K1791" s="33">
        <v>0</v>
      </c>
      <c r="L1791" s="33">
        <v>0</v>
      </c>
      <c r="M1791">
        <v>2</v>
      </c>
      <c r="N1791">
        <v>0</v>
      </c>
      <c r="O1791">
        <v>0</v>
      </c>
      <c r="P1791">
        <v>2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 s="23">
        <v>0</v>
      </c>
      <c r="Y1791" s="23" t="e">
        <v>#DIV/0!</v>
      </c>
      <c r="Z1791" s="23" t="e">
        <v>#DIV/0!</v>
      </c>
      <c r="AA1791" s="23" t="e">
        <v>#DIV/0!</v>
      </c>
      <c r="AB1791">
        <v>0</v>
      </c>
      <c r="AC1791">
        <v>0</v>
      </c>
      <c r="AD1791">
        <v>0</v>
      </c>
      <c r="AE1791">
        <v>0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2</v>
      </c>
      <c r="AU1791" s="31" t="str">
        <f t="shared" si="30"/>
        <v>库存为2</v>
      </c>
      <c r="AV1791" s="36" t="str">
        <f>IFERROR(时间!$B$4+AU1791,"上周无销量")</f>
        <v>上周无销量</v>
      </c>
      <c r="AW1791" s="36"/>
    </row>
    <row r="1792" spans="1:49">
      <c r="A1792" s="21" t="s">
        <v>3659</v>
      </c>
      <c r="B1792" t="s">
        <v>3660</v>
      </c>
      <c r="C1792" t="s">
        <v>3638</v>
      </c>
      <c r="D1792" s="31">
        <v>0</v>
      </c>
      <c r="E1792" s="31">
        <v>0</v>
      </c>
      <c r="F1792" s="31">
        <v>0</v>
      </c>
      <c r="G1792" s="31">
        <v>1</v>
      </c>
      <c r="H1792" s="32">
        <v>17.99</v>
      </c>
      <c r="I1792">
        <v>2</v>
      </c>
      <c r="J1792" s="33">
        <v>0</v>
      </c>
      <c r="K1792" s="33">
        <v>0</v>
      </c>
      <c r="L1792" s="33">
        <v>0</v>
      </c>
      <c r="M1792">
        <v>2</v>
      </c>
      <c r="N1792">
        <v>0</v>
      </c>
      <c r="O1792">
        <v>0</v>
      </c>
      <c r="P1792">
        <v>175</v>
      </c>
      <c r="Q1792">
        <v>947</v>
      </c>
      <c r="R1792">
        <v>1827</v>
      </c>
      <c r="S1792">
        <v>26</v>
      </c>
      <c r="T1792">
        <v>1</v>
      </c>
      <c r="U1792">
        <v>7</v>
      </c>
      <c r="V1792">
        <v>12</v>
      </c>
      <c r="W1792">
        <v>0</v>
      </c>
      <c r="X1792" s="23">
        <v>0.00571428571428571</v>
      </c>
      <c r="Y1792" s="23">
        <v>0.00739176346356917</v>
      </c>
      <c r="Z1792" s="23">
        <v>0.00656814449917898</v>
      </c>
      <c r="AA1792" s="23">
        <v>0</v>
      </c>
      <c r="AB1792">
        <v>0.02</v>
      </c>
      <c r="AC1792">
        <v>9.45</v>
      </c>
      <c r="AD1792">
        <v>14.52</v>
      </c>
      <c r="AE1792">
        <v>0</v>
      </c>
      <c r="AF1792" s="23" t="s">
        <v>122</v>
      </c>
      <c r="AG1792" s="23" t="s">
        <v>122</v>
      </c>
      <c r="AH1792" s="23" t="s">
        <v>122</v>
      </c>
      <c r="AI1792" s="23" t="s">
        <v>54</v>
      </c>
      <c r="AJ1792">
        <v>6</v>
      </c>
      <c r="AK1792">
        <v>9</v>
      </c>
      <c r="AL1792">
        <v>9</v>
      </c>
      <c r="AM1792">
        <v>3</v>
      </c>
      <c r="AN1792" s="23">
        <v>0</v>
      </c>
      <c r="AO1792" s="23">
        <v>0</v>
      </c>
      <c r="AP1792" s="23">
        <v>0</v>
      </c>
      <c r="AQ1792" s="23">
        <v>0.333333333333333</v>
      </c>
      <c r="AR1792" s="35">
        <v>0</v>
      </c>
      <c r="AS1792" s="35">
        <v>0</v>
      </c>
      <c r="AT1792" s="35">
        <v>2</v>
      </c>
      <c r="AU1792" s="31" t="str">
        <f t="shared" si="30"/>
        <v>库存为2</v>
      </c>
      <c r="AV1792" s="36" t="str">
        <f>IFERROR(时间!$B$4+AU1792,"上周无销量")</f>
        <v>上周无销量</v>
      </c>
      <c r="AW1792" s="36"/>
    </row>
    <row r="1793" spans="1:49">
      <c r="A1793" s="21" t="s">
        <v>3661</v>
      </c>
      <c r="B1793" t="s">
        <v>3662</v>
      </c>
      <c r="C1793" t="s">
        <v>3638</v>
      </c>
      <c r="D1793" s="31">
        <v>3</v>
      </c>
      <c r="E1793" s="31">
        <v>0</v>
      </c>
      <c r="F1793" s="31">
        <v>2</v>
      </c>
      <c r="G1793" s="31">
        <v>2</v>
      </c>
      <c r="H1793" s="32">
        <v>17.99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>
        <v>32</v>
      </c>
      <c r="Q1793">
        <v>6</v>
      </c>
      <c r="R1793">
        <v>204</v>
      </c>
      <c r="S1793">
        <v>347</v>
      </c>
      <c r="T1793">
        <v>0</v>
      </c>
      <c r="U1793">
        <v>0</v>
      </c>
      <c r="V1793">
        <v>1</v>
      </c>
      <c r="W1793">
        <v>0</v>
      </c>
      <c r="X1793" s="23">
        <v>0</v>
      </c>
      <c r="Y1793" s="23">
        <v>0</v>
      </c>
      <c r="Z1793" s="23">
        <v>0.00490196078431373</v>
      </c>
      <c r="AA1793" s="23">
        <v>0</v>
      </c>
      <c r="AB1793">
        <v>0</v>
      </c>
      <c r="AC1793">
        <v>0</v>
      </c>
      <c r="AD1793">
        <v>0.57</v>
      </c>
      <c r="AE1793">
        <v>0</v>
      </c>
      <c r="AF1793" s="23" t="s">
        <v>54</v>
      </c>
      <c r="AG1793" s="23" t="s">
        <v>54</v>
      </c>
      <c r="AH1793" s="23">
        <v>0.0158421345191773</v>
      </c>
      <c r="AI1793" s="23" t="s">
        <v>54</v>
      </c>
      <c r="AJ1793">
        <v>16</v>
      </c>
      <c r="AK1793">
        <v>13</v>
      </c>
      <c r="AL1793">
        <v>7</v>
      </c>
      <c r="AM1793">
        <v>5</v>
      </c>
      <c r="AN1793" s="23">
        <v>0.1875</v>
      </c>
      <c r="AO1793" s="23">
        <v>0</v>
      </c>
      <c r="AP1793" s="23">
        <v>0.285714285714286</v>
      </c>
      <c r="AQ1793" s="23">
        <v>0.4</v>
      </c>
      <c r="AR1793" s="35">
        <v>0.428571428571429</v>
      </c>
      <c r="AS1793" s="35">
        <v>25.7142857142857</v>
      </c>
      <c r="AT1793" s="35">
        <v>-25.7142857142857</v>
      </c>
      <c r="AU1793" s="31">
        <f t="shared" si="30"/>
        <v>0</v>
      </c>
      <c r="AV1793" s="36">
        <f>IFERROR(时间!$B$4+AU1793,"上周无销量")</f>
        <v>43283</v>
      </c>
      <c r="AW1793" s="36"/>
    </row>
    <row r="1794" spans="1:49">
      <c r="A1794" s="21" t="s">
        <v>3663</v>
      </c>
      <c r="B1794" t="s">
        <v>3664</v>
      </c>
      <c r="C1794" t="s">
        <v>3638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1</v>
      </c>
      <c r="J1794" s="33">
        <v>0</v>
      </c>
      <c r="K1794" s="33">
        <v>0</v>
      </c>
      <c r="L1794" s="33">
        <v>0</v>
      </c>
      <c r="M1794">
        <v>1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6</v>
      </c>
      <c r="AK1794">
        <v>0</v>
      </c>
      <c r="AL1794">
        <v>0</v>
      </c>
      <c r="AM1794">
        <v>0</v>
      </c>
      <c r="AN1794" s="23">
        <v>0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1</v>
      </c>
      <c r="AU1794" s="31" t="str">
        <f t="shared" si="30"/>
        <v>库存为1</v>
      </c>
      <c r="AV1794" s="36" t="str">
        <f>IFERROR(时间!$B$4+AU1794,"上周无销量")</f>
        <v>上周无销量</v>
      </c>
      <c r="AW1794" s="36"/>
    </row>
    <row r="1795" spans="1:49">
      <c r="A1795" s="21" t="s">
        <v>3665</v>
      </c>
      <c r="B1795" t="s">
        <v>3666</v>
      </c>
      <c r="C1795" t="s">
        <v>3638</v>
      </c>
      <c r="D1795" s="31">
        <v>1</v>
      </c>
      <c r="E1795" s="31">
        <v>0</v>
      </c>
      <c r="F1795" s="31">
        <v>0</v>
      </c>
      <c r="G1795" s="31">
        <v>0</v>
      </c>
      <c r="H1795" s="32">
        <v>17.99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>
        <v>0</v>
      </c>
      <c r="Q1795">
        <v>2</v>
      </c>
      <c r="R1795">
        <v>2</v>
      </c>
      <c r="S1795">
        <v>3</v>
      </c>
      <c r="T1795">
        <v>0</v>
      </c>
      <c r="U1795">
        <v>0</v>
      </c>
      <c r="V1795">
        <v>0</v>
      </c>
      <c r="W1795">
        <v>0</v>
      </c>
      <c r="X1795" s="23" t="e">
        <v>#DIV/0!</v>
      </c>
      <c r="Y1795" s="23">
        <v>0</v>
      </c>
      <c r="Z1795" s="23">
        <v>0</v>
      </c>
      <c r="AA1795" s="23">
        <v>0</v>
      </c>
      <c r="AB1795">
        <v>0</v>
      </c>
      <c r="AC1795">
        <v>0</v>
      </c>
      <c r="AD1795">
        <v>0</v>
      </c>
      <c r="AE1795">
        <v>0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1</v>
      </c>
      <c r="AL1795">
        <v>1</v>
      </c>
      <c r="AM1795">
        <v>0</v>
      </c>
      <c r="AN1795" s="23" t="e">
        <v>#DIV/0!</v>
      </c>
      <c r="AO1795" s="23">
        <v>0</v>
      </c>
      <c r="AP1795" s="23">
        <v>0</v>
      </c>
      <c r="AQ1795" s="23" t="e">
        <v>#DIV/0!</v>
      </c>
      <c r="AR1795" s="35">
        <v>0.142857142857143</v>
      </c>
      <c r="AS1795" s="35">
        <v>8.57142857142857</v>
      </c>
      <c r="AT1795" s="35">
        <v>-8.57142857142857</v>
      </c>
      <c r="AU1795" s="31">
        <f t="shared" si="30"/>
        <v>0</v>
      </c>
      <c r="AV1795" s="36">
        <f>IFERROR(时间!$B$4+AU1795,"上周无销量")</f>
        <v>43283</v>
      </c>
      <c r="AW1795" s="36"/>
    </row>
    <row r="1796" spans="1:49">
      <c r="A1796" s="21" t="s">
        <v>3667</v>
      </c>
      <c r="B1796" t="s">
        <v>3668</v>
      </c>
      <c r="C1796" t="s">
        <v>3638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2</v>
      </c>
      <c r="J1796" s="33">
        <v>0</v>
      </c>
      <c r="K1796" s="33">
        <v>0</v>
      </c>
      <c r="L1796" s="33">
        <v>0</v>
      </c>
      <c r="M1796">
        <v>2</v>
      </c>
      <c r="N1796">
        <v>0</v>
      </c>
      <c r="O1796">
        <v>0</v>
      </c>
      <c r="P1796">
        <v>51</v>
      </c>
      <c r="Q1796">
        <v>675</v>
      </c>
      <c r="R1796">
        <v>1335</v>
      </c>
      <c r="S1796">
        <v>1</v>
      </c>
      <c r="T1796">
        <v>0</v>
      </c>
      <c r="U1796">
        <v>2</v>
      </c>
      <c r="V1796">
        <v>9</v>
      </c>
      <c r="W1796">
        <v>0</v>
      </c>
      <c r="X1796" s="23">
        <v>0</v>
      </c>
      <c r="Y1796" s="23">
        <v>0.00296296296296296</v>
      </c>
      <c r="Z1796" s="23">
        <v>0.00674157303370787</v>
      </c>
      <c r="AA1796" s="23">
        <v>0</v>
      </c>
      <c r="AB1796">
        <v>0</v>
      </c>
      <c r="AC1796">
        <v>2.65</v>
      </c>
      <c r="AD1796">
        <v>7.26</v>
      </c>
      <c r="AE1796">
        <v>0</v>
      </c>
      <c r="AF1796" s="23" t="s">
        <v>54</v>
      </c>
      <c r="AG1796" s="23" t="s">
        <v>122</v>
      </c>
      <c r="AH1796" s="23" t="s">
        <v>122</v>
      </c>
      <c r="AI1796" s="23" t="s">
        <v>54</v>
      </c>
      <c r="AJ1796">
        <v>0</v>
      </c>
      <c r="AK1796">
        <v>1</v>
      </c>
      <c r="AL1796">
        <v>4</v>
      </c>
      <c r="AM1796">
        <v>0</v>
      </c>
      <c r="AN1796" s="23" t="e">
        <v>#DIV/0!</v>
      </c>
      <c r="AO1796" s="23">
        <v>0</v>
      </c>
      <c r="AP1796" s="23">
        <v>0</v>
      </c>
      <c r="AQ1796" s="23" t="e">
        <v>#DIV/0!</v>
      </c>
      <c r="AR1796" s="35">
        <v>0</v>
      </c>
      <c r="AS1796" s="35">
        <v>0</v>
      </c>
      <c r="AT1796" s="35">
        <v>2</v>
      </c>
      <c r="AU1796" s="31" t="str">
        <f t="shared" si="30"/>
        <v>库存为2</v>
      </c>
      <c r="AV1796" s="36" t="str">
        <f>IFERROR(时间!$B$4+AU1796,"上周无销量")</f>
        <v>上周无销量</v>
      </c>
      <c r="AW1796" s="36"/>
    </row>
    <row r="1797" spans="1:49">
      <c r="A1797" s="21" t="s">
        <v>3669</v>
      </c>
      <c r="B1797" t="s">
        <v>3670</v>
      </c>
      <c r="C1797" t="s">
        <v>3638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2</v>
      </c>
      <c r="J1797" s="33">
        <v>0</v>
      </c>
      <c r="K1797" s="33">
        <v>0</v>
      </c>
      <c r="L1797" s="33">
        <v>0</v>
      </c>
      <c r="M1797">
        <v>2</v>
      </c>
      <c r="N1797">
        <v>0</v>
      </c>
      <c r="O1797">
        <v>0</v>
      </c>
      <c r="P1797">
        <v>12</v>
      </c>
      <c r="Q1797">
        <v>16</v>
      </c>
      <c r="R1797">
        <v>435</v>
      </c>
      <c r="S1797">
        <v>26</v>
      </c>
      <c r="T1797">
        <v>0</v>
      </c>
      <c r="U1797">
        <v>0</v>
      </c>
      <c r="V1797">
        <v>2</v>
      </c>
      <c r="W1797">
        <v>0</v>
      </c>
      <c r="X1797" s="23">
        <v>0</v>
      </c>
      <c r="Y1797" s="23">
        <v>0</v>
      </c>
      <c r="Z1797" s="23">
        <v>0.00459770114942529</v>
      </c>
      <c r="AA1797" s="23">
        <v>0</v>
      </c>
      <c r="AB1797">
        <v>0</v>
      </c>
      <c r="AC1797">
        <v>0</v>
      </c>
      <c r="AD1797">
        <v>4.1</v>
      </c>
      <c r="AE1797">
        <v>0</v>
      </c>
      <c r="AF1797" s="23" t="s">
        <v>54</v>
      </c>
      <c r="AG1797" s="23" t="s">
        <v>54</v>
      </c>
      <c r="AH1797" s="23" t="s">
        <v>122</v>
      </c>
      <c r="AI1797" s="23" t="s">
        <v>54</v>
      </c>
      <c r="AJ1797">
        <v>9</v>
      </c>
      <c r="AK1797">
        <v>1</v>
      </c>
      <c r="AL1797">
        <v>6</v>
      </c>
      <c r="AM1797">
        <v>7</v>
      </c>
      <c r="AN1797" s="23">
        <v>0</v>
      </c>
      <c r="AO1797" s="23">
        <v>0</v>
      </c>
      <c r="AP1797" s="23">
        <v>0</v>
      </c>
      <c r="AQ1797" s="23">
        <v>0</v>
      </c>
      <c r="AR1797" s="35">
        <v>0</v>
      </c>
      <c r="AS1797" s="35">
        <v>0</v>
      </c>
      <c r="AT1797" s="35">
        <v>2</v>
      </c>
      <c r="AU1797" s="31" t="str">
        <f t="shared" ref="AU1797:AU1860" si="31">IF(AR1797="","库存为"&amp;M1797,IF(AS1797=0,"库存为"&amp;M1797,INT(M1797/AR1797)))</f>
        <v>库存为2</v>
      </c>
      <c r="AV1797" s="36" t="str">
        <f>IFERROR(时间!$B$4+AU1797,"上周无销量")</f>
        <v>上周无销量</v>
      </c>
      <c r="AW1797" s="36"/>
    </row>
    <row r="1798" spans="1:49">
      <c r="A1798" s="21" t="s">
        <v>3671</v>
      </c>
      <c r="B1798" t="s">
        <v>3672</v>
      </c>
      <c r="C1798" t="s">
        <v>3638</v>
      </c>
      <c r="D1798" s="31">
        <v>0</v>
      </c>
      <c r="E1798" s="31">
        <v>2</v>
      </c>
      <c r="F1798" s="31">
        <v>0</v>
      </c>
      <c r="G1798" s="31">
        <v>0</v>
      </c>
      <c r="H1798" s="32">
        <v>17.99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2</v>
      </c>
      <c r="AL1798">
        <v>3</v>
      </c>
      <c r="AM1798">
        <v>0</v>
      </c>
      <c r="AN1798" s="23" t="e">
        <v>#DIV/0!</v>
      </c>
      <c r="AO1798" s="23">
        <v>1</v>
      </c>
      <c r="AP1798" s="23">
        <v>0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3673</v>
      </c>
      <c r="B1799" t="s">
        <v>3674</v>
      </c>
      <c r="C1799" t="s">
        <v>3638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1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3675</v>
      </c>
      <c r="B1800" t="s">
        <v>3676</v>
      </c>
      <c r="C1800" t="s">
        <v>3638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1</v>
      </c>
      <c r="J1800" s="33">
        <v>0</v>
      </c>
      <c r="K1800" s="33">
        <v>0</v>
      </c>
      <c r="L1800" s="33">
        <v>0</v>
      </c>
      <c r="M1800">
        <v>1</v>
      </c>
      <c r="N1800">
        <v>1</v>
      </c>
      <c r="O1800">
        <v>0</v>
      </c>
      <c r="P1800">
        <v>3</v>
      </c>
      <c r="Q1800">
        <v>912</v>
      </c>
      <c r="R1800">
        <v>520</v>
      </c>
      <c r="S1800">
        <v>1</v>
      </c>
      <c r="T1800">
        <v>0</v>
      </c>
      <c r="U1800">
        <v>4</v>
      </c>
      <c r="V1800">
        <v>5</v>
      </c>
      <c r="W1800">
        <v>0</v>
      </c>
      <c r="X1800" s="23">
        <v>0</v>
      </c>
      <c r="Y1800" s="23">
        <v>0.0043859649122807</v>
      </c>
      <c r="Z1800" s="23">
        <v>0.00961538461538462</v>
      </c>
      <c r="AA1800" s="23">
        <v>0</v>
      </c>
      <c r="AB1800">
        <v>0</v>
      </c>
      <c r="AC1800">
        <v>3.64</v>
      </c>
      <c r="AD1800">
        <v>4.43</v>
      </c>
      <c r="AE1800">
        <v>0</v>
      </c>
      <c r="AF1800" s="23" t="s">
        <v>54</v>
      </c>
      <c r="AG1800" s="23" t="s">
        <v>122</v>
      </c>
      <c r="AH1800" s="23" t="s">
        <v>122</v>
      </c>
      <c r="AI1800" s="23" t="s">
        <v>54</v>
      </c>
      <c r="AJ1800">
        <v>1</v>
      </c>
      <c r="AK1800">
        <v>3</v>
      </c>
      <c r="AL1800">
        <v>6</v>
      </c>
      <c r="AM1800">
        <v>0</v>
      </c>
      <c r="AN1800" s="23">
        <v>0</v>
      </c>
      <c r="AO1800" s="23">
        <v>0</v>
      </c>
      <c r="AP1800" s="23">
        <v>0</v>
      </c>
      <c r="AQ1800" s="23" t="e">
        <v>#DIV/0!</v>
      </c>
      <c r="AR1800" s="35">
        <v>0</v>
      </c>
      <c r="AS1800" s="35">
        <v>0</v>
      </c>
      <c r="AT1800" s="35">
        <v>1</v>
      </c>
      <c r="AU1800" s="31" t="str">
        <f t="shared" si="31"/>
        <v>库存为1</v>
      </c>
      <c r="AV1800" s="36" t="str">
        <f>IFERROR(时间!$B$4+AU1800,"上周无销量")</f>
        <v>上周无销量</v>
      </c>
      <c r="AW1800" s="36"/>
    </row>
    <row r="1801" spans="1:49">
      <c r="A1801" s="21" t="s">
        <v>3677</v>
      </c>
      <c r="B1801" t="s">
        <v>3678</v>
      </c>
      <c r="C1801" t="s">
        <v>3638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2</v>
      </c>
      <c r="J1801" s="33">
        <v>0</v>
      </c>
      <c r="K1801" s="33">
        <v>0</v>
      </c>
      <c r="L1801" s="33">
        <v>0</v>
      </c>
      <c r="M1801">
        <v>2</v>
      </c>
      <c r="N1801">
        <v>0</v>
      </c>
      <c r="O1801">
        <v>0</v>
      </c>
      <c r="P1801">
        <v>1</v>
      </c>
      <c r="Q1801">
        <v>2</v>
      </c>
      <c r="R1801">
        <v>3</v>
      </c>
      <c r="S1801">
        <v>3</v>
      </c>
      <c r="T1801">
        <v>0</v>
      </c>
      <c r="U1801">
        <v>0</v>
      </c>
      <c r="V1801">
        <v>0</v>
      </c>
      <c r="W1801">
        <v>0</v>
      </c>
      <c r="X1801" s="23">
        <v>0</v>
      </c>
      <c r="Y1801" s="23">
        <v>0</v>
      </c>
      <c r="Z1801" s="23">
        <v>0</v>
      </c>
      <c r="AA1801" s="23">
        <v>0</v>
      </c>
      <c r="AB1801">
        <v>0</v>
      </c>
      <c r="AC1801">
        <v>0</v>
      </c>
      <c r="AD1801">
        <v>0</v>
      </c>
      <c r="AE1801">
        <v>0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1</v>
      </c>
      <c r="AM1801">
        <v>0</v>
      </c>
      <c r="AN1801" s="23" t="e">
        <v>#DIV/0!</v>
      </c>
      <c r="AO1801" s="23" t="e">
        <v>#DIV/0!</v>
      </c>
      <c r="AP1801" s="23">
        <v>0</v>
      </c>
      <c r="AQ1801" s="23" t="e">
        <v>#DIV/0!</v>
      </c>
      <c r="AR1801" s="35">
        <v>0</v>
      </c>
      <c r="AS1801" s="35">
        <v>0</v>
      </c>
      <c r="AT1801" s="35">
        <v>2</v>
      </c>
      <c r="AU1801" s="31" t="str">
        <f t="shared" si="31"/>
        <v>库存为2</v>
      </c>
      <c r="AV1801" s="36" t="str">
        <f>IFERROR(时间!$B$4+AU1801,"上周无销量")</f>
        <v>上周无销量</v>
      </c>
      <c r="AW1801" s="36"/>
    </row>
    <row r="1802" spans="1:49">
      <c r="A1802" s="21" t="s">
        <v>3679</v>
      </c>
      <c r="B1802" t="s">
        <v>3680</v>
      </c>
      <c r="C1802" t="s">
        <v>3638</v>
      </c>
      <c r="D1802" s="31">
        <v>1</v>
      </c>
      <c r="E1802" s="31">
        <v>0</v>
      </c>
      <c r="F1802" s="31">
        <v>0</v>
      </c>
      <c r="G1802" s="31">
        <v>0</v>
      </c>
      <c r="H1802" s="32">
        <v>17.99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>
        <v>0</v>
      </c>
      <c r="Q1802">
        <v>8</v>
      </c>
      <c r="R1802">
        <v>8</v>
      </c>
      <c r="S1802">
        <v>2</v>
      </c>
      <c r="T1802">
        <v>0</v>
      </c>
      <c r="U1802">
        <v>0</v>
      </c>
      <c r="V1802">
        <v>0</v>
      </c>
      <c r="W1802">
        <v>0</v>
      </c>
      <c r="X1802" s="23" t="e">
        <v>#DIV/0!</v>
      </c>
      <c r="Y1802" s="23">
        <v>0</v>
      </c>
      <c r="Z1802" s="23">
        <v>0</v>
      </c>
      <c r="AA1802" s="23">
        <v>0</v>
      </c>
      <c r="AB1802">
        <v>0</v>
      </c>
      <c r="AC1802">
        <v>0</v>
      </c>
      <c r="AD1802">
        <v>0</v>
      </c>
      <c r="AE1802">
        <v>0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4</v>
      </c>
      <c r="AL1802">
        <v>3</v>
      </c>
      <c r="AM1802">
        <v>7</v>
      </c>
      <c r="AN1802" s="23" t="e">
        <v>#DIV/0!</v>
      </c>
      <c r="AO1802" s="23">
        <v>0</v>
      </c>
      <c r="AP1802" s="23">
        <v>0</v>
      </c>
      <c r="AQ1802" s="23">
        <v>0</v>
      </c>
      <c r="AR1802" s="35">
        <v>0.142857142857143</v>
      </c>
      <c r="AS1802" s="35">
        <v>8.57142857142857</v>
      </c>
      <c r="AT1802" s="35">
        <v>-8.57142857142857</v>
      </c>
      <c r="AU1802" s="31">
        <f t="shared" si="31"/>
        <v>0</v>
      </c>
      <c r="AV1802" s="36">
        <f>IFERROR(时间!$B$4+AU1802,"上周无销量")</f>
        <v>43283</v>
      </c>
      <c r="AW1802" s="36"/>
    </row>
    <row r="1803" spans="1:49">
      <c r="A1803" s="21" t="s">
        <v>3681</v>
      </c>
      <c r="B1803" t="s">
        <v>3682</v>
      </c>
      <c r="C1803" t="s">
        <v>3638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3683</v>
      </c>
      <c r="B1804" t="s">
        <v>3684</v>
      </c>
      <c r="C1804" t="s">
        <v>3638</v>
      </c>
      <c r="D1804" s="31">
        <v>0</v>
      </c>
      <c r="E1804" s="31">
        <v>0</v>
      </c>
      <c r="F1804" s="31">
        <v>0</v>
      </c>
      <c r="G1804" s="31">
        <v>2</v>
      </c>
      <c r="H1804" s="32">
        <v>17.99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4</v>
      </c>
      <c r="T1804">
        <v>0</v>
      </c>
      <c r="U1804">
        <v>0</v>
      </c>
      <c r="V1804">
        <v>0</v>
      </c>
      <c r="W1804">
        <v>0</v>
      </c>
      <c r="X1804" s="23" t="e">
        <v>#DIV/0!</v>
      </c>
      <c r="Y1804" s="23" t="e">
        <v>#DIV/0!</v>
      </c>
      <c r="Z1804" s="23" t="e">
        <v>#DIV/0!</v>
      </c>
      <c r="AA1804" s="23">
        <v>0</v>
      </c>
      <c r="AB1804">
        <v>0</v>
      </c>
      <c r="AC1804">
        <v>0</v>
      </c>
      <c r="AD1804">
        <v>0</v>
      </c>
      <c r="AE1804">
        <v>0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9</v>
      </c>
      <c r="AN1804" s="23" t="e">
        <v>#DIV/0!</v>
      </c>
      <c r="AO1804" s="23" t="e">
        <v>#DIV/0!</v>
      </c>
      <c r="AP1804" s="23" t="e">
        <v>#DIV/0!</v>
      </c>
      <c r="AQ1804" s="23">
        <v>0.222222222222222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3685</v>
      </c>
      <c r="B1805" t="s">
        <v>3686</v>
      </c>
      <c r="C1805" t="s">
        <v>3638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1</v>
      </c>
      <c r="J1805" s="33">
        <v>0</v>
      </c>
      <c r="K1805" s="33">
        <v>0</v>
      </c>
      <c r="L1805" s="33">
        <v>0</v>
      </c>
      <c r="M1805">
        <v>1</v>
      </c>
      <c r="N1805">
        <v>0</v>
      </c>
      <c r="O1805">
        <v>0</v>
      </c>
      <c r="P1805">
        <v>29</v>
      </c>
      <c r="Q1805">
        <v>286</v>
      </c>
      <c r="R1805">
        <v>17</v>
      </c>
      <c r="S1805">
        <v>4</v>
      </c>
      <c r="T1805">
        <v>0</v>
      </c>
      <c r="U1805">
        <v>3</v>
      </c>
      <c r="V1805">
        <v>0</v>
      </c>
      <c r="W1805">
        <v>0</v>
      </c>
      <c r="X1805" s="23">
        <v>0</v>
      </c>
      <c r="Y1805" s="23">
        <v>0.0104895104895105</v>
      </c>
      <c r="Z1805" s="23">
        <v>0</v>
      </c>
      <c r="AA1805" s="23">
        <v>0</v>
      </c>
      <c r="AB1805">
        <v>0</v>
      </c>
      <c r="AC1805">
        <v>1.54</v>
      </c>
      <c r="AD1805">
        <v>0</v>
      </c>
      <c r="AE1805">
        <v>0</v>
      </c>
      <c r="AF1805" s="23" t="s">
        <v>54</v>
      </c>
      <c r="AG1805" s="23" t="s">
        <v>122</v>
      </c>
      <c r="AH1805" s="23" t="s">
        <v>54</v>
      </c>
      <c r="AI1805" s="23" t="s">
        <v>54</v>
      </c>
      <c r="AJ1805">
        <v>6</v>
      </c>
      <c r="AK1805">
        <v>2</v>
      </c>
      <c r="AL1805">
        <v>0</v>
      </c>
      <c r="AM1805">
        <v>0</v>
      </c>
      <c r="AN1805" s="23">
        <v>0</v>
      </c>
      <c r="AO1805" s="23">
        <v>0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1</v>
      </c>
      <c r="AU1805" s="31" t="str">
        <f t="shared" si="31"/>
        <v>库存为1</v>
      </c>
      <c r="AV1805" s="36" t="str">
        <f>IFERROR(时间!$B$4+AU1805,"上周无销量")</f>
        <v>上周无销量</v>
      </c>
      <c r="AW1805" s="36"/>
    </row>
    <row r="1806" spans="1:49">
      <c r="A1806" s="21" t="s">
        <v>3687</v>
      </c>
      <c r="B1806" t="s">
        <v>3688</v>
      </c>
      <c r="C1806" t="s">
        <v>3689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2</v>
      </c>
      <c r="J1806" s="33">
        <v>0</v>
      </c>
      <c r="K1806" s="33">
        <v>0</v>
      </c>
      <c r="L1806" s="33">
        <v>0</v>
      </c>
      <c r="M1806">
        <v>2</v>
      </c>
      <c r="N1806">
        <v>0</v>
      </c>
      <c r="O1806">
        <v>0</v>
      </c>
      <c r="P1806">
        <v>976</v>
      </c>
      <c r="Q1806">
        <v>257</v>
      </c>
      <c r="R1806">
        <v>216</v>
      </c>
      <c r="S1806">
        <v>224</v>
      </c>
      <c r="T1806">
        <v>3</v>
      </c>
      <c r="U1806">
        <v>3</v>
      </c>
      <c r="V1806">
        <v>4</v>
      </c>
      <c r="W1806">
        <v>4</v>
      </c>
      <c r="X1806" s="23">
        <v>0.00307377049180328</v>
      </c>
      <c r="Y1806" s="23">
        <v>0.0116731517509728</v>
      </c>
      <c r="Z1806" s="23">
        <v>0.0185185185185185</v>
      </c>
      <c r="AA1806" s="23">
        <v>0.0178571428571429</v>
      </c>
      <c r="AB1806">
        <v>0.76</v>
      </c>
      <c r="AC1806">
        <v>0.67</v>
      </c>
      <c r="AD1806">
        <v>0.96</v>
      </c>
      <c r="AE1806">
        <v>1.14</v>
      </c>
      <c r="AF1806" s="23" t="s">
        <v>122</v>
      </c>
      <c r="AG1806" s="23" t="s">
        <v>122</v>
      </c>
      <c r="AH1806" s="23" t="s">
        <v>122</v>
      </c>
      <c r="AI1806" s="23" t="s">
        <v>122</v>
      </c>
      <c r="AJ1806">
        <v>1</v>
      </c>
      <c r="AK1806">
        <v>3</v>
      </c>
      <c r="AL1806">
        <v>2</v>
      </c>
      <c r="AM1806">
        <v>0</v>
      </c>
      <c r="AN1806" s="23">
        <v>0</v>
      </c>
      <c r="AO1806" s="23">
        <v>0</v>
      </c>
      <c r="AP1806" s="23">
        <v>0</v>
      </c>
      <c r="AQ1806" s="23" t="e">
        <v>#DIV/0!</v>
      </c>
      <c r="AR1806" s="35">
        <v>0</v>
      </c>
      <c r="AS1806" s="35">
        <v>0</v>
      </c>
      <c r="AT1806" s="35">
        <v>2</v>
      </c>
      <c r="AU1806" s="31" t="str">
        <f t="shared" si="31"/>
        <v>库存为2</v>
      </c>
      <c r="AV1806" s="36" t="str">
        <f>IFERROR(时间!$B$4+AU1806,"上周无销量")</f>
        <v>上周无销量</v>
      </c>
      <c r="AW1806" s="36"/>
    </row>
    <row r="1807" spans="1:49">
      <c r="A1807" s="21" t="s">
        <v>3690</v>
      </c>
      <c r="B1807" t="s">
        <v>3691</v>
      </c>
      <c r="C1807" t="s">
        <v>3689</v>
      </c>
      <c r="D1807" s="31">
        <v>1</v>
      </c>
      <c r="E1807" s="31">
        <v>0</v>
      </c>
      <c r="F1807" s="31">
        <v>0</v>
      </c>
      <c r="G1807" s="31">
        <v>0</v>
      </c>
      <c r="H1807" s="32">
        <v>20.99</v>
      </c>
      <c r="I1807">
        <v>1</v>
      </c>
      <c r="J1807" s="33">
        <v>0</v>
      </c>
      <c r="K1807" s="33">
        <v>0</v>
      </c>
      <c r="L1807" s="33">
        <v>0</v>
      </c>
      <c r="M1807">
        <v>1</v>
      </c>
      <c r="N1807">
        <v>0</v>
      </c>
      <c r="O1807">
        <v>0</v>
      </c>
      <c r="P1807">
        <v>2614</v>
      </c>
      <c r="Q1807">
        <v>277</v>
      </c>
      <c r="R1807">
        <v>229</v>
      </c>
      <c r="S1807">
        <v>201</v>
      </c>
      <c r="T1807">
        <v>29</v>
      </c>
      <c r="U1807">
        <v>3</v>
      </c>
      <c r="V1807">
        <v>2</v>
      </c>
      <c r="W1807">
        <v>3</v>
      </c>
      <c r="X1807" s="23">
        <v>0.0110941086457536</v>
      </c>
      <c r="Y1807" s="23">
        <v>0.0108303249097473</v>
      </c>
      <c r="Z1807" s="23">
        <v>0.00873362445414847</v>
      </c>
      <c r="AA1807" s="23">
        <v>0.0149253731343284</v>
      </c>
      <c r="AB1807">
        <v>8.3</v>
      </c>
      <c r="AC1807">
        <v>0.92</v>
      </c>
      <c r="AD1807">
        <v>0.57</v>
      </c>
      <c r="AE1807">
        <v>0.99</v>
      </c>
      <c r="AF1807" s="23">
        <v>0.395426393520724</v>
      </c>
      <c r="AG1807" s="23" t="s">
        <v>122</v>
      </c>
      <c r="AH1807" s="23" t="s">
        <v>122</v>
      </c>
      <c r="AI1807" s="23" t="s">
        <v>122</v>
      </c>
      <c r="AJ1807">
        <v>22</v>
      </c>
      <c r="AK1807">
        <v>3</v>
      </c>
      <c r="AL1807">
        <v>6</v>
      </c>
      <c r="AM1807">
        <v>1</v>
      </c>
      <c r="AN1807" s="23">
        <v>0.0454545454545455</v>
      </c>
      <c r="AO1807" s="23">
        <v>0</v>
      </c>
      <c r="AP1807" s="23">
        <v>0</v>
      </c>
      <c r="AQ1807" s="23">
        <v>0</v>
      </c>
      <c r="AR1807" s="35">
        <v>0.142857142857143</v>
      </c>
      <c r="AS1807" s="35">
        <v>8.57142857142857</v>
      </c>
      <c r="AT1807" s="35">
        <v>-7.57142857142857</v>
      </c>
      <c r="AU1807" s="31">
        <f t="shared" si="31"/>
        <v>7</v>
      </c>
      <c r="AV1807" s="36">
        <f>IFERROR(时间!$B$4+AU1807,"上周无销量")</f>
        <v>43290</v>
      </c>
      <c r="AW1807" s="36"/>
    </row>
    <row r="1808" spans="1:49">
      <c r="A1808" s="21" t="s">
        <v>3692</v>
      </c>
      <c r="B1808" t="s">
        <v>3693</v>
      </c>
      <c r="C1808" t="s">
        <v>3689</v>
      </c>
      <c r="D1808" s="31">
        <v>0</v>
      </c>
      <c r="E1808" s="31">
        <v>0</v>
      </c>
      <c r="F1808" s="31">
        <v>2</v>
      </c>
      <c r="G1808" s="31">
        <v>0</v>
      </c>
      <c r="H1808" s="32">
        <v>20.99</v>
      </c>
      <c r="I1808">
        <v>5</v>
      </c>
      <c r="J1808" s="33">
        <v>0</v>
      </c>
      <c r="K1808" s="33">
        <v>0</v>
      </c>
      <c r="L1808" s="33">
        <v>0</v>
      </c>
      <c r="M1808">
        <v>5</v>
      </c>
      <c r="N1808">
        <v>0</v>
      </c>
      <c r="O1808">
        <v>0</v>
      </c>
      <c r="P1808">
        <v>3682</v>
      </c>
      <c r="Q1808">
        <v>81</v>
      </c>
      <c r="R1808">
        <v>124</v>
      </c>
      <c r="S1808">
        <v>252</v>
      </c>
      <c r="T1808">
        <v>22</v>
      </c>
      <c r="U1808">
        <v>2</v>
      </c>
      <c r="V1808">
        <v>5</v>
      </c>
      <c r="W1808">
        <v>5</v>
      </c>
      <c r="X1808" s="23">
        <v>0.00597501357957632</v>
      </c>
      <c r="Y1808" s="23">
        <v>0.0246913580246914</v>
      </c>
      <c r="Z1808" s="23">
        <v>0.0403225806451613</v>
      </c>
      <c r="AA1808" s="23">
        <v>0.0198412698412698</v>
      </c>
      <c r="AB1808">
        <v>6.23</v>
      </c>
      <c r="AC1808">
        <v>0.39</v>
      </c>
      <c r="AD1808">
        <v>1.31</v>
      </c>
      <c r="AE1808">
        <v>1.6</v>
      </c>
      <c r="AF1808" s="23" t="s">
        <v>122</v>
      </c>
      <c r="AG1808" s="23" t="s">
        <v>122</v>
      </c>
      <c r="AH1808" s="23">
        <v>0.0312053358742258</v>
      </c>
      <c r="AI1808" s="23" t="s">
        <v>122</v>
      </c>
      <c r="AJ1808">
        <v>33</v>
      </c>
      <c r="AK1808">
        <v>10</v>
      </c>
      <c r="AL1808">
        <v>8</v>
      </c>
      <c r="AM1808">
        <v>1</v>
      </c>
      <c r="AN1808" s="23">
        <v>0</v>
      </c>
      <c r="AO1808" s="23">
        <v>0</v>
      </c>
      <c r="AP1808" s="23">
        <v>0.25</v>
      </c>
      <c r="AQ1808" s="23">
        <v>0</v>
      </c>
      <c r="AR1808" s="35">
        <v>0</v>
      </c>
      <c r="AS1808" s="35">
        <v>0</v>
      </c>
      <c r="AT1808" s="35">
        <v>5</v>
      </c>
      <c r="AU1808" s="31" t="str">
        <f t="shared" si="31"/>
        <v>库存为5</v>
      </c>
      <c r="AV1808" s="36" t="str">
        <f>IFERROR(时间!$B$4+AU1808,"上周无销量")</f>
        <v>上周无销量</v>
      </c>
      <c r="AW1808" s="36"/>
    </row>
    <row r="1809" spans="1:49">
      <c r="A1809" s="21" t="s">
        <v>3694</v>
      </c>
      <c r="B1809" t="s">
        <v>3695</v>
      </c>
      <c r="C1809" t="s">
        <v>3689</v>
      </c>
      <c r="D1809" s="31">
        <v>1</v>
      </c>
      <c r="E1809" s="31">
        <v>1</v>
      </c>
      <c r="F1809" s="31">
        <v>0</v>
      </c>
      <c r="G1809" s="31">
        <v>0</v>
      </c>
      <c r="H1809" s="32">
        <v>20.99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>
        <v>36</v>
      </c>
      <c r="Q1809">
        <v>307</v>
      </c>
      <c r="R1809">
        <v>205</v>
      </c>
      <c r="S1809">
        <v>0</v>
      </c>
      <c r="T1809">
        <v>0</v>
      </c>
      <c r="U1809">
        <v>4</v>
      </c>
      <c r="V1809">
        <v>6</v>
      </c>
      <c r="W1809">
        <v>0</v>
      </c>
      <c r="X1809" s="23">
        <v>0</v>
      </c>
      <c r="Y1809" s="23">
        <v>0.0130293159609121</v>
      </c>
      <c r="Z1809" s="23">
        <v>0.0292682926829268</v>
      </c>
      <c r="AA1809" s="23" t="e">
        <v>#DIV/0!</v>
      </c>
      <c r="AB1809">
        <v>0</v>
      </c>
      <c r="AC1809">
        <v>0.99</v>
      </c>
      <c r="AD1809">
        <v>1.46</v>
      </c>
      <c r="AE1809">
        <v>0</v>
      </c>
      <c r="AF1809" s="23" t="s">
        <v>54</v>
      </c>
      <c r="AG1809" s="23">
        <v>0.0471653168175322</v>
      </c>
      <c r="AH1809" s="23" t="s">
        <v>122</v>
      </c>
      <c r="AI1809" s="23" t="s">
        <v>54</v>
      </c>
      <c r="AJ1809">
        <v>13</v>
      </c>
      <c r="AK1809">
        <v>30</v>
      </c>
      <c r="AL1809">
        <v>20</v>
      </c>
      <c r="AM1809">
        <v>0</v>
      </c>
      <c r="AN1809" s="23">
        <v>0.0769230769230769</v>
      </c>
      <c r="AO1809" s="23">
        <v>0.0333333333333333</v>
      </c>
      <c r="AP1809" s="23">
        <v>0</v>
      </c>
      <c r="AQ1809" s="23" t="e">
        <v>#DIV/0!</v>
      </c>
      <c r="AR1809" s="35">
        <v>0.142857142857143</v>
      </c>
      <c r="AS1809" s="35">
        <v>8.57142857142857</v>
      </c>
      <c r="AT1809" s="35">
        <v>-8.57142857142857</v>
      </c>
      <c r="AU1809" s="31">
        <f t="shared" si="31"/>
        <v>0</v>
      </c>
      <c r="AV1809" s="36">
        <f>IFERROR(时间!$B$4+AU1809,"上周无销量")</f>
        <v>43283</v>
      </c>
      <c r="AW1809" s="36"/>
    </row>
    <row r="1810" spans="1:49">
      <c r="A1810" s="21" t="s">
        <v>3696</v>
      </c>
      <c r="B1810" t="s">
        <v>3697</v>
      </c>
      <c r="C1810" t="s">
        <v>3689</v>
      </c>
      <c r="D1810" s="31">
        <v>1</v>
      </c>
      <c r="E1810" s="31">
        <v>0</v>
      </c>
      <c r="F1810" s="31">
        <v>0</v>
      </c>
      <c r="G1810" s="31">
        <v>0</v>
      </c>
      <c r="H1810" s="32">
        <v>20.99</v>
      </c>
      <c r="I1810">
        <v>1</v>
      </c>
      <c r="J1810" s="33">
        <v>0</v>
      </c>
      <c r="K1810" s="33">
        <v>0</v>
      </c>
      <c r="L1810" s="33">
        <v>0</v>
      </c>
      <c r="M1810">
        <v>1</v>
      </c>
      <c r="N1810">
        <v>0</v>
      </c>
      <c r="O1810">
        <v>0</v>
      </c>
      <c r="P1810">
        <v>330</v>
      </c>
      <c r="Q1810">
        <v>335</v>
      </c>
      <c r="R1810">
        <v>225</v>
      </c>
      <c r="S1810">
        <v>233</v>
      </c>
      <c r="T1810">
        <v>4</v>
      </c>
      <c r="U1810">
        <v>5</v>
      </c>
      <c r="V1810">
        <v>4</v>
      </c>
      <c r="W1810">
        <v>2</v>
      </c>
      <c r="X1810" s="23">
        <v>0.0121212121212121</v>
      </c>
      <c r="Y1810" s="23">
        <v>0.0149253731343284</v>
      </c>
      <c r="Z1810" s="23">
        <v>0.0177777777777778</v>
      </c>
      <c r="AA1810" s="23">
        <v>0.00858369098712446</v>
      </c>
      <c r="AB1810">
        <v>0.77</v>
      </c>
      <c r="AC1810">
        <v>1.36</v>
      </c>
      <c r="AD1810">
        <v>1.08</v>
      </c>
      <c r="AE1810">
        <v>0.7</v>
      </c>
      <c r="AF1810" s="23">
        <v>0.036684135302525</v>
      </c>
      <c r="AG1810" s="23" t="s">
        <v>122</v>
      </c>
      <c r="AH1810" s="23" t="s">
        <v>122</v>
      </c>
      <c r="AI1810" s="23" t="s">
        <v>122</v>
      </c>
      <c r="AJ1810">
        <v>11</v>
      </c>
      <c r="AK1810">
        <v>3</v>
      </c>
      <c r="AL1810">
        <v>3</v>
      </c>
      <c r="AM1810">
        <v>1</v>
      </c>
      <c r="AN1810" s="23">
        <v>0.0909090909090909</v>
      </c>
      <c r="AO1810" s="23">
        <v>0</v>
      </c>
      <c r="AP1810" s="23">
        <v>0</v>
      </c>
      <c r="AQ1810" s="23">
        <v>0</v>
      </c>
      <c r="AR1810" s="35">
        <v>0.142857142857143</v>
      </c>
      <c r="AS1810" s="35">
        <v>8.57142857142857</v>
      </c>
      <c r="AT1810" s="35">
        <v>-7.57142857142857</v>
      </c>
      <c r="AU1810" s="31">
        <f t="shared" si="31"/>
        <v>7</v>
      </c>
      <c r="AV1810" s="36">
        <f>IFERROR(时间!$B$4+AU1810,"上周无销量")</f>
        <v>43290</v>
      </c>
      <c r="AW1810" s="36"/>
    </row>
    <row r="1811" spans="1:49">
      <c r="A1811" s="21" t="s">
        <v>3698</v>
      </c>
      <c r="B1811" t="s">
        <v>3699</v>
      </c>
      <c r="C1811" t="s">
        <v>3689</v>
      </c>
      <c r="D1811" s="31">
        <v>0</v>
      </c>
      <c r="E1811" s="31">
        <v>0</v>
      </c>
      <c r="F1811" s="31">
        <v>1</v>
      </c>
      <c r="G1811" s="31">
        <v>0</v>
      </c>
      <c r="H1811" s="32">
        <v>20.99</v>
      </c>
      <c r="I1811">
        <v>1</v>
      </c>
      <c r="J1811" s="33">
        <v>0</v>
      </c>
      <c r="K1811" s="33">
        <v>0</v>
      </c>
      <c r="L1811" s="33">
        <v>0</v>
      </c>
      <c r="M1811">
        <v>1</v>
      </c>
      <c r="N1811">
        <v>0</v>
      </c>
      <c r="O1811">
        <v>0</v>
      </c>
      <c r="P1811">
        <v>578</v>
      </c>
      <c r="Q1811">
        <v>164</v>
      </c>
      <c r="R1811">
        <v>150</v>
      </c>
      <c r="S1811">
        <v>139</v>
      </c>
      <c r="T1811">
        <v>2</v>
      </c>
      <c r="U1811">
        <v>1</v>
      </c>
      <c r="V1811">
        <v>1</v>
      </c>
      <c r="W1811">
        <v>2</v>
      </c>
      <c r="X1811" s="23">
        <v>0.00346020761245675</v>
      </c>
      <c r="Y1811" s="23">
        <v>0.00609756097560976</v>
      </c>
      <c r="Z1811" s="23">
        <v>0.00666666666666667</v>
      </c>
      <c r="AA1811" s="23">
        <v>0.0143884892086331</v>
      </c>
      <c r="AB1811">
        <v>0.69</v>
      </c>
      <c r="AC1811">
        <v>0.23</v>
      </c>
      <c r="AD1811">
        <v>0.4</v>
      </c>
      <c r="AE1811">
        <v>0.64</v>
      </c>
      <c r="AF1811" s="23" t="s">
        <v>122</v>
      </c>
      <c r="AG1811" s="23" t="s">
        <v>122</v>
      </c>
      <c r="AH1811" s="23">
        <v>0.0190566936636494</v>
      </c>
      <c r="AI1811" s="23" t="s">
        <v>122</v>
      </c>
      <c r="AJ1811">
        <v>5</v>
      </c>
      <c r="AK1811">
        <v>5</v>
      </c>
      <c r="AL1811">
        <v>8</v>
      </c>
      <c r="AM1811">
        <v>1</v>
      </c>
      <c r="AN1811" s="23">
        <v>0</v>
      </c>
      <c r="AO1811" s="23">
        <v>0</v>
      </c>
      <c r="AP1811" s="23">
        <v>0.125</v>
      </c>
      <c r="AQ1811" s="23">
        <v>0</v>
      </c>
      <c r="AR1811" s="35">
        <v>0</v>
      </c>
      <c r="AS1811" s="35">
        <v>0</v>
      </c>
      <c r="AT1811" s="35">
        <v>1</v>
      </c>
      <c r="AU1811" s="31" t="str">
        <f t="shared" si="31"/>
        <v>库存为1</v>
      </c>
      <c r="AV1811" s="36" t="str">
        <f>IFERROR(时间!$B$4+AU1811,"上周无销量")</f>
        <v>上周无销量</v>
      </c>
      <c r="AW1811" s="36"/>
    </row>
    <row r="1812" spans="1:49">
      <c r="A1812" s="21" t="s">
        <v>3700</v>
      </c>
      <c r="B1812" t="s">
        <v>3701</v>
      </c>
      <c r="C1812" t="s">
        <v>3689</v>
      </c>
      <c r="D1812" s="31">
        <v>3</v>
      </c>
      <c r="E1812" s="31">
        <v>0</v>
      </c>
      <c r="F1812" s="31">
        <v>1</v>
      </c>
      <c r="G1812" s="31">
        <v>1</v>
      </c>
      <c r="H1812" s="32">
        <v>20.99</v>
      </c>
      <c r="I1812">
        <v>1</v>
      </c>
      <c r="J1812" s="33">
        <v>0</v>
      </c>
      <c r="K1812" s="33">
        <v>0</v>
      </c>
      <c r="L1812" s="33">
        <v>0</v>
      </c>
      <c r="M1812">
        <v>1</v>
      </c>
      <c r="N1812">
        <v>0</v>
      </c>
      <c r="O1812">
        <v>0</v>
      </c>
      <c r="P1812">
        <v>677</v>
      </c>
      <c r="Q1812">
        <v>40</v>
      </c>
      <c r="R1812">
        <v>29</v>
      </c>
      <c r="S1812">
        <v>100</v>
      </c>
      <c r="T1812">
        <v>1</v>
      </c>
      <c r="U1812">
        <v>1</v>
      </c>
      <c r="V1812">
        <v>0</v>
      </c>
      <c r="W1812">
        <v>2</v>
      </c>
      <c r="X1812" s="23">
        <v>0.00147710487444609</v>
      </c>
      <c r="Y1812" s="23">
        <v>0.025</v>
      </c>
      <c r="Z1812" s="23">
        <v>0</v>
      </c>
      <c r="AA1812" s="23">
        <v>0.02</v>
      </c>
      <c r="AB1812">
        <v>0.29</v>
      </c>
      <c r="AC1812">
        <v>0.21</v>
      </c>
      <c r="AD1812">
        <v>0</v>
      </c>
      <c r="AE1812">
        <v>0.62</v>
      </c>
      <c r="AF1812" s="23">
        <v>0.00460536763538193</v>
      </c>
      <c r="AG1812" s="23" t="s">
        <v>122</v>
      </c>
      <c r="AH1812" s="23" t="s">
        <v>54</v>
      </c>
      <c r="AI1812" s="23">
        <v>0.0295378751786565</v>
      </c>
      <c r="AJ1812">
        <v>5</v>
      </c>
      <c r="AK1812">
        <v>1</v>
      </c>
      <c r="AL1812">
        <v>2</v>
      </c>
      <c r="AM1812">
        <v>2</v>
      </c>
      <c r="AN1812" s="23">
        <v>0.6</v>
      </c>
      <c r="AO1812" s="23">
        <v>0</v>
      </c>
      <c r="AP1812" s="23">
        <v>0.5</v>
      </c>
      <c r="AQ1812" s="23">
        <v>0.5</v>
      </c>
      <c r="AR1812" s="35">
        <v>0.428571428571429</v>
      </c>
      <c r="AS1812" s="35">
        <v>25.7142857142857</v>
      </c>
      <c r="AT1812" s="35">
        <v>-24.7142857142857</v>
      </c>
      <c r="AU1812" s="31">
        <f t="shared" si="31"/>
        <v>2</v>
      </c>
      <c r="AV1812" s="36">
        <f>IFERROR(时间!$B$4+AU1812,"上周无销量")</f>
        <v>43285</v>
      </c>
      <c r="AW1812" s="36"/>
    </row>
    <row r="1813" spans="1:49">
      <c r="A1813" s="21" t="s">
        <v>3702</v>
      </c>
      <c r="B1813" t="s">
        <v>3703</v>
      </c>
      <c r="C1813" t="s">
        <v>3689</v>
      </c>
      <c r="D1813" s="31">
        <v>4</v>
      </c>
      <c r="E1813" s="31">
        <v>1</v>
      </c>
      <c r="F1813" s="31">
        <v>1</v>
      </c>
      <c r="G1813" s="31">
        <v>1</v>
      </c>
      <c r="H1813" s="32">
        <v>20.99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>
        <v>63</v>
      </c>
      <c r="Q1813">
        <v>35</v>
      </c>
      <c r="R1813">
        <v>34</v>
      </c>
      <c r="S1813">
        <v>102</v>
      </c>
      <c r="T1813">
        <v>1</v>
      </c>
      <c r="U1813">
        <v>0</v>
      </c>
      <c r="V1813">
        <v>0</v>
      </c>
      <c r="W1813">
        <v>5</v>
      </c>
      <c r="X1813" s="23">
        <v>0.0158730158730159</v>
      </c>
      <c r="Y1813" s="23">
        <v>0</v>
      </c>
      <c r="Z1813" s="23">
        <v>0</v>
      </c>
      <c r="AA1813" s="23">
        <v>0.0490196078431373</v>
      </c>
      <c r="AB1813">
        <v>0.15</v>
      </c>
      <c r="AC1813">
        <v>0</v>
      </c>
      <c r="AD1813">
        <v>0</v>
      </c>
      <c r="AE1813">
        <v>1.26</v>
      </c>
      <c r="AF1813" s="23">
        <v>0.00178656503096713</v>
      </c>
      <c r="AG1813" s="23" t="s">
        <v>54</v>
      </c>
      <c r="AH1813" s="23" t="s">
        <v>54</v>
      </c>
      <c r="AI1813" s="23">
        <v>0.0600285850404955</v>
      </c>
      <c r="AJ1813">
        <v>14</v>
      </c>
      <c r="AK1813">
        <v>9</v>
      </c>
      <c r="AL1813">
        <v>2</v>
      </c>
      <c r="AM1813">
        <v>9</v>
      </c>
      <c r="AN1813" s="23">
        <v>0.285714285714286</v>
      </c>
      <c r="AO1813" s="23">
        <v>0.111111111111111</v>
      </c>
      <c r="AP1813" s="23">
        <v>0.5</v>
      </c>
      <c r="AQ1813" s="23">
        <v>0.111111111111111</v>
      </c>
      <c r="AR1813" s="35">
        <v>0.571428571428571</v>
      </c>
      <c r="AS1813" s="35">
        <v>34.2857142857143</v>
      </c>
      <c r="AT1813" s="35">
        <v>-34.2857142857143</v>
      </c>
      <c r="AU1813" s="31">
        <f t="shared" si="31"/>
        <v>0</v>
      </c>
      <c r="AV1813" s="36">
        <f>IFERROR(时间!$B$4+AU1813,"上周无销量")</f>
        <v>43283</v>
      </c>
      <c r="AW1813" s="36"/>
    </row>
    <row r="1814" spans="1:49">
      <c r="A1814" s="21" t="s">
        <v>3704</v>
      </c>
      <c r="B1814" t="s">
        <v>3705</v>
      </c>
      <c r="C1814" t="s">
        <v>3689</v>
      </c>
      <c r="D1814" s="31">
        <v>0</v>
      </c>
      <c r="E1814" s="31">
        <v>0</v>
      </c>
      <c r="F1814" s="31">
        <v>0</v>
      </c>
      <c r="G1814" s="31">
        <v>2</v>
      </c>
      <c r="H1814" s="32">
        <v>20.99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>
        <v>622</v>
      </c>
      <c r="Q1814">
        <v>0</v>
      </c>
      <c r="R1814">
        <v>0</v>
      </c>
      <c r="S1814">
        <v>95</v>
      </c>
      <c r="T1814">
        <v>11</v>
      </c>
      <c r="U1814">
        <v>0</v>
      </c>
      <c r="V1814">
        <v>0</v>
      </c>
      <c r="W1814">
        <v>2</v>
      </c>
      <c r="X1814" s="23">
        <v>0.0176848874598071</v>
      </c>
      <c r="Y1814" s="23" t="e">
        <v>#DIV/0!</v>
      </c>
      <c r="Z1814" s="23" t="e">
        <v>#DIV/0!</v>
      </c>
      <c r="AA1814" s="23">
        <v>0.0210526315789474</v>
      </c>
      <c r="AB1814">
        <v>3.34</v>
      </c>
      <c r="AC1814">
        <v>0</v>
      </c>
      <c r="AD1814">
        <v>0</v>
      </c>
      <c r="AE1814">
        <v>0.4</v>
      </c>
      <c r="AF1814" s="23" t="s">
        <v>122</v>
      </c>
      <c r="AG1814" s="23" t="s">
        <v>54</v>
      </c>
      <c r="AH1814" s="23" t="s">
        <v>54</v>
      </c>
      <c r="AI1814" s="23">
        <v>0.00952834683182468</v>
      </c>
      <c r="AJ1814">
        <v>25</v>
      </c>
      <c r="AK1814">
        <v>0</v>
      </c>
      <c r="AL1814">
        <v>0</v>
      </c>
      <c r="AM1814">
        <v>5</v>
      </c>
      <c r="AN1814" s="23">
        <v>0</v>
      </c>
      <c r="AO1814" s="23" t="e">
        <v>#DIV/0!</v>
      </c>
      <c r="AP1814" s="23" t="e">
        <v>#DIV/0!</v>
      </c>
      <c r="AQ1814" s="23">
        <v>0.4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3706</v>
      </c>
      <c r="B1815" t="s">
        <v>3707</v>
      </c>
      <c r="C1815" t="s">
        <v>3689</v>
      </c>
      <c r="D1815" s="31">
        <v>1</v>
      </c>
      <c r="E1815" s="31">
        <v>0</v>
      </c>
      <c r="F1815" s="31">
        <v>0</v>
      </c>
      <c r="G1815" s="31">
        <v>0</v>
      </c>
      <c r="H1815" s="32">
        <v>20.99</v>
      </c>
      <c r="I1815">
        <v>1</v>
      </c>
      <c r="J1815" s="33">
        <v>0</v>
      </c>
      <c r="K1815" s="33">
        <v>0</v>
      </c>
      <c r="L1815" s="33">
        <v>0</v>
      </c>
      <c r="M1815">
        <v>1</v>
      </c>
      <c r="N1815">
        <v>0</v>
      </c>
      <c r="O1815">
        <v>0</v>
      </c>
      <c r="P1815">
        <v>929</v>
      </c>
      <c r="Q1815">
        <v>179</v>
      </c>
      <c r="R1815">
        <v>150</v>
      </c>
      <c r="S1815">
        <v>137</v>
      </c>
      <c r="T1815">
        <v>5</v>
      </c>
      <c r="U1815">
        <v>1</v>
      </c>
      <c r="V1815">
        <v>4</v>
      </c>
      <c r="W1815">
        <v>4</v>
      </c>
      <c r="X1815" s="23">
        <v>0.00538213132400431</v>
      </c>
      <c r="Y1815" s="23">
        <v>0.00558659217877095</v>
      </c>
      <c r="Z1815" s="23">
        <v>0.0266666666666667</v>
      </c>
      <c r="AA1815" s="23">
        <v>0.0291970802919708</v>
      </c>
      <c r="AB1815">
        <v>1.15</v>
      </c>
      <c r="AC1815">
        <v>0.32</v>
      </c>
      <c r="AD1815">
        <v>1.09</v>
      </c>
      <c r="AE1815">
        <v>1.19</v>
      </c>
      <c r="AF1815" s="23">
        <v>0.0547879942829919</v>
      </c>
      <c r="AG1815" s="23" t="s">
        <v>122</v>
      </c>
      <c r="AH1815" s="23" t="s">
        <v>122</v>
      </c>
      <c r="AI1815" s="23" t="s">
        <v>122</v>
      </c>
      <c r="AJ1815">
        <v>11</v>
      </c>
      <c r="AK1815">
        <v>4</v>
      </c>
      <c r="AL1815">
        <v>4</v>
      </c>
      <c r="AM1815">
        <v>4</v>
      </c>
      <c r="AN1815" s="23">
        <v>0.0909090909090909</v>
      </c>
      <c r="AO1815" s="23">
        <v>0</v>
      </c>
      <c r="AP1815" s="23">
        <v>0</v>
      </c>
      <c r="AQ1815" s="23">
        <v>0</v>
      </c>
      <c r="AR1815" s="35">
        <v>0.142857142857143</v>
      </c>
      <c r="AS1815" s="35">
        <v>8.57142857142857</v>
      </c>
      <c r="AT1815" s="35">
        <v>-7.57142857142857</v>
      </c>
      <c r="AU1815" s="31">
        <f t="shared" si="31"/>
        <v>7</v>
      </c>
      <c r="AV1815" s="36">
        <f>IFERROR(时间!$B$4+AU1815,"上周无销量")</f>
        <v>43290</v>
      </c>
      <c r="AW1815" s="36"/>
    </row>
    <row r="1816" spans="1:49">
      <c r="A1816" s="21" t="s">
        <v>3708</v>
      </c>
      <c r="B1816" t="s">
        <v>3709</v>
      </c>
      <c r="C1816" t="s">
        <v>3689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2</v>
      </c>
      <c r="J1816" s="33">
        <v>0</v>
      </c>
      <c r="K1816" s="33">
        <v>0</v>
      </c>
      <c r="L1816" s="33">
        <v>0</v>
      </c>
      <c r="M1816">
        <v>2</v>
      </c>
      <c r="N1816">
        <v>0</v>
      </c>
      <c r="O1816">
        <v>0</v>
      </c>
      <c r="P1816">
        <v>964</v>
      </c>
      <c r="Q1816">
        <v>186</v>
      </c>
      <c r="R1816">
        <v>147</v>
      </c>
      <c r="S1816">
        <v>117</v>
      </c>
      <c r="T1816">
        <v>8</v>
      </c>
      <c r="U1816">
        <v>6</v>
      </c>
      <c r="V1816">
        <v>2</v>
      </c>
      <c r="W1816">
        <v>3</v>
      </c>
      <c r="X1816" s="23">
        <v>0.00829875518672199</v>
      </c>
      <c r="Y1816" s="23">
        <v>0.032258064516129</v>
      </c>
      <c r="Z1816" s="23">
        <v>0.0136054421768707</v>
      </c>
      <c r="AA1816" s="23">
        <v>0.0256410256410256</v>
      </c>
      <c r="AB1816">
        <v>2.23</v>
      </c>
      <c r="AC1816">
        <v>1.54</v>
      </c>
      <c r="AD1816">
        <v>0.57</v>
      </c>
      <c r="AE1816">
        <v>0.77</v>
      </c>
      <c r="AF1816" s="23" t="s">
        <v>122</v>
      </c>
      <c r="AG1816" s="23" t="s">
        <v>122</v>
      </c>
      <c r="AH1816" s="23" t="s">
        <v>122</v>
      </c>
      <c r="AI1816" s="23" t="s">
        <v>122</v>
      </c>
      <c r="AJ1816">
        <v>5</v>
      </c>
      <c r="AK1816">
        <v>4</v>
      </c>
      <c r="AL1816">
        <v>2</v>
      </c>
      <c r="AM1816">
        <v>2</v>
      </c>
      <c r="AN1816" s="23">
        <v>0</v>
      </c>
      <c r="AO1816" s="23">
        <v>0</v>
      </c>
      <c r="AP1816" s="23">
        <v>0</v>
      </c>
      <c r="AQ1816" s="23">
        <v>0</v>
      </c>
      <c r="AR1816" s="35">
        <v>0</v>
      </c>
      <c r="AS1816" s="35">
        <v>0</v>
      </c>
      <c r="AT1816" s="35">
        <v>2</v>
      </c>
      <c r="AU1816" s="31" t="str">
        <f t="shared" si="31"/>
        <v>库存为2</v>
      </c>
      <c r="AV1816" s="36" t="str">
        <f>IFERROR(时间!$B$4+AU1816,"上周无销量")</f>
        <v>上周无销量</v>
      </c>
      <c r="AW1816" s="36"/>
    </row>
    <row r="1817" spans="1:49">
      <c r="A1817" s="21" t="s">
        <v>3710</v>
      </c>
      <c r="B1817" t="s">
        <v>3711</v>
      </c>
      <c r="C1817" t="s">
        <v>3689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1</v>
      </c>
      <c r="J1817" s="33">
        <v>0</v>
      </c>
      <c r="K1817" s="33">
        <v>0</v>
      </c>
      <c r="L1817" s="33">
        <v>0</v>
      </c>
      <c r="M1817">
        <v>1</v>
      </c>
      <c r="N1817">
        <v>0</v>
      </c>
      <c r="O1817">
        <v>0</v>
      </c>
      <c r="P1817">
        <v>181</v>
      </c>
      <c r="Q1817">
        <v>171</v>
      </c>
      <c r="R1817">
        <v>147</v>
      </c>
      <c r="S1817">
        <v>100</v>
      </c>
      <c r="T1817">
        <v>2</v>
      </c>
      <c r="U1817">
        <v>3</v>
      </c>
      <c r="V1817">
        <v>6</v>
      </c>
      <c r="W1817">
        <v>1</v>
      </c>
      <c r="X1817" s="23">
        <v>0.0110497237569061</v>
      </c>
      <c r="Y1817" s="23">
        <v>0.0175438596491228</v>
      </c>
      <c r="Z1817" s="23">
        <v>0.0408163265306122</v>
      </c>
      <c r="AA1817" s="23">
        <v>0.01</v>
      </c>
      <c r="AB1817">
        <v>0.45</v>
      </c>
      <c r="AC1817">
        <v>0.98</v>
      </c>
      <c r="AD1817">
        <v>1.53</v>
      </c>
      <c r="AE1817">
        <v>0.29</v>
      </c>
      <c r="AF1817" s="23" t="s">
        <v>122</v>
      </c>
      <c r="AG1817" s="23" t="s">
        <v>122</v>
      </c>
      <c r="AH1817" s="23" t="s">
        <v>122</v>
      </c>
      <c r="AI1817" s="23" t="s">
        <v>122</v>
      </c>
      <c r="AJ1817">
        <v>8</v>
      </c>
      <c r="AK1817">
        <v>5</v>
      </c>
      <c r="AL1817">
        <v>11</v>
      </c>
      <c r="AM1817">
        <v>2</v>
      </c>
      <c r="AN1817" s="23">
        <v>0</v>
      </c>
      <c r="AO1817" s="23">
        <v>0</v>
      </c>
      <c r="AP1817" s="23">
        <v>0</v>
      </c>
      <c r="AQ1817" s="23">
        <v>0</v>
      </c>
      <c r="AR1817" s="35">
        <v>0</v>
      </c>
      <c r="AS1817" s="35">
        <v>0</v>
      </c>
      <c r="AT1817" s="35">
        <v>1</v>
      </c>
      <c r="AU1817" s="31" t="str">
        <f t="shared" si="31"/>
        <v>库存为1</v>
      </c>
      <c r="AV1817" s="36" t="str">
        <f>IFERROR(时间!$B$4+AU1817,"上周无销量")</f>
        <v>上周无销量</v>
      </c>
      <c r="AW1817" s="36"/>
    </row>
    <row r="1818" spans="1:49">
      <c r="A1818" s="21" t="s">
        <v>3712</v>
      </c>
      <c r="B1818" t="s">
        <v>3713</v>
      </c>
      <c r="C1818" t="s">
        <v>3689</v>
      </c>
      <c r="D1818" s="31">
        <v>5</v>
      </c>
      <c r="E1818" s="31">
        <v>0</v>
      </c>
      <c r="F1818" s="31">
        <v>1</v>
      </c>
      <c r="G1818" s="31">
        <v>1</v>
      </c>
      <c r="H1818" s="32">
        <v>20.99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>
        <v>780</v>
      </c>
      <c r="Q1818">
        <v>42</v>
      </c>
      <c r="R1818">
        <v>76</v>
      </c>
      <c r="S1818">
        <v>100</v>
      </c>
      <c r="T1818">
        <v>3</v>
      </c>
      <c r="U1818">
        <v>0</v>
      </c>
      <c r="V1818">
        <v>3</v>
      </c>
      <c r="W1818">
        <v>1</v>
      </c>
      <c r="X1818" s="23">
        <v>0.00384615384615385</v>
      </c>
      <c r="Y1818" s="23">
        <v>0</v>
      </c>
      <c r="Z1818" s="23">
        <v>0.0394736842105263</v>
      </c>
      <c r="AA1818" s="23">
        <v>0.01</v>
      </c>
      <c r="AB1818">
        <v>0.94</v>
      </c>
      <c r="AC1818">
        <v>0</v>
      </c>
      <c r="AD1818">
        <v>0.84</v>
      </c>
      <c r="AE1818">
        <v>0.4</v>
      </c>
      <c r="AF1818" s="23">
        <v>0.0089566460219152</v>
      </c>
      <c r="AG1818" s="23" t="s">
        <v>54</v>
      </c>
      <c r="AH1818" s="23">
        <v>0.0400190566936637</v>
      </c>
      <c r="AI1818" s="23">
        <v>0.0190566936636494</v>
      </c>
      <c r="AJ1818">
        <v>22</v>
      </c>
      <c r="AK1818">
        <v>6</v>
      </c>
      <c r="AL1818">
        <v>7</v>
      </c>
      <c r="AM1818">
        <v>2</v>
      </c>
      <c r="AN1818" s="23">
        <v>0.227272727272727</v>
      </c>
      <c r="AO1818" s="23">
        <v>0</v>
      </c>
      <c r="AP1818" s="23">
        <v>0.142857142857143</v>
      </c>
      <c r="AQ1818" s="23">
        <v>0.5</v>
      </c>
      <c r="AR1818" s="35">
        <v>0.714285714285714</v>
      </c>
      <c r="AS1818" s="35">
        <v>42.8571428571429</v>
      </c>
      <c r="AT1818" s="35">
        <v>-42.8571428571429</v>
      </c>
      <c r="AU1818" s="31">
        <f t="shared" si="31"/>
        <v>0</v>
      </c>
      <c r="AV1818" s="36">
        <f>IFERROR(时间!$B$4+AU1818,"上周无销量")</f>
        <v>43283</v>
      </c>
      <c r="AW1818" s="36"/>
    </row>
    <row r="1819" spans="1:49">
      <c r="A1819" s="21" t="s">
        <v>3714</v>
      </c>
      <c r="B1819" t="s">
        <v>3715</v>
      </c>
      <c r="C1819" t="s">
        <v>3689</v>
      </c>
      <c r="D1819" s="31">
        <v>0</v>
      </c>
      <c r="E1819" s="31">
        <v>0</v>
      </c>
      <c r="F1819" s="31">
        <v>2</v>
      </c>
      <c r="G1819" s="31">
        <v>0</v>
      </c>
      <c r="H1819" s="32">
        <v>20.99</v>
      </c>
      <c r="I1819">
        <v>1</v>
      </c>
      <c r="J1819" s="33">
        <v>0</v>
      </c>
      <c r="K1819" s="33">
        <v>0</v>
      </c>
      <c r="L1819" s="33">
        <v>0</v>
      </c>
      <c r="M1819">
        <v>1</v>
      </c>
      <c r="N1819">
        <v>0</v>
      </c>
      <c r="O1819">
        <v>0</v>
      </c>
      <c r="P1819">
        <v>483</v>
      </c>
      <c r="Q1819">
        <v>43</v>
      </c>
      <c r="R1819">
        <v>27</v>
      </c>
      <c r="S1819">
        <v>123</v>
      </c>
      <c r="T1819">
        <v>2</v>
      </c>
      <c r="U1819">
        <v>1</v>
      </c>
      <c r="V1819">
        <v>1</v>
      </c>
      <c r="W1819">
        <v>1</v>
      </c>
      <c r="X1819" s="23">
        <v>0.0041407867494824</v>
      </c>
      <c r="Y1819" s="23">
        <v>0.0232558139534884</v>
      </c>
      <c r="Z1819" s="23">
        <v>0.037037037037037</v>
      </c>
      <c r="AA1819" s="23">
        <v>0.00813008130081301</v>
      </c>
      <c r="AB1819">
        <v>0.62</v>
      </c>
      <c r="AC1819">
        <v>0.32</v>
      </c>
      <c r="AD1819">
        <v>0.3</v>
      </c>
      <c r="AE1819">
        <v>0.29</v>
      </c>
      <c r="AF1819" s="23" t="s">
        <v>122</v>
      </c>
      <c r="AG1819" s="23" t="s">
        <v>122</v>
      </c>
      <c r="AH1819" s="23">
        <v>0.00714626012386851</v>
      </c>
      <c r="AI1819" s="23" t="s">
        <v>122</v>
      </c>
      <c r="AJ1819">
        <v>43</v>
      </c>
      <c r="AK1819">
        <v>12</v>
      </c>
      <c r="AL1819">
        <v>2</v>
      </c>
      <c r="AM1819">
        <v>3</v>
      </c>
      <c r="AN1819" s="23">
        <v>0</v>
      </c>
      <c r="AO1819" s="23">
        <v>0</v>
      </c>
      <c r="AP1819" s="23">
        <v>1</v>
      </c>
      <c r="AQ1819" s="23">
        <v>0</v>
      </c>
      <c r="AR1819" s="35">
        <v>0</v>
      </c>
      <c r="AS1819" s="35">
        <v>0</v>
      </c>
      <c r="AT1819" s="35">
        <v>1</v>
      </c>
      <c r="AU1819" s="31" t="str">
        <f t="shared" si="31"/>
        <v>库存为1</v>
      </c>
      <c r="AV1819" s="36" t="str">
        <f>IFERROR(时间!$B$4+AU1819,"上周无销量")</f>
        <v>上周无销量</v>
      </c>
      <c r="AW1819" s="36"/>
    </row>
    <row r="1820" spans="1:49">
      <c r="A1820" s="21" t="s">
        <v>3716</v>
      </c>
      <c r="B1820" t="s">
        <v>3717</v>
      </c>
      <c r="C1820" t="s">
        <v>3689</v>
      </c>
      <c r="D1820" s="31">
        <v>0</v>
      </c>
      <c r="E1820" s="31">
        <v>2</v>
      </c>
      <c r="F1820" s="31">
        <v>0</v>
      </c>
      <c r="G1820" s="31">
        <v>0</v>
      </c>
      <c r="H1820" s="32">
        <v>20.99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>
        <v>0</v>
      </c>
      <c r="Q1820">
        <v>131</v>
      </c>
      <c r="R1820">
        <v>145</v>
      </c>
      <c r="S1820">
        <v>130</v>
      </c>
      <c r="T1820">
        <v>0</v>
      </c>
      <c r="U1820">
        <v>2</v>
      </c>
      <c r="V1820">
        <v>1</v>
      </c>
      <c r="W1820">
        <v>4</v>
      </c>
      <c r="X1820" s="23" t="e">
        <v>#DIV/0!</v>
      </c>
      <c r="Y1820" s="23">
        <v>0.0152671755725191</v>
      </c>
      <c r="Z1820" s="23">
        <v>0.00689655172413793</v>
      </c>
      <c r="AA1820" s="23">
        <v>0.0307692307692308</v>
      </c>
      <c r="AB1820">
        <v>0</v>
      </c>
      <c r="AC1820">
        <v>0.34</v>
      </c>
      <c r="AD1820">
        <v>0.29</v>
      </c>
      <c r="AE1820">
        <v>1.27</v>
      </c>
      <c r="AF1820" s="23" t="s">
        <v>54</v>
      </c>
      <c r="AG1820" s="23">
        <v>0.00809909480705098</v>
      </c>
      <c r="AH1820" s="23" t="s">
        <v>122</v>
      </c>
      <c r="AI1820" s="23" t="s">
        <v>122</v>
      </c>
      <c r="AJ1820">
        <v>0</v>
      </c>
      <c r="AK1820">
        <v>3</v>
      </c>
      <c r="AL1820">
        <v>4</v>
      </c>
      <c r="AM1820">
        <v>2</v>
      </c>
      <c r="AN1820" s="23" t="e">
        <v>#DIV/0!</v>
      </c>
      <c r="AO1820" s="23">
        <v>0.666666666666667</v>
      </c>
      <c r="AP1820" s="23">
        <v>0</v>
      </c>
      <c r="AQ1820" s="23">
        <v>0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3718</v>
      </c>
      <c r="B1821" t="s">
        <v>3719</v>
      </c>
      <c r="C1821" t="s">
        <v>3689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2</v>
      </c>
      <c r="J1821" s="33">
        <v>0</v>
      </c>
      <c r="K1821" s="33">
        <v>0</v>
      </c>
      <c r="L1821" s="33">
        <v>0</v>
      </c>
      <c r="M1821">
        <v>2</v>
      </c>
      <c r="N1821">
        <v>0</v>
      </c>
      <c r="O1821">
        <v>0</v>
      </c>
      <c r="P1821">
        <v>551</v>
      </c>
      <c r="Q1821">
        <v>212</v>
      </c>
      <c r="R1821">
        <v>147</v>
      </c>
      <c r="S1821">
        <v>122</v>
      </c>
      <c r="T1821">
        <v>11</v>
      </c>
      <c r="U1821">
        <v>3</v>
      </c>
      <c r="V1821">
        <v>3</v>
      </c>
      <c r="W1821">
        <v>5</v>
      </c>
      <c r="X1821" s="23">
        <v>0.0199637023593466</v>
      </c>
      <c r="Y1821" s="23">
        <v>0.0141509433962264</v>
      </c>
      <c r="Z1821" s="23">
        <v>0.0204081632653061</v>
      </c>
      <c r="AA1821" s="23">
        <v>0.040983606557377</v>
      </c>
      <c r="AB1821">
        <v>2.99</v>
      </c>
      <c r="AC1821">
        <v>0.81</v>
      </c>
      <c r="AD1821">
        <v>0.94</v>
      </c>
      <c r="AE1821">
        <v>1.44</v>
      </c>
      <c r="AF1821" s="23" t="s">
        <v>122</v>
      </c>
      <c r="AG1821" s="23" t="s">
        <v>122</v>
      </c>
      <c r="AH1821" s="23" t="s">
        <v>122</v>
      </c>
      <c r="AI1821" s="23" t="s">
        <v>122</v>
      </c>
      <c r="AJ1821">
        <v>3</v>
      </c>
      <c r="AK1821">
        <v>1</v>
      </c>
      <c r="AL1821">
        <v>4</v>
      </c>
      <c r="AM1821">
        <v>1</v>
      </c>
      <c r="AN1821" s="23">
        <v>0</v>
      </c>
      <c r="AO1821" s="23">
        <v>0</v>
      </c>
      <c r="AP1821" s="23">
        <v>0</v>
      </c>
      <c r="AQ1821" s="23">
        <v>0</v>
      </c>
      <c r="AR1821" s="35">
        <v>0</v>
      </c>
      <c r="AS1821" s="35">
        <v>0</v>
      </c>
      <c r="AT1821" s="35">
        <v>2</v>
      </c>
      <c r="AU1821" s="31" t="str">
        <f t="shared" si="31"/>
        <v>库存为2</v>
      </c>
      <c r="AV1821" s="36" t="str">
        <f>IFERROR(时间!$B$4+AU1821,"上周无销量")</f>
        <v>上周无销量</v>
      </c>
      <c r="AW1821" s="36"/>
    </row>
    <row r="1822" spans="1:49">
      <c r="A1822" s="21" t="s">
        <v>3720</v>
      </c>
      <c r="B1822" t="s">
        <v>3721</v>
      </c>
      <c r="C1822" t="s">
        <v>3689</v>
      </c>
      <c r="D1822" s="31">
        <v>2</v>
      </c>
      <c r="E1822" s="31">
        <v>1</v>
      </c>
      <c r="F1822" s="31">
        <v>1</v>
      </c>
      <c r="G1822" s="31">
        <v>0</v>
      </c>
      <c r="H1822" s="32">
        <v>20.99</v>
      </c>
      <c r="I1822">
        <v>3</v>
      </c>
      <c r="J1822" s="33">
        <v>0</v>
      </c>
      <c r="K1822" s="33">
        <v>0</v>
      </c>
      <c r="L1822" s="33">
        <v>0</v>
      </c>
      <c r="M1822">
        <v>3</v>
      </c>
      <c r="N1822">
        <v>0</v>
      </c>
      <c r="O1822">
        <v>0</v>
      </c>
      <c r="P1822">
        <v>230</v>
      </c>
      <c r="Q1822">
        <v>65</v>
      </c>
      <c r="R1822">
        <v>172</v>
      </c>
      <c r="S1822">
        <v>121</v>
      </c>
      <c r="T1822">
        <v>3</v>
      </c>
      <c r="U1822">
        <v>2</v>
      </c>
      <c r="V1822">
        <v>3</v>
      </c>
      <c r="W1822">
        <v>1</v>
      </c>
      <c r="X1822" s="23">
        <v>0.0130434782608696</v>
      </c>
      <c r="Y1822" s="23">
        <v>0.0307692307692308</v>
      </c>
      <c r="Z1822" s="23">
        <v>0.0174418604651163</v>
      </c>
      <c r="AA1822" s="23">
        <v>0.00826446280991736</v>
      </c>
      <c r="AB1822">
        <v>0.79</v>
      </c>
      <c r="AC1822">
        <v>0.52</v>
      </c>
      <c r="AD1822">
        <v>0.74</v>
      </c>
      <c r="AE1822">
        <v>0.33</v>
      </c>
      <c r="AF1822" s="23">
        <v>0.0188184849928537</v>
      </c>
      <c r="AG1822" s="23">
        <v>0.0247737017627442</v>
      </c>
      <c r="AH1822" s="23">
        <v>0.0352548832777513</v>
      </c>
      <c r="AI1822" s="23" t="s">
        <v>122</v>
      </c>
      <c r="AJ1822">
        <v>14</v>
      </c>
      <c r="AK1822">
        <v>2</v>
      </c>
      <c r="AL1822">
        <v>6</v>
      </c>
      <c r="AM1822">
        <v>3</v>
      </c>
      <c r="AN1822" s="23">
        <v>0.142857142857143</v>
      </c>
      <c r="AO1822" s="23">
        <v>0.5</v>
      </c>
      <c r="AP1822" s="23">
        <v>0.166666666666667</v>
      </c>
      <c r="AQ1822" s="23">
        <v>0</v>
      </c>
      <c r="AR1822" s="35">
        <v>0.285714285714286</v>
      </c>
      <c r="AS1822" s="35">
        <v>17.1428571428571</v>
      </c>
      <c r="AT1822" s="35">
        <v>-14.1428571428571</v>
      </c>
      <c r="AU1822" s="31">
        <f t="shared" si="31"/>
        <v>10</v>
      </c>
      <c r="AV1822" s="36">
        <f>IFERROR(时间!$B$4+AU1822,"上周无销量")</f>
        <v>43293</v>
      </c>
      <c r="AW1822" s="36"/>
    </row>
    <row r="1823" spans="1:49">
      <c r="A1823" s="21" t="s">
        <v>3722</v>
      </c>
      <c r="B1823" t="s">
        <v>3723</v>
      </c>
      <c r="C1823" t="s">
        <v>3689</v>
      </c>
      <c r="D1823" s="31">
        <v>3</v>
      </c>
      <c r="E1823" s="31">
        <v>4</v>
      </c>
      <c r="F1823" s="31">
        <v>0</v>
      </c>
      <c r="G1823" s="31">
        <v>0</v>
      </c>
      <c r="H1823" s="32">
        <v>20.99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>
        <v>53</v>
      </c>
      <c r="Q1823">
        <v>112</v>
      </c>
      <c r="R1823">
        <v>142</v>
      </c>
      <c r="S1823">
        <v>118</v>
      </c>
      <c r="T1823">
        <v>2</v>
      </c>
      <c r="U1823">
        <v>1</v>
      </c>
      <c r="V1823">
        <v>1</v>
      </c>
      <c r="W1823">
        <v>3</v>
      </c>
      <c r="X1823" s="23">
        <v>0.0377358490566038</v>
      </c>
      <c r="Y1823" s="23">
        <v>0.00892857142857143</v>
      </c>
      <c r="Z1823" s="23">
        <v>0.00704225352112676</v>
      </c>
      <c r="AA1823" s="23">
        <v>0.0254237288135593</v>
      </c>
      <c r="AB1823">
        <v>0.38</v>
      </c>
      <c r="AC1823">
        <v>0.39</v>
      </c>
      <c r="AD1823">
        <v>0.32</v>
      </c>
      <c r="AE1823">
        <v>0.98</v>
      </c>
      <c r="AF1823" s="23">
        <v>0.00603461966015563</v>
      </c>
      <c r="AG1823" s="23">
        <v>0.00464506908051453</v>
      </c>
      <c r="AH1823" s="23" t="s">
        <v>122</v>
      </c>
      <c r="AI1823" s="23" t="s">
        <v>122</v>
      </c>
      <c r="AJ1823">
        <v>12</v>
      </c>
      <c r="AK1823">
        <v>8</v>
      </c>
      <c r="AL1823">
        <v>6</v>
      </c>
      <c r="AM1823">
        <v>3</v>
      </c>
      <c r="AN1823" s="23">
        <v>0.25</v>
      </c>
      <c r="AO1823" s="23">
        <v>0.5</v>
      </c>
      <c r="AP1823" s="23">
        <v>0</v>
      </c>
      <c r="AQ1823" s="23">
        <v>0</v>
      </c>
      <c r="AR1823" s="35">
        <v>0.428571428571429</v>
      </c>
      <c r="AS1823" s="35">
        <v>25.7142857142857</v>
      </c>
      <c r="AT1823" s="35">
        <v>-25.7142857142857</v>
      </c>
      <c r="AU1823" s="31">
        <f t="shared" si="31"/>
        <v>0</v>
      </c>
      <c r="AV1823" s="36">
        <f>IFERROR(时间!$B$4+AU1823,"上周无销量")</f>
        <v>43283</v>
      </c>
      <c r="AW1823" s="36"/>
    </row>
    <row r="1824" spans="1:49">
      <c r="A1824" s="21" t="s">
        <v>3724</v>
      </c>
      <c r="B1824" t="s">
        <v>3725</v>
      </c>
      <c r="C1824" t="s">
        <v>3689</v>
      </c>
      <c r="D1824" s="31">
        <v>1</v>
      </c>
      <c r="E1824" s="31">
        <v>2</v>
      </c>
      <c r="F1824" s="31">
        <v>1</v>
      </c>
      <c r="G1824" s="31">
        <v>1</v>
      </c>
      <c r="H1824" s="32">
        <v>20.99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>
        <v>5</v>
      </c>
      <c r="Q1824">
        <v>230</v>
      </c>
      <c r="R1824">
        <v>0</v>
      </c>
      <c r="S1824">
        <v>112</v>
      </c>
      <c r="T1824">
        <v>0</v>
      </c>
      <c r="U1824">
        <v>3</v>
      </c>
      <c r="V1824">
        <v>0</v>
      </c>
      <c r="W1824">
        <v>0</v>
      </c>
      <c r="X1824" s="23">
        <v>0</v>
      </c>
      <c r="Y1824" s="23">
        <v>0.0130434782608696</v>
      </c>
      <c r="Z1824" s="23" t="e">
        <v>#DIV/0!</v>
      </c>
      <c r="AA1824" s="23">
        <v>0</v>
      </c>
      <c r="AB1824">
        <v>0</v>
      </c>
      <c r="AC1824">
        <v>0.96</v>
      </c>
      <c r="AD1824">
        <v>0</v>
      </c>
      <c r="AE1824">
        <v>0</v>
      </c>
      <c r="AF1824" s="23" t="s">
        <v>54</v>
      </c>
      <c r="AG1824" s="23">
        <v>0.0228680323963792</v>
      </c>
      <c r="AH1824" s="23" t="s">
        <v>54</v>
      </c>
      <c r="AI1824" s="23" t="s">
        <v>54</v>
      </c>
      <c r="AJ1824">
        <v>1</v>
      </c>
      <c r="AK1824">
        <v>36</v>
      </c>
      <c r="AL1824">
        <v>0</v>
      </c>
      <c r="AM1824">
        <v>1</v>
      </c>
      <c r="AN1824" s="23">
        <v>1</v>
      </c>
      <c r="AO1824" s="23">
        <v>0.0555555555555556</v>
      </c>
      <c r="AP1824" s="23" t="e">
        <v>#DIV/0!</v>
      </c>
      <c r="AQ1824" s="23">
        <v>1</v>
      </c>
      <c r="AR1824" s="35">
        <v>0.142857142857143</v>
      </c>
      <c r="AS1824" s="35">
        <v>8.57142857142857</v>
      </c>
      <c r="AT1824" s="35">
        <v>-8.57142857142857</v>
      </c>
      <c r="AU1824" s="31">
        <f t="shared" si="31"/>
        <v>0</v>
      </c>
      <c r="AV1824" s="36">
        <f>IFERROR(时间!$B$4+AU1824,"上周无销量")</f>
        <v>43283</v>
      </c>
      <c r="AW1824" s="36"/>
    </row>
    <row r="1825" spans="1:49">
      <c r="A1825" s="21" t="s">
        <v>3726</v>
      </c>
      <c r="B1825" t="s">
        <v>3727</v>
      </c>
      <c r="C1825" t="s">
        <v>3689</v>
      </c>
      <c r="D1825" s="31">
        <v>0</v>
      </c>
      <c r="E1825" s="31">
        <v>0</v>
      </c>
      <c r="F1825" s="31">
        <v>1</v>
      </c>
      <c r="G1825" s="31">
        <v>0</v>
      </c>
      <c r="H1825" s="32">
        <v>20.99</v>
      </c>
      <c r="I1825">
        <v>1</v>
      </c>
      <c r="J1825" s="33">
        <v>0</v>
      </c>
      <c r="K1825" s="33">
        <v>0</v>
      </c>
      <c r="L1825" s="33">
        <v>0</v>
      </c>
      <c r="M1825">
        <v>1</v>
      </c>
      <c r="N1825">
        <v>0</v>
      </c>
      <c r="O1825">
        <v>0</v>
      </c>
      <c r="P1825">
        <v>3790</v>
      </c>
      <c r="Q1825">
        <v>243</v>
      </c>
      <c r="R1825">
        <v>167</v>
      </c>
      <c r="S1825">
        <v>125</v>
      </c>
      <c r="T1825">
        <v>46</v>
      </c>
      <c r="U1825">
        <v>3</v>
      </c>
      <c r="V1825">
        <v>3</v>
      </c>
      <c r="W1825">
        <v>5</v>
      </c>
      <c r="X1825" s="23">
        <v>0.0121372031662269</v>
      </c>
      <c r="Y1825" s="23">
        <v>0.0123456790123457</v>
      </c>
      <c r="Z1825" s="23">
        <v>0.0179640718562874</v>
      </c>
      <c r="AA1825" s="23">
        <v>0.04</v>
      </c>
      <c r="AB1825">
        <v>11.5</v>
      </c>
      <c r="AC1825">
        <v>1.03</v>
      </c>
      <c r="AD1825">
        <v>0.9</v>
      </c>
      <c r="AE1825">
        <v>1.51</v>
      </c>
      <c r="AF1825" s="23" t="s">
        <v>122</v>
      </c>
      <c r="AG1825" s="23" t="s">
        <v>122</v>
      </c>
      <c r="AH1825" s="23">
        <v>0.0428775607432111</v>
      </c>
      <c r="AI1825" s="23" t="s">
        <v>122</v>
      </c>
      <c r="AJ1825">
        <v>25</v>
      </c>
      <c r="AK1825">
        <v>1</v>
      </c>
      <c r="AL1825">
        <v>4</v>
      </c>
      <c r="AM1825">
        <v>3</v>
      </c>
      <c r="AN1825" s="23">
        <v>0</v>
      </c>
      <c r="AO1825" s="23">
        <v>0</v>
      </c>
      <c r="AP1825" s="23">
        <v>0.25</v>
      </c>
      <c r="AQ1825" s="23">
        <v>0</v>
      </c>
      <c r="AR1825" s="35">
        <v>0</v>
      </c>
      <c r="AS1825" s="35">
        <v>0</v>
      </c>
      <c r="AT1825" s="35">
        <v>1</v>
      </c>
      <c r="AU1825" s="31" t="str">
        <f t="shared" si="31"/>
        <v>库存为1</v>
      </c>
      <c r="AV1825" s="36" t="str">
        <f>IFERROR(时间!$B$4+AU1825,"上周无销量")</f>
        <v>上周无销量</v>
      </c>
      <c r="AW1825" s="36"/>
    </row>
    <row r="1826" spans="1:49">
      <c r="A1826" s="21" t="s">
        <v>3728</v>
      </c>
      <c r="B1826" t="s">
        <v>3729</v>
      </c>
      <c r="C1826" t="s">
        <v>3689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2</v>
      </c>
      <c r="J1826" s="33">
        <v>0</v>
      </c>
      <c r="K1826" s="33">
        <v>0</v>
      </c>
      <c r="L1826" s="33">
        <v>0</v>
      </c>
      <c r="M1826">
        <v>2</v>
      </c>
      <c r="N1826">
        <v>0</v>
      </c>
      <c r="O1826">
        <v>0</v>
      </c>
      <c r="P1826">
        <v>872</v>
      </c>
      <c r="Q1826">
        <v>207</v>
      </c>
      <c r="R1826">
        <v>121</v>
      </c>
      <c r="S1826">
        <v>157</v>
      </c>
      <c r="T1826">
        <v>8</v>
      </c>
      <c r="U1826">
        <v>2</v>
      </c>
      <c r="V1826">
        <v>2</v>
      </c>
      <c r="W1826">
        <v>4</v>
      </c>
      <c r="X1826" s="23">
        <v>0.00917431192660551</v>
      </c>
      <c r="Y1826" s="23">
        <v>0.00966183574879227</v>
      </c>
      <c r="Z1826" s="23">
        <v>0.0165289256198347</v>
      </c>
      <c r="AA1826" s="23">
        <v>0.0254777070063694</v>
      </c>
      <c r="AB1826">
        <v>1.97</v>
      </c>
      <c r="AC1826">
        <v>0.73</v>
      </c>
      <c r="AD1826">
        <v>0.32</v>
      </c>
      <c r="AE1826">
        <v>1.12</v>
      </c>
      <c r="AF1826" s="23" t="s">
        <v>122</v>
      </c>
      <c r="AG1826" s="23" t="s">
        <v>122</v>
      </c>
      <c r="AH1826" s="23" t="s">
        <v>122</v>
      </c>
      <c r="AI1826" s="23" t="s">
        <v>122</v>
      </c>
      <c r="AJ1826">
        <v>4</v>
      </c>
      <c r="AK1826">
        <v>0</v>
      </c>
      <c r="AL1826">
        <v>2</v>
      </c>
      <c r="AM1826">
        <v>0</v>
      </c>
      <c r="AN1826" s="23">
        <v>0</v>
      </c>
      <c r="AO1826" s="23" t="e">
        <v>#DIV/0!</v>
      </c>
      <c r="AP1826" s="23">
        <v>0</v>
      </c>
      <c r="AQ1826" s="23" t="e">
        <v>#DIV/0!</v>
      </c>
      <c r="AR1826" s="35">
        <v>0</v>
      </c>
      <c r="AS1826" s="35">
        <v>0</v>
      </c>
      <c r="AT1826" s="35">
        <v>2</v>
      </c>
      <c r="AU1826" s="31" t="str">
        <f t="shared" si="31"/>
        <v>库存为2</v>
      </c>
      <c r="AV1826" s="36" t="str">
        <f>IFERROR(时间!$B$4+AU1826,"上周无销量")</f>
        <v>上周无销量</v>
      </c>
      <c r="AW1826" s="36"/>
    </row>
    <row r="1827" spans="1:49">
      <c r="A1827" s="21" t="s">
        <v>3730</v>
      </c>
      <c r="B1827" t="s">
        <v>3731</v>
      </c>
      <c r="C1827" t="s">
        <v>3689</v>
      </c>
      <c r="D1827" s="31">
        <v>2</v>
      </c>
      <c r="E1827" s="31">
        <v>0</v>
      </c>
      <c r="F1827" s="31">
        <v>0</v>
      </c>
      <c r="G1827" s="31">
        <v>0</v>
      </c>
      <c r="H1827" s="32">
        <v>20.99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>
        <v>70</v>
      </c>
      <c r="Q1827">
        <v>199</v>
      </c>
      <c r="R1827">
        <v>132</v>
      </c>
      <c r="S1827">
        <v>138</v>
      </c>
      <c r="T1827">
        <v>2</v>
      </c>
      <c r="U1827">
        <v>2</v>
      </c>
      <c r="V1827">
        <v>1</v>
      </c>
      <c r="W1827">
        <v>2</v>
      </c>
      <c r="X1827" s="23">
        <v>0.0285714285714286</v>
      </c>
      <c r="Y1827" s="23">
        <v>0.0100502512562814</v>
      </c>
      <c r="Z1827" s="23">
        <v>0.00757575757575758</v>
      </c>
      <c r="AA1827" s="23">
        <v>0.0144927536231884</v>
      </c>
      <c r="AB1827">
        <v>0.48</v>
      </c>
      <c r="AC1827">
        <v>0.53</v>
      </c>
      <c r="AD1827">
        <v>0.32</v>
      </c>
      <c r="AE1827">
        <v>0.71</v>
      </c>
      <c r="AF1827" s="23">
        <v>0.0114340161981896</v>
      </c>
      <c r="AG1827" s="23" t="s">
        <v>122</v>
      </c>
      <c r="AH1827" s="23" t="s">
        <v>122</v>
      </c>
      <c r="AI1827" s="23" t="s">
        <v>122</v>
      </c>
      <c r="AJ1827">
        <v>3</v>
      </c>
      <c r="AK1827">
        <v>4</v>
      </c>
      <c r="AL1827">
        <v>2</v>
      </c>
      <c r="AM1827">
        <v>3</v>
      </c>
      <c r="AN1827" s="23">
        <v>0.666666666666667</v>
      </c>
      <c r="AO1827" s="23">
        <v>0</v>
      </c>
      <c r="AP1827" s="23">
        <v>0</v>
      </c>
      <c r="AQ1827" s="23">
        <v>0</v>
      </c>
      <c r="AR1827" s="35">
        <v>0.285714285714286</v>
      </c>
      <c r="AS1827" s="35">
        <v>17.1428571428571</v>
      </c>
      <c r="AT1827" s="35">
        <v>-17.1428571428571</v>
      </c>
      <c r="AU1827" s="31">
        <f t="shared" si="31"/>
        <v>0</v>
      </c>
      <c r="AV1827" s="36">
        <f>IFERROR(时间!$B$4+AU1827,"上周无销量")</f>
        <v>43283</v>
      </c>
      <c r="AW1827" s="36"/>
    </row>
    <row r="1828" spans="1:49">
      <c r="A1828" s="21" t="s">
        <v>3732</v>
      </c>
      <c r="B1828" t="s">
        <v>3733</v>
      </c>
      <c r="C1828" t="s">
        <v>3689</v>
      </c>
      <c r="D1828" s="31">
        <v>0</v>
      </c>
      <c r="E1828" s="31">
        <v>2</v>
      </c>
      <c r="F1828" s="31">
        <v>0</v>
      </c>
      <c r="G1828" s="31">
        <v>0</v>
      </c>
      <c r="H1828" s="32">
        <v>20.99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>
        <v>0</v>
      </c>
      <c r="Q1828">
        <v>187</v>
      </c>
      <c r="R1828">
        <v>120</v>
      </c>
      <c r="S1828">
        <v>137</v>
      </c>
      <c r="T1828">
        <v>0</v>
      </c>
      <c r="U1828">
        <v>4</v>
      </c>
      <c r="V1828">
        <v>4</v>
      </c>
      <c r="W1828">
        <v>1</v>
      </c>
      <c r="X1828" s="23" t="e">
        <v>#DIV/0!</v>
      </c>
      <c r="Y1828" s="23">
        <v>0.0213903743315508</v>
      </c>
      <c r="Z1828" s="23">
        <v>0.0333333333333333</v>
      </c>
      <c r="AA1828" s="23">
        <v>0.0072992700729927</v>
      </c>
      <c r="AB1828">
        <v>0</v>
      </c>
      <c r="AC1828">
        <v>1.3</v>
      </c>
      <c r="AD1828">
        <v>1.14</v>
      </c>
      <c r="AE1828">
        <v>0.32</v>
      </c>
      <c r="AF1828" s="23" t="s">
        <v>54</v>
      </c>
      <c r="AG1828" s="23">
        <v>0.0309671272034302</v>
      </c>
      <c r="AH1828" s="23" t="s">
        <v>122</v>
      </c>
      <c r="AI1828" s="23" t="s">
        <v>122</v>
      </c>
      <c r="AJ1828">
        <v>0</v>
      </c>
      <c r="AK1828">
        <v>22</v>
      </c>
      <c r="AL1828">
        <v>5</v>
      </c>
      <c r="AM1828">
        <v>3</v>
      </c>
      <c r="AN1828" s="23" t="e">
        <v>#DIV/0!</v>
      </c>
      <c r="AO1828" s="23">
        <v>0.0909090909090909</v>
      </c>
      <c r="AP1828" s="23">
        <v>0</v>
      </c>
      <c r="AQ1828" s="23">
        <v>0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3734</v>
      </c>
      <c r="B1829" t="s">
        <v>3735</v>
      </c>
      <c r="C1829" t="s">
        <v>3689</v>
      </c>
      <c r="D1829" s="31">
        <v>3</v>
      </c>
      <c r="E1829" s="31">
        <v>2</v>
      </c>
      <c r="F1829" s="31">
        <v>2</v>
      </c>
      <c r="G1829" s="31">
        <v>1</v>
      </c>
      <c r="H1829" s="32">
        <v>20.99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>
        <v>40</v>
      </c>
      <c r="Q1829">
        <v>46</v>
      </c>
      <c r="R1829">
        <v>43</v>
      </c>
      <c r="S1829">
        <v>58</v>
      </c>
      <c r="T1829">
        <v>0</v>
      </c>
      <c r="U1829">
        <v>1</v>
      </c>
      <c r="V1829">
        <v>0</v>
      </c>
      <c r="W1829">
        <v>1</v>
      </c>
      <c r="X1829" s="23">
        <v>0</v>
      </c>
      <c r="Y1829" s="23">
        <v>0.0217391304347826</v>
      </c>
      <c r="Z1829" s="23">
        <v>0</v>
      </c>
      <c r="AA1829" s="23">
        <v>0.0172413793103448</v>
      </c>
      <c r="AB1829">
        <v>0</v>
      </c>
      <c r="AC1829">
        <v>0.3</v>
      </c>
      <c r="AD1829">
        <v>0</v>
      </c>
      <c r="AE1829">
        <v>0.38</v>
      </c>
      <c r="AF1829" s="23" t="s">
        <v>54</v>
      </c>
      <c r="AG1829" s="23">
        <v>0.00714626012386851</v>
      </c>
      <c r="AH1829" s="23" t="s">
        <v>54</v>
      </c>
      <c r="AI1829" s="23">
        <v>0.0181038589804669</v>
      </c>
      <c r="AJ1829">
        <v>5</v>
      </c>
      <c r="AK1829">
        <v>15</v>
      </c>
      <c r="AL1829">
        <v>2</v>
      </c>
      <c r="AM1829">
        <v>1</v>
      </c>
      <c r="AN1829" s="23">
        <v>0.6</v>
      </c>
      <c r="AO1829" s="23">
        <v>0.133333333333333</v>
      </c>
      <c r="AP1829" s="23">
        <v>1</v>
      </c>
      <c r="AQ1829" s="23">
        <v>1</v>
      </c>
      <c r="AR1829" s="35">
        <v>0.428571428571429</v>
      </c>
      <c r="AS1829" s="35">
        <v>25.7142857142857</v>
      </c>
      <c r="AT1829" s="35">
        <v>-25.7142857142857</v>
      </c>
      <c r="AU1829" s="31">
        <f t="shared" si="31"/>
        <v>0</v>
      </c>
      <c r="AV1829" s="36">
        <f>IFERROR(时间!$B$4+AU1829,"上周无销量")</f>
        <v>43283</v>
      </c>
      <c r="AW1829" s="36"/>
    </row>
    <row r="1830" spans="1:49">
      <c r="A1830" s="21" t="s">
        <v>3736</v>
      </c>
      <c r="B1830" t="s">
        <v>3737</v>
      </c>
      <c r="C1830" t="s">
        <v>3689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2</v>
      </c>
      <c r="J1830" s="33">
        <v>0</v>
      </c>
      <c r="K1830" s="33">
        <v>0</v>
      </c>
      <c r="L1830" s="33">
        <v>0</v>
      </c>
      <c r="M1830">
        <v>2</v>
      </c>
      <c r="N1830">
        <v>0</v>
      </c>
      <c r="O1830">
        <v>0</v>
      </c>
      <c r="P1830">
        <v>3680</v>
      </c>
      <c r="Q1830">
        <v>204</v>
      </c>
      <c r="R1830">
        <v>139</v>
      </c>
      <c r="S1830">
        <v>154</v>
      </c>
      <c r="T1830">
        <v>32</v>
      </c>
      <c r="U1830">
        <v>4</v>
      </c>
      <c r="V1830">
        <v>2</v>
      </c>
      <c r="W1830">
        <v>0</v>
      </c>
      <c r="X1830" s="23">
        <v>0.00869565217391304</v>
      </c>
      <c r="Y1830" s="23">
        <v>0.0196078431372549</v>
      </c>
      <c r="Z1830" s="23">
        <v>0.0143884892086331</v>
      </c>
      <c r="AA1830" s="23">
        <v>0</v>
      </c>
      <c r="AB1830">
        <v>8.7</v>
      </c>
      <c r="AC1830">
        <v>1.26</v>
      </c>
      <c r="AD1830">
        <v>0.53</v>
      </c>
      <c r="AE1830">
        <v>0</v>
      </c>
      <c r="AF1830" s="23" t="s">
        <v>122</v>
      </c>
      <c r="AG1830" s="23" t="s">
        <v>122</v>
      </c>
      <c r="AH1830" s="23" t="s">
        <v>122</v>
      </c>
      <c r="AI1830" s="23" t="s">
        <v>54</v>
      </c>
      <c r="AJ1830">
        <v>23</v>
      </c>
      <c r="AK1830">
        <v>1</v>
      </c>
      <c r="AL1830">
        <v>1</v>
      </c>
      <c r="AM1830">
        <v>1</v>
      </c>
      <c r="AN1830" s="23">
        <v>0</v>
      </c>
      <c r="AO1830" s="23">
        <v>0</v>
      </c>
      <c r="AP1830" s="23">
        <v>0</v>
      </c>
      <c r="AQ1830" s="23">
        <v>0</v>
      </c>
      <c r="AR1830" s="35">
        <v>0</v>
      </c>
      <c r="AS1830" s="35">
        <v>0</v>
      </c>
      <c r="AT1830" s="35">
        <v>2</v>
      </c>
      <c r="AU1830" s="31" t="str">
        <f t="shared" si="31"/>
        <v>库存为2</v>
      </c>
      <c r="AV1830" s="36" t="str">
        <f>IFERROR(时间!$B$4+AU1830,"上周无销量")</f>
        <v>上周无销量</v>
      </c>
      <c r="AW1830" s="36"/>
    </row>
    <row r="1831" spans="1:49">
      <c r="A1831" s="21" t="s">
        <v>3738</v>
      </c>
      <c r="B1831" t="s">
        <v>3739</v>
      </c>
      <c r="C1831" t="s">
        <v>3740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3741</v>
      </c>
      <c r="B1832" t="s">
        <v>3742</v>
      </c>
      <c r="C1832" t="s">
        <v>3740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3743</v>
      </c>
      <c r="B1833" t="s">
        <v>3744</v>
      </c>
      <c r="C1833" t="s">
        <v>3740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3745</v>
      </c>
      <c r="B1834" t="s">
        <v>3746</v>
      </c>
      <c r="C1834" t="s">
        <v>3740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3747</v>
      </c>
      <c r="B1835" t="s">
        <v>3748</v>
      </c>
      <c r="C1835" t="s">
        <v>3740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3749</v>
      </c>
      <c r="B1836" t="s">
        <v>3750</v>
      </c>
      <c r="C1836" t="s">
        <v>3740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3751</v>
      </c>
      <c r="B1837" t="s">
        <v>3752</v>
      </c>
      <c r="C1837" t="s">
        <v>3740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0</v>
      </c>
      <c r="AM1837">
        <v>0</v>
      </c>
      <c r="AN1837" s="23" t="e">
        <v>#DIV/0!</v>
      </c>
      <c r="AO1837" s="23" t="e">
        <v>#DIV/0!</v>
      </c>
      <c r="AP1837" s="23" t="e">
        <v>#DIV/0!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3753</v>
      </c>
      <c r="B1838" t="s">
        <v>3754</v>
      </c>
      <c r="C1838" t="s">
        <v>3740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3755</v>
      </c>
      <c r="B1839" t="s">
        <v>3756</v>
      </c>
      <c r="C1839" t="s">
        <v>3740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0</v>
      </c>
      <c r="AL1839">
        <v>0</v>
      </c>
      <c r="AM1839">
        <v>0</v>
      </c>
      <c r="AN1839" s="23" t="e">
        <v>#DIV/0!</v>
      </c>
      <c r="AO1839" s="23" t="e">
        <v>#DIV/0!</v>
      </c>
      <c r="AP1839" s="23" t="e">
        <v>#DIV/0!</v>
      </c>
      <c r="AQ1839" s="23" t="e">
        <v>#DIV/0!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3757</v>
      </c>
      <c r="B1840" t="s">
        <v>3758</v>
      </c>
      <c r="C1840" t="s">
        <v>3740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0</v>
      </c>
      <c r="AN1840" s="23" t="e">
        <v>#DIV/0!</v>
      </c>
      <c r="AO1840" s="23" t="e">
        <v>#DIV/0!</v>
      </c>
      <c r="AP1840" s="23" t="e">
        <v>#DIV/0!</v>
      </c>
      <c r="AQ1840" s="23" t="e">
        <v>#DIV/0!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3759</v>
      </c>
      <c r="B1841" t="s">
        <v>3760</v>
      </c>
      <c r="C1841" t="s">
        <v>3740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3761</v>
      </c>
      <c r="B1842" t="s">
        <v>3762</v>
      </c>
      <c r="C1842" t="s">
        <v>3740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3763</v>
      </c>
      <c r="B1843" t="s">
        <v>3764</v>
      </c>
      <c r="C1843" t="s">
        <v>3765</v>
      </c>
      <c r="D1843" s="31">
        <v>2</v>
      </c>
      <c r="E1843" s="31">
        <v>1</v>
      </c>
      <c r="F1843" s="31">
        <v>2</v>
      </c>
      <c r="G1843" s="31">
        <v>2</v>
      </c>
      <c r="H1843" s="32">
        <v>35.99</v>
      </c>
      <c r="I1843">
        <v>1</v>
      </c>
      <c r="J1843" s="33">
        <v>0</v>
      </c>
      <c r="K1843" s="33">
        <v>0</v>
      </c>
      <c r="L1843" s="33">
        <v>1</v>
      </c>
      <c r="M1843">
        <v>2</v>
      </c>
      <c r="N1843">
        <v>3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16</v>
      </c>
      <c r="AK1843">
        <v>12</v>
      </c>
      <c r="AL1843">
        <v>11</v>
      </c>
      <c r="AM1843">
        <v>16</v>
      </c>
      <c r="AN1843" s="23">
        <v>0.125</v>
      </c>
      <c r="AO1843" s="23">
        <v>0.0833333333333333</v>
      </c>
      <c r="AP1843" s="23">
        <v>0.181818181818182</v>
      </c>
      <c r="AQ1843" s="23">
        <v>0.125</v>
      </c>
      <c r="AR1843" s="35">
        <v>0.285714285714286</v>
      </c>
      <c r="AS1843" s="35">
        <v>17.1428571428571</v>
      </c>
      <c r="AT1843" s="35">
        <v>-15.1428571428571</v>
      </c>
      <c r="AU1843" s="31">
        <f t="shared" si="31"/>
        <v>7</v>
      </c>
      <c r="AV1843" s="36">
        <f>IFERROR(时间!$B$4+AU1843,"上周无销量")</f>
        <v>43290</v>
      </c>
      <c r="AW1843" s="36"/>
    </row>
    <row r="1844" spans="1:49">
      <c r="A1844" s="21" t="s">
        <v>3766</v>
      </c>
      <c r="B1844" t="s">
        <v>3767</v>
      </c>
      <c r="C1844" t="s">
        <v>3765</v>
      </c>
      <c r="D1844" s="31">
        <v>3</v>
      </c>
      <c r="E1844" s="31">
        <v>6</v>
      </c>
      <c r="F1844" s="31">
        <v>3</v>
      </c>
      <c r="G1844" s="31">
        <v>2</v>
      </c>
      <c r="H1844" s="32">
        <v>35.99</v>
      </c>
      <c r="I1844">
        <v>0</v>
      </c>
      <c r="J1844" s="33">
        <v>9</v>
      </c>
      <c r="K1844" s="33">
        <v>0</v>
      </c>
      <c r="L1844" s="33">
        <v>0</v>
      </c>
      <c r="M1844">
        <v>9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2</v>
      </c>
      <c r="AK1844">
        <v>25</v>
      </c>
      <c r="AL1844">
        <v>13</v>
      </c>
      <c r="AM1844">
        <v>6</v>
      </c>
      <c r="AN1844" s="23">
        <v>1.5</v>
      </c>
      <c r="AO1844" s="23">
        <v>0.24</v>
      </c>
      <c r="AP1844" s="23">
        <v>0.230769230769231</v>
      </c>
      <c r="AQ1844" s="23">
        <v>0.333333333333333</v>
      </c>
      <c r="AR1844" s="35">
        <v>0.428571428571429</v>
      </c>
      <c r="AS1844" s="35">
        <v>25.7142857142857</v>
      </c>
      <c r="AT1844" s="35">
        <v>-16.7142857142857</v>
      </c>
      <c r="AU1844" s="31">
        <f t="shared" si="31"/>
        <v>21</v>
      </c>
      <c r="AV1844" s="36">
        <f>IFERROR(时间!$B$4+AU1844,"上周无销量")</f>
        <v>43304</v>
      </c>
      <c r="AW1844" s="36"/>
    </row>
    <row r="1845" spans="1:49">
      <c r="A1845" s="21" t="s">
        <v>3768</v>
      </c>
      <c r="B1845" t="s">
        <v>3769</v>
      </c>
      <c r="C1845" t="s">
        <v>3765</v>
      </c>
      <c r="D1845" s="31">
        <v>2</v>
      </c>
      <c r="E1845" s="31">
        <v>1</v>
      </c>
      <c r="F1845" s="31">
        <v>2</v>
      </c>
      <c r="G1845" s="31">
        <v>2</v>
      </c>
      <c r="H1845" s="32">
        <v>35.99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4</v>
      </c>
      <c r="AK1845">
        <v>12</v>
      </c>
      <c r="AL1845">
        <v>9</v>
      </c>
      <c r="AM1845">
        <v>14</v>
      </c>
      <c r="AN1845" s="23">
        <v>0.5</v>
      </c>
      <c r="AO1845" s="23">
        <v>0.0833333333333333</v>
      </c>
      <c r="AP1845" s="23">
        <v>0.222222222222222</v>
      </c>
      <c r="AQ1845" s="23">
        <v>0.142857142857143</v>
      </c>
      <c r="AR1845" s="35">
        <v>0.285714285714286</v>
      </c>
      <c r="AS1845" s="35">
        <v>17.1428571428571</v>
      </c>
      <c r="AT1845" s="35">
        <v>-17.1428571428571</v>
      </c>
      <c r="AU1845" s="31">
        <f t="shared" si="31"/>
        <v>0</v>
      </c>
      <c r="AV1845" s="36">
        <f>IFERROR(时间!$B$4+AU1845,"上周无销量")</f>
        <v>43283</v>
      </c>
      <c r="AW1845" s="36"/>
    </row>
    <row r="1846" spans="1:49">
      <c r="A1846" s="21" t="s">
        <v>3770</v>
      </c>
      <c r="B1846" t="s">
        <v>3771</v>
      </c>
      <c r="C1846" t="s">
        <v>3765</v>
      </c>
      <c r="D1846" s="31">
        <v>1</v>
      </c>
      <c r="E1846" s="31">
        <v>0</v>
      </c>
      <c r="F1846" s="31">
        <v>0</v>
      </c>
      <c r="G1846" s="31">
        <v>0</v>
      </c>
      <c r="H1846" s="32">
        <v>35.99</v>
      </c>
      <c r="I1846">
        <v>3</v>
      </c>
      <c r="J1846" s="33">
        <v>0</v>
      </c>
      <c r="K1846" s="33">
        <v>0</v>
      </c>
      <c r="L1846" s="33">
        <v>0</v>
      </c>
      <c r="M1846">
        <v>3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24</v>
      </c>
      <c r="AK1846">
        <v>20</v>
      </c>
      <c r="AL1846">
        <v>0</v>
      </c>
      <c r="AM1846">
        <v>0</v>
      </c>
      <c r="AN1846" s="23">
        <v>0.0416666666666667</v>
      </c>
      <c r="AO1846" s="23">
        <v>0</v>
      </c>
      <c r="AP1846" s="23" t="e">
        <v>#DIV/0!</v>
      </c>
      <c r="AQ1846" s="23" t="e">
        <v>#DIV/0!</v>
      </c>
      <c r="AR1846" s="35">
        <v>0.142857142857143</v>
      </c>
      <c r="AS1846" s="35">
        <v>8.57142857142857</v>
      </c>
      <c r="AT1846" s="35">
        <v>-5.57142857142857</v>
      </c>
      <c r="AU1846" s="31">
        <f t="shared" si="31"/>
        <v>21</v>
      </c>
      <c r="AV1846" s="36">
        <f>IFERROR(时间!$B$4+AU1846,"上周无销量")</f>
        <v>43304</v>
      </c>
      <c r="AW1846" s="36"/>
    </row>
    <row r="1847" spans="1:49">
      <c r="A1847" s="21" t="s">
        <v>3772</v>
      </c>
      <c r="B1847" t="s">
        <v>3773</v>
      </c>
      <c r="C1847" t="s">
        <v>3765</v>
      </c>
      <c r="D1847" s="31">
        <v>3</v>
      </c>
      <c r="E1847" s="31">
        <v>1</v>
      </c>
      <c r="F1847" s="31">
        <v>0</v>
      </c>
      <c r="G1847" s="31">
        <v>2</v>
      </c>
      <c r="H1847" s="32">
        <v>35.99</v>
      </c>
      <c r="I1847">
        <v>0</v>
      </c>
      <c r="J1847" s="33">
        <v>0</v>
      </c>
      <c r="K1847" s="33">
        <v>0</v>
      </c>
      <c r="L1847" s="33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10</v>
      </c>
      <c r="AK1847">
        <v>16</v>
      </c>
      <c r="AL1847">
        <v>0</v>
      </c>
      <c r="AM1847">
        <v>2</v>
      </c>
      <c r="AN1847" s="23">
        <v>0.3</v>
      </c>
      <c r="AO1847" s="23">
        <v>0.0625</v>
      </c>
      <c r="AP1847" s="23" t="e">
        <v>#DIV/0!</v>
      </c>
      <c r="AQ1847" s="23">
        <v>1</v>
      </c>
      <c r="AR1847" s="35">
        <v>0.428571428571429</v>
      </c>
      <c r="AS1847" s="35">
        <v>25.7142857142857</v>
      </c>
      <c r="AT1847" s="35">
        <v>-25.7142857142857</v>
      </c>
      <c r="AU1847" s="31">
        <f t="shared" si="31"/>
        <v>0</v>
      </c>
      <c r="AV1847" s="36">
        <f>IFERROR(时间!$B$4+AU1847,"上周无销量")</f>
        <v>43283</v>
      </c>
      <c r="AW1847" s="36"/>
    </row>
    <row r="1848" spans="1:49">
      <c r="A1848" s="21" t="s">
        <v>3774</v>
      </c>
      <c r="B1848" t="s">
        <v>3775</v>
      </c>
      <c r="C1848" t="s">
        <v>3765</v>
      </c>
      <c r="D1848" s="31">
        <v>5</v>
      </c>
      <c r="E1848" s="31">
        <v>0</v>
      </c>
      <c r="F1848" s="31">
        <v>3</v>
      </c>
      <c r="G1848" s="31">
        <v>0</v>
      </c>
      <c r="H1848" s="32">
        <v>35.99</v>
      </c>
      <c r="I1848">
        <v>1</v>
      </c>
      <c r="J1848" s="33">
        <v>0</v>
      </c>
      <c r="K1848" s="33">
        <v>0</v>
      </c>
      <c r="L1848" s="33">
        <v>0</v>
      </c>
      <c r="M1848">
        <v>1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25</v>
      </c>
      <c r="AK1848">
        <v>7</v>
      </c>
      <c r="AL1848">
        <v>9</v>
      </c>
      <c r="AM1848">
        <v>17</v>
      </c>
      <c r="AN1848" s="23">
        <v>0.2</v>
      </c>
      <c r="AO1848" s="23">
        <v>0</v>
      </c>
      <c r="AP1848" s="23">
        <v>0.333333333333333</v>
      </c>
      <c r="AQ1848" s="23">
        <v>0</v>
      </c>
      <c r="AR1848" s="35">
        <v>0.714285714285714</v>
      </c>
      <c r="AS1848" s="35">
        <v>42.8571428571429</v>
      </c>
      <c r="AT1848" s="35">
        <v>-41.8571428571429</v>
      </c>
      <c r="AU1848" s="31">
        <f t="shared" si="31"/>
        <v>1</v>
      </c>
      <c r="AV1848" s="36">
        <f>IFERROR(时间!$B$4+AU1848,"上周无销量")</f>
        <v>43284</v>
      </c>
      <c r="AW1848" s="36"/>
    </row>
    <row r="1849" spans="1:49">
      <c r="A1849" s="21" t="s">
        <v>3776</v>
      </c>
      <c r="B1849" t="s">
        <v>3777</v>
      </c>
      <c r="C1849" t="s">
        <v>3765</v>
      </c>
      <c r="D1849" s="31">
        <v>2</v>
      </c>
      <c r="E1849" s="31">
        <v>1</v>
      </c>
      <c r="F1849" s="31">
        <v>2</v>
      </c>
      <c r="G1849" s="31">
        <v>0</v>
      </c>
      <c r="H1849" s="32">
        <v>35.99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11</v>
      </c>
      <c r="AK1849">
        <v>6</v>
      </c>
      <c r="AL1849">
        <v>9</v>
      </c>
      <c r="AM1849">
        <v>9</v>
      </c>
      <c r="AN1849" s="23">
        <v>0.181818181818182</v>
      </c>
      <c r="AO1849" s="23">
        <v>0.166666666666667</v>
      </c>
      <c r="AP1849" s="23">
        <v>0.222222222222222</v>
      </c>
      <c r="AQ1849" s="23">
        <v>0</v>
      </c>
      <c r="AR1849" s="35">
        <v>0.285714285714286</v>
      </c>
      <c r="AS1849" s="35">
        <v>17.1428571428571</v>
      </c>
      <c r="AT1849" s="35">
        <v>-17.1428571428571</v>
      </c>
      <c r="AU1849" s="31">
        <f t="shared" si="31"/>
        <v>0</v>
      </c>
      <c r="AV1849" s="36">
        <f>IFERROR(时间!$B$4+AU1849,"上周无销量")</f>
        <v>43283</v>
      </c>
      <c r="AW1849" s="36"/>
    </row>
    <row r="1850" spans="1:49">
      <c r="A1850" s="21" t="s">
        <v>3778</v>
      </c>
      <c r="B1850" t="s">
        <v>3779</v>
      </c>
      <c r="C1850" t="s">
        <v>3765</v>
      </c>
      <c r="D1850" s="31">
        <v>3</v>
      </c>
      <c r="E1850" s="31">
        <v>2</v>
      </c>
      <c r="F1850" s="31">
        <v>1</v>
      </c>
      <c r="G1850" s="31">
        <v>3</v>
      </c>
      <c r="H1850" s="32">
        <v>35.99</v>
      </c>
      <c r="I1850">
        <v>2</v>
      </c>
      <c r="J1850" s="33">
        <v>0</v>
      </c>
      <c r="K1850" s="33">
        <v>0</v>
      </c>
      <c r="L1850" s="33">
        <v>0</v>
      </c>
      <c r="M1850">
        <v>2</v>
      </c>
      <c r="N1850">
        <v>1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30</v>
      </c>
      <c r="AK1850">
        <v>22</v>
      </c>
      <c r="AL1850">
        <v>3</v>
      </c>
      <c r="AM1850">
        <v>14</v>
      </c>
      <c r="AN1850" s="23">
        <v>0.1</v>
      </c>
      <c r="AO1850" s="23">
        <v>0.0909090909090909</v>
      </c>
      <c r="AP1850" s="23">
        <v>0.333333333333333</v>
      </c>
      <c r="AQ1850" s="23">
        <v>0.214285714285714</v>
      </c>
      <c r="AR1850" s="35">
        <v>0.428571428571429</v>
      </c>
      <c r="AS1850" s="35">
        <v>25.7142857142857</v>
      </c>
      <c r="AT1850" s="35">
        <v>-23.7142857142857</v>
      </c>
      <c r="AU1850" s="31">
        <f t="shared" si="31"/>
        <v>4</v>
      </c>
      <c r="AV1850" s="36">
        <f>IFERROR(时间!$B$4+AU1850,"上周无销量")</f>
        <v>43287</v>
      </c>
      <c r="AW1850" s="36"/>
    </row>
    <row r="1851" spans="1:49">
      <c r="A1851" s="21" t="s">
        <v>3780</v>
      </c>
      <c r="B1851" t="s">
        <v>3781</v>
      </c>
      <c r="C1851" t="s">
        <v>3765</v>
      </c>
      <c r="D1851" s="31">
        <v>1</v>
      </c>
      <c r="E1851" s="31">
        <v>0</v>
      </c>
      <c r="F1851" s="31">
        <v>0</v>
      </c>
      <c r="G1851" s="31">
        <v>2</v>
      </c>
      <c r="H1851" s="32">
        <v>35.99</v>
      </c>
      <c r="I1851">
        <v>8</v>
      </c>
      <c r="J1851" s="33">
        <v>0</v>
      </c>
      <c r="K1851" s="33">
        <v>0</v>
      </c>
      <c r="L1851" s="33">
        <v>0</v>
      </c>
      <c r="M1851">
        <v>8</v>
      </c>
      <c r="N1851">
        <v>1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18</v>
      </c>
      <c r="AK1851">
        <v>22</v>
      </c>
      <c r="AL1851">
        <v>18</v>
      </c>
      <c r="AM1851">
        <v>28</v>
      </c>
      <c r="AN1851" s="23">
        <v>0.0555555555555556</v>
      </c>
      <c r="AO1851" s="23">
        <v>0</v>
      </c>
      <c r="AP1851" s="23">
        <v>0</v>
      </c>
      <c r="AQ1851" s="23">
        <v>0.0714285714285714</v>
      </c>
      <c r="AR1851" s="35">
        <v>0.142857142857143</v>
      </c>
      <c r="AS1851" s="35">
        <v>8.57142857142857</v>
      </c>
      <c r="AT1851" s="35">
        <v>-0.571428571428571</v>
      </c>
      <c r="AU1851" s="31">
        <f t="shared" si="31"/>
        <v>56</v>
      </c>
      <c r="AV1851" s="36">
        <f>IFERROR(时间!$B$4+AU1851,"上周无销量")</f>
        <v>43339</v>
      </c>
      <c r="AW1851" s="36"/>
    </row>
    <row r="1852" spans="1:49">
      <c r="A1852" s="21" t="s">
        <v>3782</v>
      </c>
      <c r="B1852" t="s">
        <v>3783</v>
      </c>
      <c r="C1852" t="s">
        <v>3765</v>
      </c>
      <c r="D1852" s="31">
        <v>2</v>
      </c>
      <c r="E1852" s="31">
        <v>3</v>
      </c>
      <c r="F1852" s="31">
        <v>1</v>
      </c>
      <c r="G1852" s="31">
        <v>2</v>
      </c>
      <c r="H1852" s="32">
        <v>35.99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10</v>
      </c>
      <c r="AK1852">
        <v>30</v>
      </c>
      <c r="AL1852">
        <v>16</v>
      </c>
      <c r="AM1852">
        <v>1</v>
      </c>
      <c r="AN1852" s="23">
        <v>0.2</v>
      </c>
      <c r="AO1852" s="23">
        <v>0.1</v>
      </c>
      <c r="AP1852" s="23">
        <v>0.0625</v>
      </c>
      <c r="AQ1852" s="23">
        <v>2</v>
      </c>
      <c r="AR1852" s="35">
        <v>0.285714285714286</v>
      </c>
      <c r="AS1852" s="35">
        <v>17.1428571428571</v>
      </c>
      <c r="AT1852" s="35">
        <v>-17.1428571428571</v>
      </c>
      <c r="AU1852" s="31">
        <f t="shared" si="31"/>
        <v>0</v>
      </c>
      <c r="AV1852" s="36">
        <f>IFERROR(时间!$B$4+AU1852,"上周无销量")</f>
        <v>43283</v>
      </c>
      <c r="AW1852" s="36"/>
    </row>
    <row r="1853" spans="1:49">
      <c r="A1853" s="21" t="s">
        <v>3784</v>
      </c>
      <c r="B1853" t="s">
        <v>3785</v>
      </c>
      <c r="C1853" t="s">
        <v>3765</v>
      </c>
      <c r="D1853" s="31">
        <v>0</v>
      </c>
      <c r="E1853" s="31">
        <v>3</v>
      </c>
      <c r="F1853" s="31">
        <v>0</v>
      </c>
      <c r="G1853" s="31">
        <v>1</v>
      </c>
      <c r="H1853" s="32">
        <v>35.99</v>
      </c>
      <c r="I1853">
        <v>1</v>
      </c>
      <c r="J1853" s="33">
        <v>0</v>
      </c>
      <c r="K1853" s="33">
        <v>0</v>
      </c>
      <c r="L1853" s="33">
        <v>0</v>
      </c>
      <c r="M1853">
        <v>1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21</v>
      </c>
      <c r="AK1853">
        <v>25</v>
      </c>
      <c r="AL1853">
        <v>5</v>
      </c>
      <c r="AM1853">
        <v>15</v>
      </c>
      <c r="AN1853" s="23">
        <v>0</v>
      </c>
      <c r="AO1853" s="23">
        <v>0.12</v>
      </c>
      <c r="AP1853" s="23">
        <v>0</v>
      </c>
      <c r="AQ1853" s="23">
        <v>0.0666666666666667</v>
      </c>
      <c r="AR1853" s="35">
        <v>0</v>
      </c>
      <c r="AS1853" s="35">
        <v>0</v>
      </c>
      <c r="AT1853" s="35">
        <v>1</v>
      </c>
      <c r="AU1853" s="31" t="str">
        <f t="shared" si="31"/>
        <v>库存为1</v>
      </c>
      <c r="AV1853" s="36" t="str">
        <f>IFERROR(时间!$B$4+AU1853,"上周无销量")</f>
        <v>上周无销量</v>
      </c>
      <c r="AW1853" s="36"/>
    </row>
    <row r="1854" spans="1:49">
      <c r="A1854" s="21" t="s">
        <v>3786</v>
      </c>
      <c r="B1854" t="s">
        <v>3787</v>
      </c>
      <c r="C1854" t="s">
        <v>3765</v>
      </c>
      <c r="D1854" s="31">
        <v>2</v>
      </c>
      <c r="E1854" s="31">
        <v>0</v>
      </c>
      <c r="F1854" s="31">
        <v>0</v>
      </c>
      <c r="G1854" s="31">
        <v>2</v>
      </c>
      <c r="H1854" s="32">
        <v>35.99</v>
      </c>
      <c r="I1854">
        <v>0</v>
      </c>
      <c r="J1854" s="33">
        <v>0</v>
      </c>
      <c r="K1854" s="33">
        <v>1</v>
      </c>
      <c r="L1854" s="33">
        <v>0</v>
      </c>
      <c r="M1854">
        <v>1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7</v>
      </c>
      <c r="AK1854">
        <v>12</v>
      </c>
      <c r="AL1854">
        <v>0</v>
      </c>
      <c r="AM1854">
        <v>11</v>
      </c>
      <c r="AN1854" s="23">
        <v>0.285714285714286</v>
      </c>
      <c r="AO1854" s="23">
        <v>0</v>
      </c>
      <c r="AP1854" s="23" t="e">
        <v>#DIV/0!</v>
      </c>
      <c r="AQ1854" s="23">
        <v>0.181818181818182</v>
      </c>
      <c r="AR1854" s="35">
        <v>0.285714285714286</v>
      </c>
      <c r="AS1854" s="35">
        <v>17.1428571428571</v>
      </c>
      <c r="AT1854" s="35">
        <v>-16.1428571428571</v>
      </c>
      <c r="AU1854" s="31">
        <f t="shared" si="31"/>
        <v>3</v>
      </c>
      <c r="AV1854" s="36">
        <f>IFERROR(时间!$B$4+AU1854,"上周无销量")</f>
        <v>43286</v>
      </c>
      <c r="AW1854" s="36"/>
    </row>
    <row r="1855" spans="1:49">
      <c r="A1855" s="21" t="s">
        <v>3788</v>
      </c>
      <c r="B1855" t="s">
        <v>3789</v>
      </c>
      <c r="C1855" t="s">
        <v>3765</v>
      </c>
      <c r="D1855" s="31">
        <v>0</v>
      </c>
      <c r="E1855" s="31">
        <v>3</v>
      </c>
      <c r="F1855" s="31">
        <v>0</v>
      </c>
      <c r="G1855" s="31">
        <v>1</v>
      </c>
      <c r="H1855" s="32">
        <v>35.99</v>
      </c>
      <c r="I1855">
        <v>1</v>
      </c>
      <c r="J1855" s="33">
        <v>0</v>
      </c>
      <c r="K1855" s="33">
        <v>0</v>
      </c>
      <c r="L1855" s="33">
        <v>0</v>
      </c>
      <c r="M1855">
        <v>1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16</v>
      </c>
      <c r="AK1855">
        <v>13</v>
      </c>
      <c r="AL1855">
        <v>9</v>
      </c>
      <c r="AM1855">
        <v>14</v>
      </c>
      <c r="AN1855" s="23">
        <v>0</v>
      </c>
      <c r="AO1855" s="23">
        <v>0.230769230769231</v>
      </c>
      <c r="AP1855" s="23">
        <v>0</v>
      </c>
      <c r="AQ1855" s="23">
        <v>0.0714285714285714</v>
      </c>
      <c r="AR1855" s="35">
        <v>0</v>
      </c>
      <c r="AS1855" s="35">
        <v>0</v>
      </c>
      <c r="AT1855" s="35">
        <v>1</v>
      </c>
      <c r="AU1855" s="31" t="str">
        <f t="shared" si="31"/>
        <v>库存为1</v>
      </c>
      <c r="AV1855" s="36" t="str">
        <f>IFERROR(时间!$B$4+AU1855,"上周无销量")</f>
        <v>上周无销量</v>
      </c>
      <c r="AW1855" s="36"/>
    </row>
    <row r="1856" spans="1:49">
      <c r="A1856" s="21" t="s">
        <v>3790</v>
      </c>
      <c r="B1856" t="s">
        <v>3791</v>
      </c>
      <c r="C1856" t="s">
        <v>3765</v>
      </c>
      <c r="D1856" s="31">
        <v>1</v>
      </c>
      <c r="E1856" s="31">
        <v>0</v>
      </c>
      <c r="F1856" s="31">
        <v>0</v>
      </c>
      <c r="G1856" s="31">
        <v>0</v>
      </c>
      <c r="H1856" s="32">
        <v>35.99</v>
      </c>
      <c r="I1856">
        <v>2</v>
      </c>
      <c r="J1856" s="33">
        <v>0</v>
      </c>
      <c r="K1856" s="33">
        <v>0</v>
      </c>
      <c r="L1856" s="33">
        <v>0</v>
      </c>
      <c r="M1856">
        <v>2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9</v>
      </c>
      <c r="AK1856">
        <v>14</v>
      </c>
      <c r="AL1856">
        <v>8</v>
      </c>
      <c r="AM1856">
        <v>19</v>
      </c>
      <c r="AN1856" s="23">
        <v>0.111111111111111</v>
      </c>
      <c r="AO1856" s="23">
        <v>0</v>
      </c>
      <c r="AP1856" s="23">
        <v>0</v>
      </c>
      <c r="AQ1856" s="23">
        <v>0</v>
      </c>
      <c r="AR1856" s="35">
        <v>0.142857142857143</v>
      </c>
      <c r="AS1856" s="35">
        <v>8.57142857142857</v>
      </c>
      <c r="AT1856" s="35">
        <v>-6.57142857142857</v>
      </c>
      <c r="AU1856" s="31">
        <f t="shared" si="31"/>
        <v>14</v>
      </c>
      <c r="AV1856" s="36">
        <f>IFERROR(时间!$B$4+AU1856,"上周无销量")</f>
        <v>43297</v>
      </c>
      <c r="AW1856" s="36"/>
    </row>
    <row r="1857" spans="1:49">
      <c r="A1857" s="21" t="s">
        <v>3792</v>
      </c>
      <c r="B1857" t="s">
        <v>3793</v>
      </c>
      <c r="C1857" t="s">
        <v>3765</v>
      </c>
      <c r="D1857" s="31">
        <v>2</v>
      </c>
      <c r="E1857" s="31">
        <v>0</v>
      </c>
      <c r="F1857" s="31">
        <v>0</v>
      </c>
      <c r="G1857" s="31">
        <v>1</v>
      </c>
      <c r="H1857" s="32">
        <v>35.99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14</v>
      </c>
      <c r="AK1857">
        <v>13</v>
      </c>
      <c r="AL1857">
        <v>0</v>
      </c>
      <c r="AM1857">
        <v>14</v>
      </c>
      <c r="AN1857" s="23">
        <v>0.142857142857143</v>
      </c>
      <c r="AO1857" s="23">
        <v>0</v>
      </c>
      <c r="AP1857" s="23" t="e">
        <v>#DIV/0!</v>
      </c>
      <c r="AQ1857" s="23">
        <v>0.0714285714285714</v>
      </c>
      <c r="AR1857" s="35">
        <v>0.285714285714286</v>
      </c>
      <c r="AS1857" s="35">
        <v>17.1428571428571</v>
      </c>
      <c r="AT1857" s="35">
        <v>-17.1428571428571</v>
      </c>
      <c r="AU1857" s="31">
        <f t="shared" si="31"/>
        <v>0</v>
      </c>
      <c r="AV1857" s="36">
        <f>IFERROR(时间!$B$4+AU1857,"上周无销量")</f>
        <v>43283</v>
      </c>
      <c r="AW1857" s="36"/>
    </row>
    <row r="1858" spans="1:49">
      <c r="A1858" s="21" t="s">
        <v>3794</v>
      </c>
      <c r="B1858" t="s">
        <v>3795</v>
      </c>
      <c r="C1858" t="s">
        <v>3765</v>
      </c>
      <c r="D1858" s="31">
        <v>0</v>
      </c>
      <c r="E1858" s="31">
        <v>1</v>
      </c>
      <c r="F1858" s="31">
        <v>1</v>
      </c>
      <c r="G1858" s="31">
        <v>0</v>
      </c>
      <c r="H1858" s="32">
        <v>35.99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15</v>
      </c>
      <c r="AL1858">
        <v>13</v>
      </c>
      <c r="AM1858">
        <v>0</v>
      </c>
      <c r="AN1858" s="23" t="e">
        <v>#DIV/0!</v>
      </c>
      <c r="AO1858" s="23">
        <v>0.0666666666666667</v>
      </c>
      <c r="AP1858" s="23">
        <v>0.0769230769230769</v>
      </c>
      <c r="AQ1858" s="23" t="e">
        <v>#DIV/0!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3796</v>
      </c>
      <c r="B1859" t="s">
        <v>3797</v>
      </c>
      <c r="C1859" t="s">
        <v>3765</v>
      </c>
      <c r="D1859" s="31">
        <v>0</v>
      </c>
      <c r="E1859" s="31">
        <v>1</v>
      </c>
      <c r="F1859" s="31">
        <v>1</v>
      </c>
      <c r="G1859" s="31">
        <v>0</v>
      </c>
      <c r="H1859" s="32">
        <v>35.99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9</v>
      </c>
      <c r="AM1859">
        <v>0</v>
      </c>
      <c r="AN1859" s="23" t="e">
        <v>#DIV/0!</v>
      </c>
      <c r="AO1859" s="23" t="e">
        <v>#DIV/0!</v>
      </c>
      <c r="AP1859" s="23">
        <v>0.111111111111111</v>
      </c>
      <c r="AQ1859" s="23" t="e">
        <v>#DIV/0!</v>
      </c>
      <c r="AR1859" s="35">
        <v>0</v>
      </c>
      <c r="AS1859" s="35">
        <v>0</v>
      </c>
      <c r="AT1859" s="35">
        <v>0</v>
      </c>
      <c r="AU1859" s="31" t="str">
        <f t="shared" si="31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3798</v>
      </c>
      <c r="B1860" t="s">
        <v>3799</v>
      </c>
      <c r="C1860" t="s">
        <v>3765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2</v>
      </c>
      <c r="J1860" s="33">
        <v>0</v>
      </c>
      <c r="K1860" s="33">
        <v>0</v>
      </c>
      <c r="L1860" s="33">
        <v>0</v>
      </c>
      <c r="M1860">
        <v>2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17</v>
      </c>
      <c r="AK1860">
        <v>13</v>
      </c>
      <c r="AL1860">
        <v>9</v>
      </c>
      <c r="AM1860">
        <v>0</v>
      </c>
      <c r="AN1860" s="23">
        <v>0</v>
      </c>
      <c r="AO1860" s="23">
        <v>0</v>
      </c>
      <c r="AP1860" s="23">
        <v>0</v>
      </c>
      <c r="AQ1860" s="23" t="e">
        <v>#DIV/0!</v>
      </c>
      <c r="AR1860" s="35">
        <v>0</v>
      </c>
      <c r="AS1860" s="35">
        <v>0</v>
      </c>
      <c r="AT1860" s="35">
        <v>2</v>
      </c>
      <c r="AU1860" s="31" t="str">
        <f t="shared" si="31"/>
        <v>库存为2</v>
      </c>
      <c r="AV1860" s="36" t="str">
        <f>IFERROR(时间!$B$4+AU1860,"上周无销量")</f>
        <v>上周无销量</v>
      </c>
      <c r="AW1860" s="36"/>
    </row>
    <row r="1861" spans="1:49">
      <c r="A1861" s="21" t="s">
        <v>3800</v>
      </c>
      <c r="B1861" t="s">
        <v>3801</v>
      </c>
      <c r="C1861" t="s">
        <v>3765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3</v>
      </c>
      <c r="J1861" s="33">
        <v>0</v>
      </c>
      <c r="K1861" s="33">
        <v>0</v>
      </c>
      <c r="L1861" s="33">
        <v>0</v>
      </c>
      <c r="M1861">
        <v>3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16</v>
      </c>
      <c r="AK1861">
        <v>19</v>
      </c>
      <c r="AL1861">
        <v>7</v>
      </c>
      <c r="AM1861">
        <v>18</v>
      </c>
      <c r="AN1861" s="23">
        <v>0</v>
      </c>
      <c r="AO1861" s="23">
        <v>0</v>
      </c>
      <c r="AP1861" s="23">
        <v>0</v>
      </c>
      <c r="AQ1861" s="23">
        <v>0</v>
      </c>
      <c r="AR1861" s="35">
        <v>0</v>
      </c>
      <c r="AS1861" s="35">
        <v>0</v>
      </c>
      <c r="AT1861" s="35">
        <v>3</v>
      </c>
      <c r="AU1861" s="31" t="str">
        <f t="shared" ref="AU1861:AU1924" si="32">IF(AR1861="","库存为"&amp;M1861,IF(AS1861=0,"库存为"&amp;M1861,INT(M1861/AR1861)))</f>
        <v>库存为3</v>
      </c>
      <c r="AV1861" s="36" t="str">
        <f>IFERROR(时间!$B$4+AU1861,"上周无销量")</f>
        <v>上周无销量</v>
      </c>
      <c r="AW1861" s="36"/>
    </row>
    <row r="1862" spans="1:49">
      <c r="A1862" s="21" t="s">
        <v>3802</v>
      </c>
      <c r="B1862" t="s">
        <v>3803</v>
      </c>
      <c r="C1862" t="s">
        <v>3765</v>
      </c>
      <c r="D1862" s="31">
        <v>2</v>
      </c>
      <c r="E1862" s="31">
        <v>0</v>
      </c>
      <c r="F1862" s="31">
        <v>0</v>
      </c>
      <c r="G1862" s="31">
        <v>0</v>
      </c>
      <c r="H1862" s="32">
        <v>35.99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19</v>
      </c>
      <c r="AK1862">
        <v>15</v>
      </c>
      <c r="AL1862">
        <v>9</v>
      </c>
      <c r="AM1862">
        <v>0</v>
      </c>
      <c r="AN1862" s="23">
        <v>0.105263157894737</v>
      </c>
      <c r="AO1862" s="23">
        <v>0</v>
      </c>
      <c r="AP1862" s="23">
        <v>0</v>
      </c>
      <c r="AQ1862" s="23" t="e">
        <v>#DIV/0!</v>
      </c>
      <c r="AR1862" s="35">
        <v>0.285714285714286</v>
      </c>
      <c r="AS1862" s="35">
        <v>17.1428571428571</v>
      </c>
      <c r="AT1862" s="35">
        <v>-17.1428571428571</v>
      </c>
      <c r="AU1862" s="31">
        <f t="shared" si="32"/>
        <v>0</v>
      </c>
      <c r="AV1862" s="36">
        <f>IFERROR(时间!$B$4+AU1862,"上周无销量")</f>
        <v>43283</v>
      </c>
      <c r="AW1862" s="36"/>
    </row>
    <row r="1863" spans="1:49">
      <c r="A1863" s="21" t="s">
        <v>3804</v>
      </c>
      <c r="B1863" t="s">
        <v>3805</v>
      </c>
      <c r="C1863" t="s">
        <v>3765</v>
      </c>
      <c r="D1863" s="31">
        <v>0</v>
      </c>
      <c r="E1863" s="31">
        <v>0</v>
      </c>
      <c r="F1863" s="31">
        <v>0</v>
      </c>
      <c r="G1863" s="31">
        <v>2</v>
      </c>
      <c r="H1863" s="32">
        <v>35.99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0</v>
      </c>
      <c r="AK1863">
        <v>0</v>
      </c>
      <c r="AL1863">
        <v>0</v>
      </c>
      <c r="AM1863">
        <v>16</v>
      </c>
      <c r="AN1863" s="23" t="e">
        <v>#DIV/0!</v>
      </c>
      <c r="AO1863" s="23" t="e">
        <v>#DIV/0!</v>
      </c>
      <c r="AP1863" s="23" t="e">
        <v>#DIV/0!</v>
      </c>
      <c r="AQ1863" s="23">
        <v>0.125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3806</v>
      </c>
      <c r="B1864" t="s">
        <v>3807</v>
      </c>
      <c r="C1864" t="s">
        <v>3765</v>
      </c>
      <c r="D1864" s="31">
        <v>1</v>
      </c>
      <c r="E1864" s="31">
        <v>0</v>
      </c>
      <c r="F1864" s="31">
        <v>1</v>
      </c>
      <c r="G1864" s="31">
        <v>2</v>
      </c>
      <c r="H1864" s="32">
        <v>35.99</v>
      </c>
      <c r="I1864">
        <v>3</v>
      </c>
      <c r="J1864" s="33">
        <v>0</v>
      </c>
      <c r="K1864" s="33">
        <v>0</v>
      </c>
      <c r="L1864" s="33">
        <v>0</v>
      </c>
      <c r="M1864">
        <v>3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28</v>
      </c>
      <c r="AK1864">
        <v>13</v>
      </c>
      <c r="AL1864">
        <v>16</v>
      </c>
      <c r="AM1864">
        <v>31</v>
      </c>
      <c r="AN1864" s="23">
        <v>0.0357142857142857</v>
      </c>
      <c r="AO1864" s="23">
        <v>0</v>
      </c>
      <c r="AP1864" s="23">
        <v>0.0625</v>
      </c>
      <c r="AQ1864" s="23">
        <v>0.0645161290322581</v>
      </c>
      <c r="AR1864" s="35">
        <v>0.142857142857143</v>
      </c>
      <c r="AS1864" s="35">
        <v>8.57142857142857</v>
      </c>
      <c r="AT1864" s="35">
        <v>-5.57142857142857</v>
      </c>
      <c r="AU1864" s="31">
        <f t="shared" si="32"/>
        <v>21</v>
      </c>
      <c r="AV1864" s="36">
        <f>IFERROR(时间!$B$4+AU1864,"上周无销量")</f>
        <v>43304</v>
      </c>
      <c r="AW1864" s="36"/>
    </row>
    <row r="1865" spans="1:49">
      <c r="A1865" s="21" t="s">
        <v>3808</v>
      </c>
      <c r="B1865" t="s">
        <v>3809</v>
      </c>
      <c r="C1865" t="s">
        <v>3765</v>
      </c>
      <c r="D1865" s="31">
        <v>2</v>
      </c>
      <c r="E1865" s="31">
        <v>3</v>
      </c>
      <c r="F1865" s="31">
        <v>1</v>
      </c>
      <c r="G1865" s="31">
        <v>1</v>
      </c>
      <c r="H1865" s="32">
        <v>35.99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1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22</v>
      </c>
      <c r="AK1865">
        <v>22</v>
      </c>
      <c r="AL1865">
        <v>5</v>
      </c>
      <c r="AM1865">
        <v>15</v>
      </c>
      <c r="AN1865" s="23">
        <v>0.0909090909090909</v>
      </c>
      <c r="AO1865" s="23">
        <v>0.136363636363636</v>
      </c>
      <c r="AP1865" s="23">
        <v>0.2</v>
      </c>
      <c r="AQ1865" s="23">
        <v>0.0666666666666667</v>
      </c>
      <c r="AR1865" s="35">
        <v>0.285714285714286</v>
      </c>
      <c r="AS1865" s="35">
        <v>17.1428571428571</v>
      </c>
      <c r="AT1865" s="35">
        <v>-17.1428571428571</v>
      </c>
      <c r="AU1865" s="31">
        <f t="shared" si="32"/>
        <v>0</v>
      </c>
      <c r="AV1865" s="36">
        <f>IFERROR(时间!$B$4+AU1865,"上周无销量")</f>
        <v>43283</v>
      </c>
      <c r="AW1865" s="36"/>
    </row>
    <row r="1866" spans="1:49">
      <c r="A1866" s="21" t="s">
        <v>3810</v>
      </c>
      <c r="B1866" t="s">
        <v>3811</v>
      </c>
      <c r="C1866" t="s">
        <v>3765</v>
      </c>
      <c r="D1866" s="31">
        <v>0</v>
      </c>
      <c r="E1866" s="31">
        <v>2</v>
      </c>
      <c r="F1866" s="31">
        <v>0</v>
      </c>
      <c r="G1866" s="31">
        <v>0</v>
      </c>
      <c r="H1866" s="32">
        <v>35.99</v>
      </c>
      <c r="I1866">
        <v>4</v>
      </c>
      <c r="J1866" s="33">
        <v>0</v>
      </c>
      <c r="K1866" s="33">
        <v>0</v>
      </c>
      <c r="L1866" s="33">
        <v>0</v>
      </c>
      <c r="M1866">
        <v>4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6</v>
      </c>
      <c r="AK1866">
        <v>23</v>
      </c>
      <c r="AL1866">
        <v>5</v>
      </c>
      <c r="AM1866">
        <v>0</v>
      </c>
      <c r="AN1866" s="23">
        <v>0</v>
      </c>
      <c r="AO1866" s="23">
        <v>0.0869565217391304</v>
      </c>
      <c r="AP1866" s="23">
        <v>0</v>
      </c>
      <c r="AQ1866" s="23" t="e">
        <v>#DIV/0!</v>
      </c>
      <c r="AR1866" s="35">
        <v>0</v>
      </c>
      <c r="AS1866" s="35">
        <v>0</v>
      </c>
      <c r="AT1866" s="35">
        <v>4</v>
      </c>
      <c r="AU1866" s="31" t="str">
        <f t="shared" si="32"/>
        <v>库存为4</v>
      </c>
      <c r="AV1866" s="36" t="str">
        <f>IFERROR(时间!$B$4+AU1866,"上周无销量")</f>
        <v>上周无销量</v>
      </c>
      <c r="AW1866" s="36"/>
    </row>
    <row r="1867" spans="1:49">
      <c r="A1867" s="21" t="s">
        <v>3812</v>
      </c>
      <c r="B1867" t="s">
        <v>3813</v>
      </c>
      <c r="C1867" t="s">
        <v>3814</v>
      </c>
      <c r="D1867" s="31">
        <v>0</v>
      </c>
      <c r="E1867" s="31">
        <v>2</v>
      </c>
      <c r="F1867" s="31">
        <v>0</v>
      </c>
      <c r="G1867" s="31">
        <v>0</v>
      </c>
      <c r="H1867" s="32">
        <v>30.99</v>
      </c>
      <c r="I1867">
        <v>0</v>
      </c>
      <c r="J1867" s="33">
        <v>5</v>
      </c>
      <c r="K1867" s="33">
        <v>0</v>
      </c>
      <c r="L1867" s="33">
        <v>0</v>
      </c>
      <c r="M1867">
        <v>5</v>
      </c>
      <c r="N1867">
        <v>0</v>
      </c>
      <c r="O1867">
        <v>0</v>
      </c>
      <c r="P1867">
        <v>0</v>
      </c>
      <c r="Q1867">
        <v>572</v>
      </c>
      <c r="R1867">
        <v>0</v>
      </c>
      <c r="S1867">
        <v>0</v>
      </c>
      <c r="T1867">
        <v>0</v>
      </c>
      <c r="U1867">
        <v>11</v>
      </c>
      <c r="V1867">
        <v>0</v>
      </c>
      <c r="W1867">
        <v>0</v>
      </c>
      <c r="X1867" s="23" t="e">
        <v>#DIV/0!</v>
      </c>
      <c r="Y1867" s="23">
        <v>0.0192307692307692</v>
      </c>
      <c r="Z1867" s="23" t="e">
        <v>#DIV/0!</v>
      </c>
      <c r="AA1867" s="23" t="e">
        <v>#DIV/0!</v>
      </c>
      <c r="AB1867">
        <v>0</v>
      </c>
      <c r="AC1867">
        <v>4.52</v>
      </c>
      <c r="AD1867">
        <v>0</v>
      </c>
      <c r="AE1867">
        <v>0</v>
      </c>
      <c r="AF1867" s="23" t="s">
        <v>54</v>
      </c>
      <c r="AG1867" s="23">
        <v>0.0729267505646983</v>
      </c>
      <c r="AH1867" s="23" t="s">
        <v>54</v>
      </c>
      <c r="AI1867" s="23" t="s">
        <v>54</v>
      </c>
      <c r="AJ1867">
        <v>0</v>
      </c>
      <c r="AK1867">
        <v>10</v>
      </c>
      <c r="AL1867">
        <v>0</v>
      </c>
      <c r="AM1867">
        <v>0</v>
      </c>
      <c r="AN1867" s="23" t="e">
        <v>#DIV/0!</v>
      </c>
      <c r="AO1867" s="23">
        <v>0.2</v>
      </c>
      <c r="AP1867" s="23" t="e">
        <v>#DIV/0!</v>
      </c>
      <c r="AQ1867" s="23" t="e">
        <v>#DIV/0!</v>
      </c>
      <c r="AR1867" s="35">
        <v>0</v>
      </c>
      <c r="AS1867" s="35">
        <v>0</v>
      </c>
      <c r="AT1867" s="35">
        <v>5</v>
      </c>
      <c r="AU1867" s="31" t="str">
        <f t="shared" si="32"/>
        <v>库存为5</v>
      </c>
      <c r="AV1867" s="36" t="str">
        <f>IFERROR(时间!$B$4+AU1867,"上周无销量")</f>
        <v>上周无销量</v>
      </c>
      <c r="AW1867" s="36"/>
    </row>
    <row r="1868" spans="1:49">
      <c r="A1868" s="21" t="s">
        <v>3815</v>
      </c>
      <c r="B1868" t="s">
        <v>3816</v>
      </c>
      <c r="C1868" t="s">
        <v>3814</v>
      </c>
      <c r="D1868" s="31">
        <v>2</v>
      </c>
      <c r="E1868" s="31">
        <v>0</v>
      </c>
      <c r="F1868" s="31">
        <v>0</v>
      </c>
      <c r="G1868" s="31">
        <v>0</v>
      </c>
      <c r="H1868" s="32">
        <v>30.99</v>
      </c>
      <c r="I1868">
        <v>0</v>
      </c>
      <c r="J1868" s="33">
        <v>3</v>
      </c>
      <c r="K1868" s="33">
        <v>0</v>
      </c>
      <c r="L1868" s="33">
        <v>0</v>
      </c>
      <c r="M1868">
        <v>3</v>
      </c>
      <c r="N1868">
        <v>0</v>
      </c>
      <c r="O1868">
        <v>0</v>
      </c>
      <c r="P1868">
        <v>612</v>
      </c>
      <c r="Q1868">
        <v>1120</v>
      </c>
      <c r="R1868">
        <v>0</v>
      </c>
      <c r="S1868">
        <v>0</v>
      </c>
      <c r="T1868">
        <v>9</v>
      </c>
      <c r="U1868">
        <v>17</v>
      </c>
      <c r="V1868">
        <v>0</v>
      </c>
      <c r="W1868">
        <v>0</v>
      </c>
      <c r="X1868" s="23">
        <v>0.0147058823529412</v>
      </c>
      <c r="Y1868" s="23">
        <v>0.0151785714285714</v>
      </c>
      <c r="Z1868" s="23" t="e">
        <v>#DIV/0!</v>
      </c>
      <c r="AA1868" s="23" t="e">
        <v>#DIV/0!</v>
      </c>
      <c r="AB1868">
        <v>2.83</v>
      </c>
      <c r="AC1868">
        <v>6.61</v>
      </c>
      <c r="AD1868">
        <v>0</v>
      </c>
      <c r="AE1868">
        <v>0</v>
      </c>
      <c r="AF1868" s="23">
        <v>0.0456598902871894</v>
      </c>
      <c r="AG1868" s="23" t="s">
        <v>122</v>
      </c>
      <c r="AH1868" s="23" t="s">
        <v>54</v>
      </c>
      <c r="AI1868" s="23" t="s">
        <v>54</v>
      </c>
      <c r="AJ1868">
        <v>10</v>
      </c>
      <c r="AK1868">
        <v>11</v>
      </c>
      <c r="AL1868">
        <v>0</v>
      </c>
      <c r="AM1868">
        <v>0</v>
      </c>
      <c r="AN1868" s="23">
        <v>0.2</v>
      </c>
      <c r="AO1868" s="23">
        <v>0</v>
      </c>
      <c r="AP1868" s="23" t="e">
        <v>#DIV/0!</v>
      </c>
      <c r="AQ1868" s="23" t="e">
        <v>#DIV/0!</v>
      </c>
      <c r="AR1868" s="35">
        <v>0.285714285714286</v>
      </c>
      <c r="AS1868" s="35">
        <v>17.1428571428571</v>
      </c>
      <c r="AT1868" s="35">
        <v>-14.1428571428571</v>
      </c>
      <c r="AU1868" s="31">
        <f t="shared" si="32"/>
        <v>10</v>
      </c>
      <c r="AV1868" s="36">
        <f>IFERROR(时间!$B$4+AU1868,"上周无销量")</f>
        <v>43293</v>
      </c>
      <c r="AW1868" s="36"/>
    </row>
    <row r="1869" spans="1:49">
      <c r="A1869" s="21" t="s">
        <v>3817</v>
      </c>
      <c r="B1869" t="s">
        <v>3818</v>
      </c>
      <c r="C1869" t="s">
        <v>3814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1</v>
      </c>
      <c r="J1869" s="33">
        <v>0</v>
      </c>
      <c r="K1869" s="33">
        <v>0</v>
      </c>
      <c r="L1869" s="33">
        <v>0</v>
      </c>
      <c r="M1869">
        <v>1</v>
      </c>
      <c r="N1869">
        <v>0</v>
      </c>
      <c r="O1869">
        <v>0</v>
      </c>
      <c r="P1869">
        <v>2310</v>
      </c>
      <c r="Q1869">
        <v>906</v>
      </c>
      <c r="R1869">
        <v>0</v>
      </c>
      <c r="S1869">
        <v>0</v>
      </c>
      <c r="T1869">
        <v>28</v>
      </c>
      <c r="U1869">
        <v>5</v>
      </c>
      <c r="V1869">
        <v>0</v>
      </c>
      <c r="W1869">
        <v>0</v>
      </c>
      <c r="X1869" s="23">
        <v>0.0121212121212121</v>
      </c>
      <c r="Y1869" s="23">
        <v>0.00551876379690949</v>
      </c>
      <c r="Z1869" s="23" t="e">
        <v>#DIV/0!</v>
      </c>
      <c r="AA1869" s="23" t="e">
        <v>#DIV/0!</v>
      </c>
      <c r="AB1869">
        <v>9.09</v>
      </c>
      <c r="AC1869">
        <v>1.99</v>
      </c>
      <c r="AD1869">
        <v>0</v>
      </c>
      <c r="AE1869">
        <v>0</v>
      </c>
      <c r="AF1869" s="23" t="s">
        <v>122</v>
      </c>
      <c r="AG1869" s="23" t="s">
        <v>122</v>
      </c>
      <c r="AH1869" s="23" t="s">
        <v>54</v>
      </c>
      <c r="AI1869" s="23" t="s">
        <v>54</v>
      </c>
      <c r="AJ1869">
        <v>28</v>
      </c>
      <c r="AK1869">
        <v>12</v>
      </c>
      <c r="AL1869">
        <v>0</v>
      </c>
      <c r="AM1869">
        <v>0</v>
      </c>
      <c r="AN1869" s="23">
        <v>0</v>
      </c>
      <c r="AO1869" s="23">
        <v>0</v>
      </c>
      <c r="AP1869" s="23" t="e">
        <v>#DIV/0!</v>
      </c>
      <c r="AQ1869" s="23" t="e">
        <v>#DIV/0!</v>
      </c>
      <c r="AR1869" s="35">
        <v>0</v>
      </c>
      <c r="AS1869" s="35">
        <v>0</v>
      </c>
      <c r="AT1869" s="35">
        <v>1</v>
      </c>
      <c r="AU1869" s="31" t="str">
        <f t="shared" si="32"/>
        <v>库存为1</v>
      </c>
      <c r="AV1869" s="36" t="str">
        <f>IFERROR(时间!$B$4+AU1869,"上周无销量")</f>
        <v>上周无销量</v>
      </c>
      <c r="AW1869" s="36"/>
    </row>
    <row r="1870" spans="1:49">
      <c r="A1870" s="21" t="s">
        <v>3819</v>
      </c>
      <c r="B1870" t="s">
        <v>3820</v>
      </c>
      <c r="C1870" t="s">
        <v>3814</v>
      </c>
      <c r="D1870" s="31">
        <v>1</v>
      </c>
      <c r="E1870" s="31">
        <v>1</v>
      </c>
      <c r="F1870" s="31">
        <v>0</v>
      </c>
      <c r="G1870" s="31">
        <v>0</v>
      </c>
      <c r="H1870" s="32">
        <v>30.99</v>
      </c>
      <c r="I1870">
        <v>0</v>
      </c>
      <c r="J1870" s="33">
        <v>3</v>
      </c>
      <c r="K1870" s="33">
        <v>0</v>
      </c>
      <c r="L1870" s="33">
        <v>0</v>
      </c>
      <c r="M1870">
        <v>3</v>
      </c>
      <c r="N1870">
        <v>0</v>
      </c>
      <c r="O1870">
        <v>0</v>
      </c>
      <c r="P1870">
        <v>356</v>
      </c>
      <c r="Q1870">
        <v>1211</v>
      </c>
      <c r="R1870">
        <v>0</v>
      </c>
      <c r="S1870">
        <v>0</v>
      </c>
      <c r="T1870">
        <v>7</v>
      </c>
      <c r="U1870">
        <v>22</v>
      </c>
      <c r="V1870">
        <v>0</v>
      </c>
      <c r="W1870">
        <v>0</v>
      </c>
      <c r="X1870" s="23">
        <v>0.0196629213483146</v>
      </c>
      <c r="Y1870" s="23">
        <v>0.0181668042939719</v>
      </c>
      <c r="Z1870" s="23" t="e">
        <v>#DIV/0!</v>
      </c>
      <c r="AA1870" s="23" t="e">
        <v>#DIV/0!</v>
      </c>
      <c r="AB1870">
        <v>2.36</v>
      </c>
      <c r="AC1870">
        <v>7.62</v>
      </c>
      <c r="AD1870">
        <v>0</v>
      </c>
      <c r="AE1870">
        <v>0</v>
      </c>
      <c r="AF1870" s="23">
        <v>0.0761535979348177</v>
      </c>
      <c r="AG1870" s="23">
        <v>0.245885769603098</v>
      </c>
      <c r="AH1870" s="23" t="s">
        <v>54</v>
      </c>
      <c r="AI1870" s="23" t="s">
        <v>54</v>
      </c>
      <c r="AJ1870">
        <v>2</v>
      </c>
      <c r="AK1870">
        <v>16</v>
      </c>
      <c r="AL1870">
        <v>0</v>
      </c>
      <c r="AM1870">
        <v>0</v>
      </c>
      <c r="AN1870" s="23">
        <v>0.5</v>
      </c>
      <c r="AO1870" s="23">
        <v>0.0625</v>
      </c>
      <c r="AP1870" s="23" t="e">
        <v>#DIV/0!</v>
      </c>
      <c r="AQ1870" s="23" t="e">
        <v>#DIV/0!</v>
      </c>
      <c r="AR1870" s="35">
        <v>0.142857142857143</v>
      </c>
      <c r="AS1870" s="35">
        <v>8.57142857142857</v>
      </c>
      <c r="AT1870" s="35">
        <v>-5.57142857142857</v>
      </c>
      <c r="AU1870" s="31">
        <f t="shared" si="32"/>
        <v>21</v>
      </c>
      <c r="AV1870" s="36">
        <f>IFERROR(时间!$B$4+AU1870,"上周无销量")</f>
        <v>43304</v>
      </c>
      <c r="AW1870" s="36"/>
    </row>
    <row r="1871" spans="1:49">
      <c r="A1871" s="21" t="s">
        <v>3821</v>
      </c>
      <c r="B1871" t="s">
        <v>3822</v>
      </c>
      <c r="C1871" t="s">
        <v>3814</v>
      </c>
      <c r="D1871" s="31">
        <v>2</v>
      </c>
      <c r="E1871" s="31">
        <v>0</v>
      </c>
      <c r="F1871" s="31">
        <v>0</v>
      </c>
      <c r="G1871" s="31">
        <v>0</v>
      </c>
      <c r="H1871" s="32">
        <v>30.99</v>
      </c>
      <c r="I1871">
        <v>0</v>
      </c>
      <c r="J1871" s="33">
        <v>3</v>
      </c>
      <c r="K1871" s="33">
        <v>0</v>
      </c>
      <c r="L1871" s="33">
        <v>0</v>
      </c>
      <c r="M1871">
        <v>3</v>
      </c>
      <c r="N1871">
        <v>0</v>
      </c>
      <c r="O1871">
        <v>0</v>
      </c>
      <c r="P1871">
        <v>117</v>
      </c>
      <c r="Q1871">
        <v>1001</v>
      </c>
      <c r="R1871">
        <v>0</v>
      </c>
      <c r="S1871">
        <v>0</v>
      </c>
      <c r="T1871">
        <v>1</v>
      </c>
      <c r="U1871">
        <v>17</v>
      </c>
      <c r="V1871">
        <v>0</v>
      </c>
      <c r="W1871">
        <v>0</v>
      </c>
      <c r="X1871" s="23">
        <v>0.00854700854700855</v>
      </c>
      <c r="Y1871" s="23">
        <v>0.016983016983017</v>
      </c>
      <c r="Z1871" s="23" t="e">
        <v>#DIV/0!</v>
      </c>
      <c r="AA1871" s="23" t="e">
        <v>#DIV/0!</v>
      </c>
      <c r="AB1871">
        <v>0.33</v>
      </c>
      <c r="AC1871">
        <v>6.27</v>
      </c>
      <c r="AD1871">
        <v>0</v>
      </c>
      <c r="AE1871">
        <v>0</v>
      </c>
      <c r="AF1871" s="23">
        <v>0.005324298160697</v>
      </c>
      <c r="AG1871" s="23" t="s">
        <v>122</v>
      </c>
      <c r="AH1871" s="23" t="s">
        <v>54</v>
      </c>
      <c r="AI1871" s="23" t="s">
        <v>54</v>
      </c>
      <c r="AJ1871">
        <v>1</v>
      </c>
      <c r="AK1871">
        <v>16</v>
      </c>
      <c r="AL1871">
        <v>0</v>
      </c>
      <c r="AM1871">
        <v>0</v>
      </c>
      <c r="AN1871" s="23">
        <v>2</v>
      </c>
      <c r="AO1871" s="23">
        <v>0</v>
      </c>
      <c r="AP1871" s="23" t="e">
        <v>#DIV/0!</v>
      </c>
      <c r="AQ1871" s="23" t="e">
        <v>#DIV/0!</v>
      </c>
      <c r="AR1871" s="35">
        <v>0.285714285714286</v>
      </c>
      <c r="AS1871" s="35">
        <v>17.1428571428571</v>
      </c>
      <c r="AT1871" s="35">
        <v>-14.1428571428571</v>
      </c>
      <c r="AU1871" s="31">
        <f t="shared" si="32"/>
        <v>10</v>
      </c>
      <c r="AV1871" s="36">
        <f>IFERROR(时间!$B$4+AU1871,"上周无销量")</f>
        <v>43293</v>
      </c>
      <c r="AW1871" s="36"/>
    </row>
    <row r="1872" spans="1:49">
      <c r="A1872" s="21" t="s">
        <v>3823</v>
      </c>
      <c r="B1872" t="s">
        <v>3824</v>
      </c>
      <c r="C1872" t="s">
        <v>3814</v>
      </c>
      <c r="D1872" s="31">
        <v>0</v>
      </c>
      <c r="E1872" s="31">
        <v>2</v>
      </c>
      <c r="F1872" s="31">
        <v>0</v>
      </c>
      <c r="G1872" s="31">
        <v>0</v>
      </c>
      <c r="H1872" s="32">
        <v>30.99</v>
      </c>
      <c r="I1872">
        <v>0</v>
      </c>
      <c r="J1872" s="33">
        <v>5</v>
      </c>
      <c r="K1872" s="33">
        <v>0</v>
      </c>
      <c r="L1872" s="33">
        <v>0</v>
      </c>
      <c r="M1872">
        <v>5</v>
      </c>
      <c r="N1872">
        <v>0</v>
      </c>
      <c r="O1872">
        <v>0</v>
      </c>
      <c r="P1872">
        <v>0</v>
      </c>
      <c r="Q1872">
        <v>845</v>
      </c>
      <c r="R1872">
        <v>0</v>
      </c>
      <c r="S1872">
        <v>0</v>
      </c>
      <c r="T1872">
        <v>0</v>
      </c>
      <c r="U1872">
        <v>9</v>
      </c>
      <c r="V1872">
        <v>0</v>
      </c>
      <c r="W1872">
        <v>0</v>
      </c>
      <c r="X1872" s="23" t="e">
        <v>#DIV/0!</v>
      </c>
      <c r="Y1872" s="23">
        <v>0.0106508875739645</v>
      </c>
      <c r="Z1872" s="23" t="e">
        <v>#DIV/0!</v>
      </c>
      <c r="AA1872" s="23" t="e">
        <v>#DIV/0!</v>
      </c>
      <c r="AB1872">
        <v>0</v>
      </c>
      <c r="AC1872">
        <v>3.46</v>
      </c>
      <c r="AD1872">
        <v>0</v>
      </c>
      <c r="AE1872">
        <v>0</v>
      </c>
      <c r="AF1872" s="23" t="s">
        <v>54</v>
      </c>
      <c r="AG1872" s="23">
        <v>0.0558244595030655</v>
      </c>
      <c r="AH1872" s="23" t="s">
        <v>54</v>
      </c>
      <c r="AI1872" s="23" t="s">
        <v>54</v>
      </c>
      <c r="AJ1872">
        <v>0</v>
      </c>
      <c r="AK1872">
        <v>19</v>
      </c>
      <c r="AL1872">
        <v>0</v>
      </c>
      <c r="AM1872">
        <v>0</v>
      </c>
      <c r="AN1872" s="23" t="e">
        <v>#DIV/0!</v>
      </c>
      <c r="AO1872" s="23">
        <v>0.105263157894737</v>
      </c>
      <c r="AP1872" s="23" t="e">
        <v>#DIV/0!</v>
      </c>
      <c r="AQ1872" s="23" t="e">
        <v>#DIV/0!</v>
      </c>
      <c r="AR1872" s="35">
        <v>0</v>
      </c>
      <c r="AS1872" s="35">
        <v>0</v>
      </c>
      <c r="AT1872" s="35">
        <v>5</v>
      </c>
      <c r="AU1872" s="31" t="str">
        <f t="shared" si="32"/>
        <v>库存为5</v>
      </c>
      <c r="AV1872" s="36" t="str">
        <f>IFERROR(时间!$B$4+AU1872,"上周无销量")</f>
        <v>上周无销量</v>
      </c>
      <c r="AW1872" s="36"/>
    </row>
    <row r="1873" spans="1:49">
      <c r="A1873" s="21" t="s">
        <v>3825</v>
      </c>
      <c r="B1873" t="s">
        <v>3826</v>
      </c>
      <c r="C1873" t="s">
        <v>3814</v>
      </c>
      <c r="D1873" s="31">
        <v>0</v>
      </c>
      <c r="E1873" s="31">
        <v>2</v>
      </c>
      <c r="F1873" s="31">
        <v>0</v>
      </c>
      <c r="G1873" s="31">
        <v>0</v>
      </c>
      <c r="H1873" s="32">
        <v>30.99</v>
      </c>
      <c r="I1873">
        <v>0</v>
      </c>
      <c r="J1873" s="33">
        <v>5</v>
      </c>
      <c r="K1873" s="33">
        <v>0</v>
      </c>
      <c r="L1873" s="33">
        <v>0</v>
      </c>
      <c r="M1873">
        <v>5</v>
      </c>
      <c r="N1873">
        <v>0</v>
      </c>
      <c r="O1873">
        <v>0</v>
      </c>
      <c r="P1873">
        <v>0</v>
      </c>
      <c r="Q1873">
        <v>499</v>
      </c>
      <c r="R1873">
        <v>0</v>
      </c>
      <c r="S1873">
        <v>0</v>
      </c>
      <c r="T1873">
        <v>0</v>
      </c>
      <c r="U1873">
        <v>3</v>
      </c>
      <c r="V1873">
        <v>0</v>
      </c>
      <c r="W1873">
        <v>0</v>
      </c>
      <c r="X1873" s="23" t="e">
        <v>#DIV/0!</v>
      </c>
      <c r="Y1873" s="23">
        <v>0.00601202404809619</v>
      </c>
      <c r="Z1873" s="23" t="e">
        <v>#DIV/0!</v>
      </c>
      <c r="AA1873" s="23" t="e">
        <v>#DIV/0!</v>
      </c>
      <c r="AB1873">
        <v>0</v>
      </c>
      <c r="AC1873">
        <v>1.24</v>
      </c>
      <c r="AD1873">
        <v>0</v>
      </c>
      <c r="AE1873">
        <v>0</v>
      </c>
      <c r="AF1873" s="23" t="s">
        <v>54</v>
      </c>
      <c r="AG1873" s="23">
        <v>0.0200064536947402</v>
      </c>
      <c r="AH1873" s="23" t="s">
        <v>54</v>
      </c>
      <c r="AI1873" s="23" t="s">
        <v>54</v>
      </c>
      <c r="AJ1873">
        <v>0</v>
      </c>
      <c r="AK1873">
        <v>4</v>
      </c>
      <c r="AL1873">
        <v>0</v>
      </c>
      <c r="AM1873">
        <v>0</v>
      </c>
      <c r="AN1873" s="23" t="e">
        <v>#DIV/0!</v>
      </c>
      <c r="AO1873" s="23">
        <v>0.5</v>
      </c>
      <c r="AP1873" s="23" t="e">
        <v>#DIV/0!</v>
      </c>
      <c r="AQ1873" s="23" t="e">
        <v>#DIV/0!</v>
      </c>
      <c r="AR1873" s="35">
        <v>0</v>
      </c>
      <c r="AS1873" s="35">
        <v>0</v>
      </c>
      <c r="AT1873" s="35">
        <v>5</v>
      </c>
      <c r="AU1873" s="31" t="str">
        <f t="shared" si="32"/>
        <v>库存为5</v>
      </c>
      <c r="AV1873" s="36" t="str">
        <f>IFERROR(时间!$B$4+AU1873,"上周无销量")</f>
        <v>上周无销量</v>
      </c>
      <c r="AW1873" s="36"/>
    </row>
    <row r="1874" spans="1:49">
      <c r="A1874" s="21" t="s">
        <v>3827</v>
      </c>
      <c r="B1874" t="s">
        <v>3828</v>
      </c>
      <c r="C1874" t="s">
        <v>3814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2</v>
      </c>
      <c r="J1874" s="33">
        <v>0</v>
      </c>
      <c r="K1874" s="33">
        <v>0</v>
      </c>
      <c r="L1874" s="33">
        <v>0</v>
      </c>
      <c r="M1874">
        <v>2</v>
      </c>
      <c r="N1874">
        <v>0</v>
      </c>
      <c r="O1874">
        <v>0</v>
      </c>
      <c r="P1874">
        <v>1582</v>
      </c>
      <c r="Q1874">
        <v>892</v>
      </c>
      <c r="R1874">
        <v>0</v>
      </c>
      <c r="S1874">
        <v>0</v>
      </c>
      <c r="T1874">
        <v>11</v>
      </c>
      <c r="U1874">
        <v>8</v>
      </c>
      <c r="V1874">
        <v>0</v>
      </c>
      <c r="W1874">
        <v>0</v>
      </c>
      <c r="X1874" s="23">
        <v>0.00695322376738306</v>
      </c>
      <c r="Y1874" s="23">
        <v>0.00896860986547085</v>
      </c>
      <c r="Z1874" s="23" t="e">
        <v>#DIV/0!</v>
      </c>
      <c r="AA1874" s="23" t="e">
        <v>#DIV/0!</v>
      </c>
      <c r="AB1874">
        <v>3.49</v>
      </c>
      <c r="AC1874">
        <v>2.84</v>
      </c>
      <c r="AD1874">
        <v>0</v>
      </c>
      <c r="AE1874">
        <v>0</v>
      </c>
      <c r="AF1874" s="23" t="s">
        <v>122</v>
      </c>
      <c r="AG1874" s="23" t="s">
        <v>122</v>
      </c>
      <c r="AH1874" s="23" t="s">
        <v>54</v>
      </c>
      <c r="AI1874" s="23" t="s">
        <v>54</v>
      </c>
      <c r="AJ1874">
        <v>11</v>
      </c>
      <c r="AK1874">
        <v>8</v>
      </c>
      <c r="AL1874">
        <v>0</v>
      </c>
      <c r="AM1874">
        <v>0</v>
      </c>
      <c r="AN1874" s="23">
        <v>0</v>
      </c>
      <c r="AO1874" s="23">
        <v>0</v>
      </c>
      <c r="AP1874" s="23" t="e">
        <v>#DIV/0!</v>
      </c>
      <c r="AQ1874" s="23" t="e">
        <v>#DIV/0!</v>
      </c>
      <c r="AR1874" s="35">
        <v>0</v>
      </c>
      <c r="AS1874" s="35">
        <v>0</v>
      </c>
      <c r="AT1874" s="35">
        <v>2</v>
      </c>
      <c r="AU1874" s="31" t="str">
        <f t="shared" si="32"/>
        <v>库存为2</v>
      </c>
      <c r="AV1874" s="36" t="str">
        <f>IFERROR(时间!$B$4+AU1874,"上周无销量")</f>
        <v>上周无销量</v>
      </c>
      <c r="AW1874" s="36"/>
    </row>
    <row r="1875" spans="1:49">
      <c r="A1875" s="21" t="s">
        <v>3829</v>
      </c>
      <c r="B1875" t="s">
        <v>3830</v>
      </c>
      <c r="C1875" t="s">
        <v>3814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2</v>
      </c>
      <c r="J1875" s="33">
        <v>0</v>
      </c>
      <c r="K1875" s="33">
        <v>0</v>
      </c>
      <c r="L1875" s="33">
        <v>0</v>
      </c>
      <c r="M1875">
        <v>2</v>
      </c>
      <c r="N1875">
        <v>0</v>
      </c>
      <c r="O1875">
        <v>0</v>
      </c>
      <c r="P1875">
        <v>1819</v>
      </c>
      <c r="Q1875">
        <v>1106</v>
      </c>
      <c r="R1875">
        <v>0</v>
      </c>
      <c r="S1875">
        <v>0</v>
      </c>
      <c r="T1875">
        <v>21</v>
      </c>
      <c r="U1875">
        <v>14</v>
      </c>
      <c r="V1875">
        <v>0</v>
      </c>
      <c r="W1875">
        <v>0</v>
      </c>
      <c r="X1875" s="23">
        <v>0.011544804837823</v>
      </c>
      <c r="Y1875" s="23">
        <v>0.0126582278481013</v>
      </c>
      <c r="Z1875" s="23" t="e">
        <v>#DIV/0!</v>
      </c>
      <c r="AA1875" s="23" t="e">
        <v>#DIV/0!</v>
      </c>
      <c r="AB1875">
        <v>7.69</v>
      </c>
      <c r="AC1875">
        <v>5.85</v>
      </c>
      <c r="AD1875">
        <v>0</v>
      </c>
      <c r="AE1875">
        <v>0</v>
      </c>
      <c r="AF1875" s="23" t="s">
        <v>122</v>
      </c>
      <c r="AG1875" s="23" t="s">
        <v>122</v>
      </c>
      <c r="AH1875" s="23" t="s">
        <v>54</v>
      </c>
      <c r="AI1875" s="23" t="s">
        <v>54</v>
      </c>
      <c r="AJ1875">
        <v>19</v>
      </c>
      <c r="AK1875">
        <v>11</v>
      </c>
      <c r="AL1875">
        <v>0</v>
      </c>
      <c r="AM1875">
        <v>0</v>
      </c>
      <c r="AN1875" s="23">
        <v>0</v>
      </c>
      <c r="AO1875" s="23">
        <v>0</v>
      </c>
      <c r="AP1875" s="23" t="e">
        <v>#DIV/0!</v>
      </c>
      <c r="AQ1875" s="23" t="e">
        <v>#DIV/0!</v>
      </c>
      <c r="AR1875" s="35">
        <v>0</v>
      </c>
      <c r="AS1875" s="35">
        <v>0</v>
      </c>
      <c r="AT1875" s="35">
        <v>2</v>
      </c>
      <c r="AU1875" s="31" t="str">
        <f t="shared" si="32"/>
        <v>库存为2</v>
      </c>
      <c r="AV1875" s="36" t="str">
        <f>IFERROR(时间!$B$4+AU1875,"上周无销量")</f>
        <v>上周无销量</v>
      </c>
      <c r="AW1875" s="36"/>
    </row>
    <row r="1876" spans="1:49">
      <c r="A1876" s="21" t="s">
        <v>3831</v>
      </c>
      <c r="B1876" t="s">
        <v>3832</v>
      </c>
      <c r="C1876" t="s">
        <v>3814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2</v>
      </c>
      <c r="J1876" s="33">
        <v>0</v>
      </c>
      <c r="K1876" s="33">
        <v>0</v>
      </c>
      <c r="L1876" s="33">
        <v>0</v>
      </c>
      <c r="M1876">
        <v>2</v>
      </c>
      <c r="N1876">
        <v>0</v>
      </c>
      <c r="O1876">
        <v>0</v>
      </c>
      <c r="P1876">
        <v>1623</v>
      </c>
      <c r="Q1876">
        <v>835</v>
      </c>
      <c r="R1876">
        <v>0</v>
      </c>
      <c r="S1876">
        <v>0</v>
      </c>
      <c r="T1876">
        <v>11</v>
      </c>
      <c r="U1876">
        <v>5</v>
      </c>
      <c r="V1876">
        <v>0</v>
      </c>
      <c r="W1876">
        <v>0</v>
      </c>
      <c r="X1876" s="23">
        <v>0.00677757239679606</v>
      </c>
      <c r="Y1876" s="23">
        <v>0.00598802395209581</v>
      </c>
      <c r="Z1876" s="23" t="e">
        <v>#DIV/0!</v>
      </c>
      <c r="AA1876" s="23" t="e">
        <v>#DIV/0!</v>
      </c>
      <c r="AB1876">
        <v>3.61</v>
      </c>
      <c r="AC1876">
        <v>1.55</v>
      </c>
      <c r="AD1876">
        <v>0</v>
      </c>
      <c r="AE1876">
        <v>0</v>
      </c>
      <c r="AF1876" s="23" t="s">
        <v>122</v>
      </c>
      <c r="AG1876" s="23" t="s">
        <v>122</v>
      </c>
      <c r="AH1876" s="23" t="s">
        <v>54</v>
      </c>
      <c r="AI1876" s="23" t="s">
        <v>54</v>
      </c>
      <c r="AJ1876">
        <v>9</v>
      </c>
      <c r="AK1876">
        <v>11</v>
      </c>
      <c r="AL1876">
        <v>0</v>
      </c>
      <c r="AM1876">
        <v>0</v>
      </c>
      <c r="AN1876" s="23">
        <v>0</v>
      </c>
      <c r="AO1876" s="23">
        <v>0</v>
      </c>
      <c r="AP1876" s="23" t="e">
        <v>#DIV/0!</v>
      </c>
      <c r="AQ1876" s="23" t="e">
        <v>#DIV/0!</v>
      </c>
      <c r="AR1876" s="35">
        <v>0</v>
      </c>
      <c r="AS1876" s="35">
        <v>0</v>
      </c>
      <c r="AT1876" s="35">
        <v>2</v>
      </c>
      <c r="AU1876" s="31" t="str">
        <f t="shared" si="32"/>
        <v>库存为2</v>
      </c>
      <c r="AV1876" s="36" t="str">
        <f>IFERROR(时间!$B$4+AU1876,"上周无销量")</f>
        <v>上周无销量</v>
      </c>
      <c r="AW1876" s="36"/>
    </row>
    <row r="1877" spans="1:49">
      <c r="A1877" s="21" t="s">
        <v>3833</v>
      </c>
      <c r="B1877" t="s">
        <v>3834</v>
      </c>
      <c r="C1877" t="s">
        <v>3814</v>
      </c>
      <c r="D1877" s="31">
        <v>2</v>
      </c>
      <c r="E1877" s="31">
        <v>2</v>
      </c>
      <c r="F1877" s="31">
        <v>0</v>
      </c>
      <c r="G1877" s="31">
        <v>0</v>
      </c>
      <c r="H1877" s="32">
        <v>30.99</v>
      </c>
      <c r="I1877">
        <v>0</v>
      </c>
      <c r="J1877" s="33">
        <v>6</v>
      </c>
      <c r="K1877" s="33">
        <v>0</v>
      </c>
      <c r="L1877" s="33">
        <v>0</v>
      </c>
      <c r="M1877">
        <v>6</v>
      </c>
      <c r="N1877">
        <v>0</v>
      </c>
      <c r="O1877">
        <v>0</v>
      </c>
      <c r="P1877">
        <v>402</v>
      </c>
      <c r="Q1877">
        <v>752</v>
      </c>
      <c r="R1877">
        <v>0</v>
      </c>
      <c r="S1877">
        <v>0</v>
      </c>
      <c r="T1877">
        <v>4</v>
      </c>
      <c r="U1877">
        <v>12</v>
      </c>
      <c r="V1877">
        <v>0</v>
      </c>
      <c r="W1877">
        <v>0</v>
      </c>
      <c r="X1877" s="23">
        <v>0.00995024875621891</v>
      </c>
      <c r="Y1877" s="23">
        <v>0.0159574468085106</v>
      </c>
      <c r="Z1877" s="23" t="e">
        <v>#DIV/0!</v>
      </c>
      <c r="AA1877" s="23" t="e">
        <v>#DIV/0!</v>
      </c>
      <c r="AB1877">
        <v>1.3</v>
      </c>
      <c r="AC1877">
        <v>4.94</v>
      </c>
      <c r="AD1877">
        <v>0</v>
      </c>
      <c r="AE1877">
        <v>0</v>
      </c>
      <c r="AF1877" s="23">
        <v>0.0209745079057761</v>
      </c>
      <c r="AG1877" s="23">
        <v>0.079703130041949</v>
      </c>
      <c r="AH1877" s="23" t="s">
        <v>54</v>
      </c>
      <c r="AI1877" s="23" t="s">
        <v>54</v>
      </c>
      <c r="AJ1877">
        <v>5</v>
      </c>
      <c r="AK1877">
        <v>12</v>
      </c>
      <c r="AL1877">
        <v>0</v>
      </c>
      <c r="AM1877">
        <v>0</v>
      </c>
      <c r="AN1877" s="23">
        <v>0.4</v>
      </c>
      <c r="AO1877" s="23">
        <v>0.166666666666667</v>
      </c>
      <c r="AP1877" s="23" t="e">
        <v>#DIV/0!</v>
      </c>
      <c r="AQ1877" s="23" t="e">
        <v>#DIV/0!</v>
      </c>
      <c r="AR1877" s="35">
        <v>0.285714285714286</v>
      </c>
      <c r="AS1877" s="35">
        <v>17.1428571428571</v>
      </c>
      <c r="AT1877" s="35">
        <v>-11.1428571428571</v>
      </c>
      <c r="AU1877" s="31">
        <f t="shared" si="32"/>
        <v>21</v>
      </c>
      <c r="AV1877" s="36">
        <f>IFERROR(时间!$B$4+AU1877,"上周无销量")</f>
        <v>43304</v>
      </c>
      <c r="AW1877" s="36"/>
    </row>
    <row r="1878" spans="1:49">
      <c r="A1878" s="21" t="s">
        <v>3835</v>
      </c>
      <c r="B1878" t="s">
        <v>3836</v>
      </c>
      <c r="C1878" t="s">
        <v>3814</v>
      </c>
      <c r="D1878" s="31">
        <v>4</v>
      </c>
      <c r="E1878" s="31">
        <v>2</v>
      </c>
      <c r="F1878" s="31">
        <v>0</v>
      </c>
      <c r="G1878" s="31">
        <v>0</v>
      </c>
      <c r="H1878" s="32">
        <v>30.99</v>
      </c>
      <c r="I1878">
        <v>0</v>
      </c>
      <c r="J1878" s="33">
        <v>4</v>
      </c>
      <c r="K1878" s="33">
        <v>0</v>
      </c>
      <c r="L1878" s="33">
        <v>0</v>
      </c>
      <c r="M1878">
        <v>4</v>
      </c>
      <c r="N1878">
        <v>0</v>
      </c>
      <c r="O1878">
        <v>0</v>
      </c>
      <c r="P1878">
        <v>545</v>
      </c>
      <c r="Q1878">
        <v>136</v>
      </c>
      <c r="R1878">
        <v>0</v>
      </c>
      <c r="S1878">
        <v>0</v>
      </c>
      <c r="T1878">
        <v>10</v>
      </c>
      <c r="U1878">
        <v>3</v>
      </c>
      <c r="V1878">
        <v>0</v>
      </c>
      <c r="W1878">
        <v>0</v>
      </c>
      <c r="X1878" s="23">
        <v>0.018348623853211</v>
      </c>
      <c r="Y1878" s="23">
        <v>0.0220588235294118</v>
      </c>
      <c r="Z1878" s="23" t="e">
        <v>#DIV/0!</v>
      </c>
      <c r="AA1878" s="23" t="e">
        <v>#DIV/0!</v>
      </c>
      <c r="AB1878">
        <v>3.62</v>
      </c>
      <c r="AC1878">
        <v>1.36</v>
      </c>
      <c r="AD1878">
        <v>0</v>
      </c>
      <c r="AE1878">
        <v>0</v>
      </c>
      <c r="AF1878" s="23">
        <v>0.0292029686995805</v>
      </c>
      <c r="AG1878" s="23">
        <v>0.0219425621168119</v>
      </c>
      <c r="AH1878" s="23" t="s">
        <v>54</v>
      </c>
      <c r="AI1878" s="23" t="s">
        <v>54</v>
      </c>
      <c r="AJ1878">
        <v>16</v>
      </c>
      <c r="AK1878">
        <v>4</v>
      </c>
      <c r="AL1878">
        <v>0</v>
      </c>
      <c r="AM1878">
        <v>0</v>
      </c>
      <c r="AN1878" s="23">
        <v>0.25</v>
      </c>
      <c r="AO1878" s="23">
        <v>0.5</v>
      </c>
      <c r="AP1878" s="23" t="e">
        <v>#DIV/0!</v>
      </c>
      <c r="AQ1878" s="23" t="e">
        <v>#DIV/0!</v>
      </c>
      <c r="AR1878" s="35">
        <v>0.571428571428571</v>
      </c>
      <c r="AS1878" s="35">
        <v>34.2857142857143</v>
      </c>
      <c r="AT1878" s="35">
        <v>-30.2857142857143</v>
      </c>
      <c r="AU1878" s="31">
        <f t="shared" si="32"/>
        <v>7</v>
      </c>
      <c r="AV1878" s="36">
        <f>IFERROR(时间!$B$4+AU1878,"上周无销量")</f>
        <v>43290</v>
      </c>
      <c r="AW1878" s="36"/>
    </row>
    <row r="1879" spans="1:49">
      <c r="A1879" s="21" t="s">
        <v>3837</v>
      </c>
      <c r="B1879" t="s">
        <v>3838</v>
      </c>
      <c r="C1879" t="s">
        <v>3814</v>
      </c>
      <c r="D1879" s="31">
        <v>1</v>
      </c>
      <c r="E1879" s="31">
        <v>0</v>
      </c>
      <c r="F1879" s="31">
        <v>0</v>
      </c>
      <c r="G1879" s="31">
        <v>0</v>
      </c>
      <c r="H1879" s="32">
        <v>30.99</v>
      </c>
      <c r="I1879">
        <v>0</v>
      </c>
      <c r="J1879" s="33">
        <v>2</v>
      </c>
      <c r="K1879" s="33">
        <v>0</v>
      </c>
      <c r="L1879" s="33">
        <v>0</v>
      </c>
      <c r="M1879">
        <v>2</v>
      </c>
      <c r="N1879">
        <v>0</v>
      </c>
      <c r="O1879">
        <v>0</v>
      </c>
      <c r="P1879">
        <v>1766</v>
      </c>
      <c r="Q1879">
        <v>1092</v>
      </c>
      <c r="R1879">
        <v>0</v>
      </c>
      <c r="S1879">
        <v>0</v>
      </c>
      <c r="T1879">
        <v>15</v>
      </c>
      <c r="U1879">
        <v>11</v>
      </c>
      <c r="V1879">
        <v>0</v>
      </c>
      <c r="W1879">
        <v>0</v>
      </c>
      <c r="X1879" s="23">
        <v>0.00849377123442809</v>
      </c>
      <c r="Y1879" s="23">
        <v>0.0100732600732601</v>
      </c>
      <c r="Z1879" s="23" t="e">
        <v>#DIV/0!</v>
      </c>
      <c r="AA1879" s="23" t="e">
        <v>#DIV/0!</v>
      </c>
      <c r="AB1879">
        <v>4.43</v>
      </c>
      <c r="AC1879">
        <v>3.2</v>
      </c>
      <c r="AD1879">
        <v>0</v>
      </c>
      <c r="AE1879">
        <v>0</v>
      </c>
      <c r="AF1879" s="23">
        <v>0.142949338496289</v>
      </c>
      <c r="AG1879" s="23" t="s">
        <v>122</v>
      </c>
      <c r="AH1879" s="23" t="s">
        <v>54</v>
      </c>
      <c r="AI1879" s="23" t="s">
        <v>54</v>
      </c>
      <c r="AJ1879">
        <v>12</v>
      </c>
      <c r="AK1879">
        <v>6</v>
      </c>
      <c r="AL1879">
        <v>0</v>
      </c>
      <c r="AM1879">
        <v>0</v>
      </c>
      <c r="AN1879" s="23">
        <v>0.0833333333333333</v>
      </c>
      <c r="AO1879" s="23">
        <v>0</v>
      </c>
      <c r="AP1879" s="23" t="e">
        <v>#DIV/0!</v>
      </c>
      <c r="AQ1879" s="23" t="e">
        <v>#DIV/0!</v>
      </c>
      <c r="AR1879" s="35">
        <v>0.142857142857143</v>
      </c>
      <c r="AS1879" s="35">
        <v>8.57142857142857</v>
      </c>
      <c r="AT1879" s="35">
        <v>-6.57142857142857</v>
      </c>
      <c r="AU1879" s="31">
        <f t="shared" si="32"/>
        <v>14</v>
      </c>
      <c r="AV1879" s="36">
        <f>IFERROR(时间!$B$4+AU1879,"上周无销量")</f>
        <v>43297</v>
      </c>
      <c r="AW1879" s="36"/>
    </row>
    <row r="1880" spans="1:49">
      <c r="A1880" s="21" t="s">
        <v>3839</v>
      </c>
      <c r="B1880" t="s">
        <v>3840</v>
      </c>
      <c r="C1880" t="s">
        <v>3814</v>
      </c>
      <c r="D1880" s="31">
        <v>0</v>
      </c>
      <c r="E1880" s="31">
        <v>2</v>
      </c>
      <c r="F1880" s="31">
        <v>0</v>
      </c>
      <c r="G1880" s="31">
        <v>0</v>
      </c>
      <c r="H1880" s="32">
        <v>30.99</v>
      </c>
      <c r="I1880">
        <v>2</v>
      </c>
      <c r="J1880" s="33">
        <v>2</v>
      </c>
      <c r="K1880" s="33">
        <v>0</v>
      </c>
      <c r="L1880" s="33">
        <v>0</v>
      </c>
      <c r="M1880">
        <v>4</v>
      </c>
      <c r="N1880">
        <v>0</v>
      </c>
      <c r="O1880">
        <v>0</v>
      </c>
      <c r="P1880">
        <v>5293</v>
      </c>
      <c r="Q1880">
        <v>686</v>
      </c>
      <c r="R1880">
        <v>0</v>
      </c>
      <c r="S1880">
        <v>0</v>
      </c>
      <c r="T1880">
        <v>52</v>
      </c>
      <c r="U1880">
        <v>12</v>
      </c>
      <c r="V1880">
        <v>0</v>
      </c>
      <c r="W1880">
        <v>0</v>
      </c>
      <c r="X1880" s="23">
        <v>0.0098242962403174</v>
      </c>
      <c r="Y1880" s="23">
        <v>0.0174927113702624</v>
      </c>
      <c r="Z1880" s="23" t="e">
        <v>#DIV/0!</v>
      </c>
      <c r="AA1880" s="23" t="e">
        <v>#DIV/0!</v>
      </c>
      <c r="AB1880">
        <v>15.36</v>
      </c>
      <c r="AC1880">
        <v>4.04</v>
      </c>
      <c r="AD1880">
        <v>0</v>
      </c>
      <c r="AE1880">
        <v>0</v>
      </c>
      <c r="AF1880" s="23" t="s">
        <v>122</v>
      </c>
      <c r="AG1880" s="23">
        <v>0.0651823168764118</v>
      </c>
      <c r="AH1880" s="23" t="s">
        <v>54</v>
      </c>
      <c r="AI1880" s="23" t="s">
        <v>54</v>
      </c>
      <c r="AJ1880">
        <v>34</v>
      </c>
      <c r="AK1880">
        <v>9</v>
      </c>
      <c r="AL1880">
        <v>0</v>
      </c>
      <c r="AM1880">
        <v>0</v>
      </c>
      <c r="AN1880" s="23">
        <v>0</v>
      </c>
      <c r="AO1880" s="23">
        <v>0.222222222222222</v>
      </c>
      <c r="AP1880" s="23" t="e">
        <v>#DIV/0!</v>
      </c>
      <c r="AQ1880" s="23" t="e">
        <v>#DIV/0!</v>
      </c>
      <c r="AR1880" s="35">
        <v>0</v>
      </c>
      <c r="AS1880" s="35">
        <v>0</v>
      </c>
      <c r="AT1880" s="35">
        <v>4</v>
      </c>
      <c r="AU1880" s="31" t="str">
        <f t="shared" si="32"/>
        <v>库存为4</v>
      </c>
      <c r="AV1880" s="36" t="str">
        <f>IFERROR(时间!$B$4+AU1880,"上周无销量")</f>
        <v>上周无销量</v>
      </c>
      <c r="AW1880" s="36"/>
    </row>
    <row r="1881" spans="1:49">
      <c r="A1881" s="21" t="s">
        <v>3841</v>
      </c>
      <c r="B1881" t="s">
        <v>3842</v>
      </c>
      <c r="C1881" t="s">
        <v>3814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1</v>
      </c>
      <c r="J1881" s="33">
        <v>0</v>
      </c>
      <c r="K1881" s="33">
        <v>0</v>
      </c>
      <c r="L1881" s="33">
        <v>0</v>
      </c>
      <c r="M1881">
        <v>1</v>
      </c>
      <c r="N1881">
        <v>0</v>
      </c>
      <c r="O1881">
        <v>0</v>
      </c>
      <c r="P1881">
        <v>1850</v>
      </c>
      <c r="Q1881">
        <v>1109</v>
      </c>
      <c r="R1881">
        <v>0</v>
      </c>
      <c r="S1881">
        <v>0</v>
      </c>
      <c r="T1881">
        <v>19</v>
      </c>
      <c r="U1881">
        <v>9</v>
      </c>
      <c r="V1881">
        <v>0</v>
      </c>
      <c r="W1881">
        <v>0</v>
      </c>
      <c r="X1881" s="23">
        <v>0.0102702702702703</v>
      </c>
      <c r="Y1881" s="23">
        <v>0.00811541929666366</v>
      </c>
      <c r="Z1881" s="23" t="e">
        <v>#DIV/0!</v>
      </c>
      <c r="AA1881" s="23" t="e">
        <v>#DIV/0!</v>
      </c>
      <c r="AB1881">
        <v>6.42</v>
      </c>
      <c r="AC1881">
        <v>3.61</v>
      </c>
      <c r="AD1881">
        <v>0</v>
      </c>
      <c r="AE1881">
        <v>0</v>
      </c>
      <c r="AF1881" s="23" t="s">
        <v>122</v>
      </c>
      <c r="AG1881" s="23" t="s">
        <v>122</v>
      </c>
      <c r="AH1881" s="23" t="s">
        <v>54</v>
      </c>
      <c r="AI1881" s="23" t="s">
        <v>54</v>
      </c>
      <c r="AJ1881">
        <v>14</v>
      </c>
      <c r="AK1881">
        <v>9</v>
      </c>
      <c r="AL1881">
        <v>0</v>
      </c>
      <c r="AM1881">
        <v>0</v>
      </c>
      <c r="AN1881" s="23">
        <v>0</v>
      </c>
      <c r="AO1881" s="23">
        <v>0</v>
      </c>
      <c r="AP1881" s="23" t="e">
        <v>#DIV/0!</v>
      </c>
      <c r="AQ1881" s="23" t="e">
        <v>#DIV/0!</v>
      </c>
      <c r="AR1881" s="35">
        <v>0</v>
      </c>
      <c r="AS1881" s="35">
        <v>0</v>
      </c>
      <c r="AT1881" s="35">
        <v>1</v>
      </c>
      <c r="AU1881" s="31" t="str">
        <f t="shared" si="32"/>
        <v>库存为1</v>
      </c>
      <c r="AV1881" s="36" t="str">
        <f>IFERROR(时间!$B$4+AU1881,"上周无销量")</f>
        <v>上周无销量</v>
      </c>
      <c r="AW1881" s="36"/>
    </row>
    <row r="1882" spans="1:49">
      <c r="A1882" s="21" t="s">
        <v>3843</v>
      </c>
      <c r="B1882" t="s">
        <v>3844</v>
      </c>
      <c r="C1882" t="s">
        <v>3814</v>
      </c>
      <c r="D1882" s="31">
        <v>1</v>
      </c>
      <c r="E1882" s="31">
        <v>1</v>
      </c>
      <c r="F1882" s="31">
        <v>0</v>
      </c>
      <c r="G1882" s="31">
        <v>0</v>
      </c>
      <c r="H1882" s="32">
        <v>30.99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>
        <v>595</v>
      </c>
      <c r="Q1882">
        <v>938</v>
      </c>
      <c r="R1882">
        <v>0</v>
      </c>
      <c r="S1882">
        <v>0</v>
      </c>
      <c r="T1882">
        <v>2</v>
      </c>
      <c r="U1882">
        <v>5</v>
      </c>
      <c r="V1882">
        <v>0</v>
      </c>
      <c r="W1882">
        <v>0</v>
      </c>
      <c r="X1882" s="23">
        <v>0.00336134453781513</v>
      </c>
      <c r="Y1882" s="23">
        <v>0.00533049040511727</v>
      </c>
      <c r="Z1882" s="23" t="e">
        <v>#DIV/0!</v>
      </c>
      <c r="AA1882" s="23" t="e">
        <v>#DIV/0!</v>
      </c>
      <c r="AB1882">
        <v>0.79</v>
      </c>
      <c r="AC1882">
        <v>1.84</v>
      </c>
      <c r="AD1882">
        <v>0</v>
      </c>
      <c r="AE1882">
        <v>0</v>
      </c>
      <c r="AF1882" s="23">
        <v>0.0254920942239432</v>
      </c>
      <c r="AG1882" s="23">
        <v>0.0593739916101968</v>
      </c>
      <c r="AH1882" s="23" t="s">
        <v>54</v>
      </c>
      <c r="AI1882" s="23" t="s">
        <v>54</v>
      </c>
      <c r="AJ1882">
        <v>21</v>
      </c>
      <c r="AK1882">
        <v>8</v>
      </c>
      <c r="AL1882">
        <v>0</v>
      </c>
      <c r="AM1882">
        <v>0</v>
      </c>
      <c r="AN1882" s="23">
        <v>0.0476190476190476</v>
      </c>
      <c r="AO1882" s="23">
        <v>0.125</v>
      </c>
      <c r="AP1882" s="23" t="e">
        <v>#DIV/0!</v>
      </c>
      <c r="AQ1882" s="23" t="e">
        <v>#DIV/0!</v>
      </c>
      <c r="AR1882" s="35">
        <v>0.142857142857143</v>
      </c>
      <c r="AS1882" s="35">
        <v>8.57142857142857</v>
      </c>
      <c r="AT1882" s="35">
        <v>-8.57142857142857</v>
      </c>
      <c r="AU1882" s="31">
        <f t="shared" si="32"/>
        <v>0</v>
      </c>
      <c r="AV1882" s="36">
        <f>IFERROR(时间!$B$4+AU1882,"上周无销量")</f>
        <v>43283</v>
      </c>
      <c r="AW1882" s="36"/>
    </row>
    <row r="1883" spans="1:49">
      <c r="A1883" s="21" t="s">
        <v>3845</v>
      </c>
      <c r="B1883" t="s">
        <v>3846</v>
      </c>
      <c r="C1883" t="s">
        <v>3814</v>
      </c>
      <c r="D1883" s="31">
        <v>2</v>
      </c>
      <c r="E1883" s="31">
        <v>0</v>
      </c>
      <c r="F1883" s="31">
        <v>0</v>
      </c>
      <c r="G1883" s="31">
        <v>0</v>
      </c>
      <c r="H1883" s="32">
        <v>30.99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>
        <v>611</v>
      </c>
      <c r="Q1883">
        <v>1017</v>
      </c>
      <c r="R1883">
        <v>0</v>
      </c>
      <c r="S1883">
        <v>0</v>
      </c>
      <c r="T1883">
        <v>5</v>
      </c>
      <c r="U1883">
        <v>3</v>
      </c>
      <c r="V1883">
        <v>0</v>
      </c>
      <c r="W1883">
        <v>0</v>
      </c>
      <c r="X1883" s="23">
        <v>0.00818330605564648</v>
      </c>
      <c r="Y1883" s="23">
        <v>0.00294985250737463</v>
      </c>
      <c r="Z1883" s="23" t="e">
        <v>#DIV/0!</v>
      </c>
      <c r="AA1883" s="23" t="e">
        <v>#DIV/0!</v>
      </c>
      <c r="AB1883">
        <v>1.85</v>
      </c>
      <c r="AC1883">
        <v>1.06</v>
      </c>
      <c r="AD1883">
        <v>0</v>
      </c>
      <c r="AE1883">
        <v>0</v>
      </c>
      <c r="AF1883" s="23">
        <v>0.0298483381736044</v>
      </c>
      <c r="AG1883" s="23" t="s">
        <v>122</v>
      </c>
      <c r="AH1883" s="23" t="s">
        <v>54</v>
      </c>
      <c r="AI1883" s="23" t="s">
        <v>54</v>
      </c>
      <c r="AJ1883">
        <v>8</v>
      </c>
      <c r="AK1883">
        <v>10</v>
      </c>
      <c r="AL1883">
        <v>0</v>
      </c>
      <c r="AM1883">
        <v>0</v>
      </c>
      <c r="AN1883" s="23">
        <v>0.25</v>
      </c>
      <c r="AO1883" s="23">
        <v>0</v>
      </c>
      <c r="AP1883" s="23" t="e">
        <v>#DIV/0!</v>
      </c>
      <c r="AQ1883" s="23" t="e">
        <v>#DIV/0!</v>
      </c>
      <c r="AR1883" s="35">
        <v>0.285714285714286</v>
      </c>
      <c r="AS1883" s="35">
        <v>17.1428571428571</v>
      </c>
      <c r="AT1883" s="35">
        <v>-17.1428571428571</v>
      </c>
      <c r="AU1883" s="31">
        <f t="shared" si="32"/>
        <v>0</v>
      </c>
      <c r="AV1883" s="36">
        <f>IFERROR(时间!$B$4+AU1883,"上周无销量")</f>
        <v>43283</v>
      </c>
      <c r="AW1883" s="36"/>
    </row>
    <row r="1884" spans="1:49">
      <c r="A1884" s="21" t="s">
        <v>3847</v>
      </c>
      <c r="B1884" t="s">
        <v>3848</v>
      </c>
      <c r="C1884" t="s">
        <v>3814</v>
      </c>
      <c r="D1884" s="31">
        <v>1</v>
      </c>
      <c r="E1884" s="31">
        <v>0</v>
      </c>
      <c r="F1884" s="31">
        <v>0</v>
      </c>
      <c r="G1884" s="31">
        <v>0</v>
      </c>
      <c r="H1884" s="32">
        <v>30.99</v>
      </c>
      <c r="I1884">
        <v>1</v>
      </c>
      <c r="J1884" s="33">
        <v>0</v>
      </c>
      <c r="K1884" s="33">
        <v>0</v>
      </c>
      <c r="L1884" s="33">
        <v>0</v>
      </c>
      <c r="M1884">
        <v>1</v>
      </c>
      <c r="N1884">
        <v>0</v>
      </c>
      <c r="O1884">
        <v>0</v>
      </c>
      <c r="P1884">
        <v>1463</v>
      </c>
      <c r="Q1884">
        <v>1103</v>
      </c>
      <c r="R1884">
        <v>0</v>
      </c>
      <c r="S1884">
        <v>0</v>
      </c>
      <c r="T1884">
        <v>9</v>
      </c>
      <c r="U1884">
        <v>6</v>
      </c>
      <c r="V1884">
        <v>0</v>
      </c>
      <c r="W1884">
        <v>0</v>
      </c>
      <c r="X1884" s="23">
        <v>0.00615174299384826</v>
      </c>
      <c r="Y1884" s="23">
        <v>0.00543970988213962</v>
      </c>
      <c r="Z1884" s="23" t="e">
        <v>#DIV/0!</v>
      </c>
      <c r="AA1884" s="23" t="e">
        <v>#DIV/0!</v>
      </c>
      <c r="AB1884">
        <v>3.1</v>
      </c>
      <c r="AC1884">
        <v>2.33</v>
      </c>
      <c r="AD1884">
        <v>0</v>
      </c>
      <c r="AE1884">
        <v>0</v>
      </c>
      <c r="AF1884" s="23">
        <v>0.100032268473701</v>
      </c>
      <c r="AG1884" s="23" t="s">
        <v>122</v>
      </c>
      <c r="AH1884" s="23" t="s">
        <v>54</v>
      </c>
      <c r="AI1884" s="23" t="s">
        <v>54</v>
      </c>
      <c r="AJ1884">
        <v>11</v>
      </c>
      <c r="AK1884">
        <v>1</v>
      </c>
      <c r="AL1884">
        <v>0</v>
      </c>
      <c r="AM1884">
        <v>0</v>
      </c>
      <c r="AN1884" s="23">
        <v>0.0909090909090909</v>
      </c>
      <c r="AO1884" s="23">
        <v>0</v>
      </c>
      <c r="AP1884" s="23" t="e">
        <v>#DIV/0!</v>
      </c>
      <c r="AQ1884" s="23" t="e">
        <v>#DIV/0!</v>
      </c>
      <c r="AR1884" s="35">
        <v>0.142857142857143</v>
      </c>
      <c r="AS1884" s="35">
        <v>8.57142857142857</v>
      </c>
      <c r="AT1884" s="35">
        <v>-7.57142857142857</v>
      </c>
      <c r="AU1884" s="31">
        <f t="shared" si="32"/>
        <v>7</v>
      </c>
      <c r="AV1884" s="36">
        <f>IFERROR(时间!$B$4+AU1884,"上周无销量")</f>
        <v>43290</v>
      </c>
      <c r="AW1884" s="36"/>
    </row>
    <row r="1885" spans="1:49">
      <c r="A1885" s="21" t="s">
        <v>3849</v>
      </c>
      <c r="B1885" t="s">
        <v>3850</v>
      </c>
      <c r="C1885" t="s">
        <v>3814</v>
      </c>
      <c r="D1885" s="31">
        <v>2</v>
      </c>
      <c r="E1885" s="31">
        <v>0</v>
      </c>
      <c r="F1885" s="31">
        <v>0</v>
      </c>
      <c r="G1885" s="31">
        <v>0</v>
      </c>
      <c r="H1885" s="32">
        <v>30.99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>
        <v>1258</v>
      </c>
      <c r="Q1885">
        <v>1081</v>
      </c>
      <c r="R1885">
        <v>0</v>
      </c>
      <c r="S1885">
        <v>0</v>
      </c>
      <c r="T1885">
        <v>23</v>
      </c>
      <c r="U1885">
        <v>17</v>
      </c>
      <c r="V1885">
        <v>0</v>
      </c>
      <c r="W1885">
        <v>0</v>
      </c>
      <c r="X1885" s="23">
        <v>0.0182829888712242</v>
      </c>
      <c r="Y1885" s="23">
        <v>0.0157261794634598</v>
      </c>
      <c r="Z1885" s="23" t="e">
        <v>#DIV/0!</v>
      </c>
      <c r="AA1885" s="23" t="e">
        <v>#DIV/0!</v>
      </c>
      <c r="AB1885">
        <v>7.74</v>
      </c>
      <c r="AC1885">
        <v>6.74</v>
      </c>
      <c r="AD1885">
        <v>0</v>
      </c>
      <c r="AE1885">
        <v>0</v>
      </c>
      <c r="AF1885" s="23">
        <v>0.124878993223621</v>
      </c>
      <c r="AG1885" s="23" t="s">
        <v>122</v>
      </c>
      <c r="AH1885" s="23" t="s">
        <v>54</v>
      </c>
      <c r="AI1885" s="23" t="s">
        <v>54</v>
      </c>
      <c r="AJ1885">
        <v>23</v>
      </c>
      <c r="AK1885">
        <v>13</v>
      </c>
      <c r="AL1885">
        <v>0</v>
      </c>
      <c r="AM1885">
        <v>0</v>
      </c>
      <c r="AN1885" s="23">
        <v>0.0869565217391304</v>
      </c>
      <c r="AO1885" s="23">
        <v>0</v>
      </c>
      <c r="AP1885" s="23" t="e">
        <v>#DIV/0!</v>
      </c>
      <c r="AQ1885" s="23" t="e">
        <v>#DIV/0!</v>
      </c>
      <c r="AR1885" s="35">
        <v>0.285714285714286</v>
      </c>
      <c r="AS1885" s="35">
        <v>17.1428571428571</v>
      </c>
      <c r="AT1885" s="35">
        <v>-17.1428571428571</v>
      </c>
      <c r="AU1885" s="31">
        <f t="shared" si="32"/>
        <v>0</v>
      </c>
      <c r="AV1885" s="36">
        <f>IFERROR(时间!$B$4+AU1885,"上周无销量")</f>
        <v>43283</v>
      </c>
      <c r="AW1885" s="36"/>
    </row>
    <row r="1886" spans="1:49">
      <c r="A1886" s="21" t="s">
        <v>3851</v>
      </c>
      <c r="B1886" t="s">
        <v>3852</v>
      </c>
      <c r="C1886" t="s">
        <v>3814</v>
      </c>
      <c r="D1886" s="31">
        <v>1</v>
      </c>
      <c r="E1886" s="31">
        <v>0</v>
      </c>
      <c r="F1886" s="31">
        <v>0</v>
      </c>
      <c r="G1886" s="31">
        <v>0</v>
      </c>
      <c r="H1886" s="32">
        <v>30.99</v>
      </c>
      <c r="I1886">
        <v>1</v>
      </c>
      <c r="J1886" s="33">
        <v>0</v>
      </c>
      <c r="K1886" s="33">
        <v>0</v>
      </c>
      <c r="L1886" s="33">
        <v>0</v>
      </c>
      <c r="M1886">
        <v>1</v>
      </c>
      <c r="N1886">
        <v>0</v>
      </c>
      <c r="O1886">
        <v>0</v>
      </c>
      <c r="P1886">
        <v>1797</v>
      </c>
      <c r="Q1886">
        <v>959</v>
      </c>
      <c r="R1886">
        <v>0</v>
      </c>
      <c r="S1886">
        <v>0</v>
      </c>
      <c r="T1886">
        <v>18</v>
      </c>
      <c r="U1886">
        <v>5</v>
      </c>
      <c r="V1886">
        <v>0</v>
      </c>
      <c r="W1886">
        <v>0</v>
      </c>
      <c r="X1886" s="23">
        <v>0.010016694490818</v>
      </c>
      <c r="Y1886" s="23">
        <v>0.00521376433785193</v>
      </c>
      <c r="Z1886" s="23" t="e">
        <v>#DIV/0!</v>
      </c>
      <c r="AA1886" s="23" t="e">
        <v>#DIV/0!</v>
      </c>
      <c r="AB1886">
        <v>6.08</v>
      </c>
      <c r="AC1886">
        <v>1.87</v>
      </c>
      <c r="AD1886">
        <v>0</v>
      </c>
      <c r="AE1886">
        <v>0</v>
      </c>
      <c r="AF1886" s="23">
        <v>0.196192320103259</v>
      </c>
      <c r="AG1886" s="23" t="s">
        <v>122</v>
      </c>
      <c r="AH1886" s="23" t="s">
        <v>54</v>
      </c>
      <c r="AI1886" s="23" t="s">
        <v>54</v>
      </c>
      <c r="AJ1886">
        <v>22</v>
      </c>
      <c r="AK1886">
        <v>8</v>
      </c>
      <c r="AL1886">
        <v>0</v>
      </c>
      <c r="AM1886">
        <v>0</v>
      </c>
      <c r="AN1886" s="23">
        <v>0.0454545454545455</v>
      </c>
      <c r="AO1886" s="23">
        <v>0</v>
      </c>
      <c r="AP1886" s="23" t="e">
        <v>#DIV/0!</v>
      </c>
      <c r="AQ1886" s="23" t="e">
        <v>#DIV/0!</v>
      </c>
      <c r="AR1886" s="35">
        <v>0.142857142857143</v>
      </c>
      <c r="AS1886" s="35">
        <v>8.57142857142857</v>
      </c>
      <c r="AT1886" s="35">
        <v>-7.57142857142857</v>
      </c>
      <c r="AU1886" s="31">
        <f t="shared" si="32"/>
        <v>7</v>
      </c>
      <c r="AV1886" s="36">
        <f>IFERROR(时间!$B$4+AU1886,"上周无销量")</f>
        <v>43290</v>
      </c>
      <c r="AW1886" s="36"/>
    </row>
    <row r="1887" spans="1:49">
      <c r="A1887" s="21" t="s">
        <v>3853</v>
      </c>
      <c r="B1887" t="s">
        <v>3854</v>
      </c>
      <c r="C1887" t="s">
        <v>3814</v>
      </c>
      <c r="D1887" s="31">
        <v>1</v>
      </c>
      <c r="E1887" s="31">
        <v>0</v>
      </c>
      <c r="F1887" s="31">
        <v>0</v>
      </c>
      <c r="G1887" s="31">
        <v>0</v>
      </c>
      <c r="H1887" s="32">
        <v>30.99</v>
      </c>
      <c r="I1887">
        <v>0</v>
      </c>
      <c r="J1887" s="33">
        <v>2</v>
      </c>
      <c r="K1887" s="33">
        <v>0</v>
      </c>
      <c r="L1887" s="33">
        <v>0</v>
      </c>
      <c r="M1887">
        <v>2</v>
      </c>
      <c r="N1887">
        <v>0</v>
      </c>
      <c r="O1887">
        <v>0</v>
      </c>
      <c r="P1887">
        <v>1483</v>
      </c>
      <c r="Q1887">
        <v>818</v>
      </c>
      <c r="R1887">
        <v>0</v>
      </c>
      <c r="S1887">
        <v>0</v>
      </c>
      <c r="T1887">
        <v>8</v>
      </c>
      <c r="U1887">
        <v>6</v>
      </c>
      <c r="V1887">
        <v>0</v>
      </c>
      <c r="W1887">
        <v>0</v>
      </c>
      <c r="X1887" s="23">
        <v>0.00539447066756575</v>
      </c>
      <c r="Y1887" s="23">
        <v>0.00733496332518337</v>
      </c>
      <c r="Z1887" s="23" t="e">
        <v>#DIV/0!</v>
      </c>
      <c r="AA1887" s="23" t="e">
        <v>#DIV/0!</v>
      </c>
      <c r="AB1887">
        <v>2.73</v>
      </c>
      <c r="AC1887">
        <v>2.01</v>
      </c>
      <c r="AD1887">
        <v>0</v>
      </c>
      <c r="AE1887">
        <v>0</v>
      </c>
      <c r="AF1887" s="23">
        <v>0.0880929332042594</v>
      </c>
      <c r="AG1887" s="23" t="s">
        <v>122</v>
      </c>
      <c r="AH1887" s="23" t="s">
        <v>54</v>
      </c>
      <c r="AI1887" s="23" t="s">
        <v>54</v>
      </c>
      <c r="AJ1887">
        <v>22</v>
      </c>
      <c r="AK1887">
        <v>14</v>
      </c>
      <c r="AL1887">
        <v>0</v>
      </c>
      <c r="AM1887">
        <v>0</v>
      </c>
      <c r="AN1887" s="23">
        <v>0.0454545454545455</v>
      </c>
      <c r="AO1887" s="23">
        <v>0</v>
      </c>
      <c r="AP1887" s="23" t="e">
        <v>#DIV/0!</v>
      </c>
      <c r="AQ1887" s="23" t="e">
        <v>#DIV/0!</v>
      </c>
      <c r="AR1887" s="35">
        <v>0.142857142857143</v>
      </c>
      <c r="AS1887" s="35">
        <v>8.57142857142857</v>
      </c>
      <c r="AT1887" s="35">
        <v>-6.57142857142857</v>
      </c>
      <c r="AU1887" s="31">
        <f t="shared" si="32"/>
        <v>14</v>
      </c>
      <c r="AV1887" s="36">
        <f>IFERROR(时间!$B$4+AU1887,"上周无销量")</f>
        <v>43297</v>
      </c>
      <c r="AW1887" s="36"/>
    </row>
    <row r="1888" spans="1:49">
      <c r="A1888" s="21" t="s">
        <v>3855</v>
      </c>
      <c r="B1888" t="s">
        <v>3856</v>
      </c>
      <c r="C1888" t="s">
        <v>3814</v>
      </c>
      <c r="D1888" s="31">
        <v>2</v>
      </c>
      <c r="E1888" s="31">
        <v>1</v>
      </c>
      <c r="F1888" s="31">
        <v>0</v>
      </c>
      <c r="G1888" s="31">
        <v>0</v>
      </c>
      <c r="H1888" s="32">
        <v>30.99</v>
      </c>
      <c r="I1888">
        <v>0</v>
      </c>
      <c r="J1888" s="33">
        <v>2</v>
      </c>
      <c r="K1888" s="33">
        <v>0</v>
      </c>
      <c r="L1888" s="33">
        <v>0</v>
      </c>
      <c r="M1888">
        <v>2</v>
      </c>
      <c r="N1888">
        <v>0</v>
      </c>
      <c r="O1888">
        <v>0</v>
      </c>
      <c r="P1888">
        <v>119</v>
      </c>
      <c r="Q1888">
        <v>911</v>
      </c>
      <c r="R1888">
        <v>0</v>
      </c>
      <c r="S1888">
        <v>0</v>
      </c>
      <c r="T1888">
        <v>1</v>
      </c>
      <c r="U1888">
        <v>8</v>
      </c>
      <c r="V1888">
        <v>0</v>
      </c>
      <c r="W1888">
        <v>0</v>
      </c>
      <c r="X1888" s="23">
        <v>0.00840336134453781</v>
      </c>
      <c r="Y1888" s="23">
        <v>0.00878155872667398</v>
      </c>
      <c r="Z1888" s="23" t="e">
        <v>#DIV/0!</v>
      </c>
      <c r="AA1888" s="23" t="e">
        <v>#DIV/0!</v>
      </c>
      <c r="AB1888">
        <v>0.33</v>
      </c>
      <c r="AC1888">
        <v>2.32</v>
      </c>
      <c r="AD1888">
        <v>0</v>
      </c>
      <c r="AE1888">
        <v>0</v>
      </c>
      <c r="AF1888" s="23">
        <v>0.005324298160697</v>
      </c>
      <c r="AG1888" s="23">
        <v>0.0748628589867699</v>
      </c>
      <c r="AH1888" s="23" t="s">
        <v>54</v>
      </c>
      <c r="AI1888" s="23" t="s">
        <v>54</v>
      </c>
      <c r="AJ1888">
        <v>1</v>
      </c>
      <c r="AK1888">
        <v>13</v>
      </c>
      <c r="AL1888">
        <v>0</v>
      </c>
      <c r="AM1888">
        <v>0</v>
      </c>
      <c r="AN1888" s="23">
        <v>2</v>
      </c>
      <c r="AO1888" s="23">
        <v>0.0769230769230769</v>
      </c>
      <c r="AP1888" s="23" t="e">
        <v>#DIV/0!</v>
      </c>
      <c r="AQ1888" s="23" t="e">
        <v>#DIV/0!</v>
      </c>
      <c r="AR1888" s="35">
        <v>0.285714285714286</v>
      </c>
      <c r="AS1888" s="35">
        <v>17.1428571428571</v>
      </c>
      <c r="AT1888" s="35">
        <v>-15.1428571428571</v>
      </c>
      <c r="AU1888" s="31">
        <f t="shared" si="32"/>
        <v>7</v>
      </c>
      <c r="AV1888" s="36">
        <f>IFERROR(时间!$B$4+AU1888,"上周无销量")</f>
        <v>43290</v>
      </c>
      <c r="AW1888" s="36"/>
    </row>
    <row r="1889" spans="1:49">
      <c r="A1889" s="21" t="s">
        <v>3857</v>
      </c>
      <c r="B1889" t="s">
        <v>3858</v>
      </c>
      <c r="C1889" t="s">
        <v>3814</v>
      </c>
      <c r="D1889" s="31">
        <v>1</v>
      </c>
      <c r="E1889" s="31">
        <v>1</v>
      </c>
      <c r="F1889" s="31">
        <v>0</v>
      </c>
      <c r="G1889" s="31">
        <v>0</v>
      </c>
      <c r="H1889" s="32">
        <v>30.99</v>
      </c>
      <c r="I1889">
        <v>0</v>
      </c>
      <c r="J1889" s="33">
        <v>2</v>
      </c>
      <c r="K1889" s="33">
        <v>0</v>
      </c>
      <c r="L1889" s="33">
        <v>0</v>
      </c>
      <c r="M1889">
        <v>2</v>
      </c>
      <c r="N1889">
        <v>0</v>
      </c>
      <c r="O1889">
        <v>0</v>
      </c>
      <c r="P1889">
        <v>243</v>
      </c>
      <c r="Q1889">
        <v>791</v>
      </c>
      <c r="R1889">
        <v>0</v>
      </c>
      <c r="S1889">
        <v>0</v>
      </c>
      <c r="T1889">
        <v>1</v>
      </c>
      <c r="U1889">
        <v>6</v>
      </c>
      <c r="V1889">
        <v>0</v>
      </c>
      <c r="W1889">
        <v>0</v>
      </c>
      <c r="X1889" s="23">
        <v>0.00411522633744856</v>
      </c>
      <c r="Y1889" s="23">
        <v>0.00758533501896334</v>
      </c>
      <c r="Z1889" s="23" t="e">
        <v>#DIV/0!</v>
      </c>
      <c r="AA1889" s="23" t="e">
        <v>#DIV/0!</v>
      </c>
      <c r="AB1889">
        <v>0.23</v>
      </c>
      <c r="AC1889">
        <v>1.85</v>
      </c>
      <c r="AD1889">
        <v>0</v>
      </c>
      <c r="AE1889">
        <v>0</v>
      </c>
      <c r="AF1889" s="23">
        <v>0.00742174895127461</v>
      </c>
      <c r="AG1889" s="23">
        <v>0.0596966763472088</v>
      </c>
      <c r="AH1889" s="23" t="s">
        <v>54</v>
      </c>
      <c r="AI1889" s="23" t="s">
        <v>54</v>
      </c>
      <c r="AJ1889">
        <v>1</v>
      </c>
      <c r="AK1889">
        <v>10</v>
      </c>
      <c r="AL1889">
        <v>0</v>
      </c>
      <c r="AM1889">
        <v>0</v>
      </c>
      <c r="AN1889" s="23">
        <v>1</v>
      </c>
      <c r="AO1889" s="23">
        <v>0.1</v>
      </c>
      <c r="AP1889" s="23" t="e">
        <v>#DIV/0!</v>
      </c>
      <c r="AQ1889" s="23" t="e">
        <v>#DIV/0!</v>
      </c>
      <c r="AR1889" s="35">
        <v>0.142857142857143</v>
      </c>
      <c r="AS1889" s="35">
        <v>8.57142857142857</v>
      </c>
      <c r="AT1889" s="35">
        <v>-6.57142857142857</v>
      </c>
      <c r="AU1889" s="31">
        <f t="shared" si="32"/>
        <v>14</v>
      </c>
      <c r="AV1889" s="36">
        <f>IFERROR(时间!$B$4+AU1889,"上周无销量")</f>
        <v>43297</v>
      </c>
      <c r="AW1889" s="36"/>
    </row>
    <row r="1890" spans="1:49">
      <c r="A1890" s="21" t="s">
        <v>3859</v>
      </c>
      <c r="B1890" t="s">
        <v>3860</v>
      </c>
      <c r="C1890" t="s">
        <v>3814</v>
      </c>
      <c r="D1890" s="31">
        <v>1</v>
      </c>
      <c r="E1890" s="31">
        <v>0</v>
      </c>
      <c r="F1890" s="31">
        <v>0</v>
      </c>
      <c r="G1890" s="31">
        <v>0</v>
      </c>
      <c r="H1890" s="32">
        <v>30.99</v>
      </c>
      <c r="I1890">
        <v>1</v>
      </c>
      <c r="J1890" s="33">
        <v>0</v>
      </c>
      <c r="K1890" s="33">
        <v>0</v>
      </c>
      <c r="L1890" s="33">
        <v>0</v>
      </c>
      <c r="M1890">
        <v>1</v>
      </c>
      <c r="N1890">
        <v>0</v>
      </c>
      <c r="O1890">
        <v>0</v>
      </c>
      <c r="P1890">
        <v>1650</v>
      </c>
      <c r="Q1890">
        <v>1013</v>
      </c>
      <c r="R1890">
        <v>0</v>
      </c>
      <c r="S1890">
        <v>0</v>
      </c>
      <c r="T1890">
        <v>13</v>
      </c>
      <c r="U1890">
        <v>11</v>
      </c>
      <c r="V1890">
        <v>0</v>
      </c>
      <c r="W1890">
        <v>0</v>
      </c>
      <c r="X1890" s="23">
        <v>0.00787878787878788</v>
      </c>
      <c r="Y1890" s="23">
        <v>0.0108588351431392</v>
      </c>
      <c r="Z1890" s="23" t="e">
        <v>#DIV/0!</v>
      </c>
      <c r="AA1890" s="23" t="e">
        <v>#DIV/0!</v>
      </c>
      <c r="AB1890">
        <v>4.4</v>
      </c>
      <c r="AC1890">
        <v>3.89</v>
      </c>
      <c r="AD1890">
        <v>0</v>
      </c>
      <c r="AE1890">
        <v>0</v>
      </c>
      <c r="AF1890" s="23">
        <v>0.141981284285253</v>
      </c>
      <c r="AG1890" s="23" t="s">
        <v>122</v>
      </c>
      <c r="AH1890" s="23" t="s">
        <v>54</v>
      </c>
      <c r="AI1890" s="23" t="s">
        <v>54</v>
      </c>
      <c r="AJ1890">
        <v>12</v>
      </c>
      <c r="AK1890">
        <v>12</v>
      </c>
      <c r="AL1890">
        <v>0</v>
      </c>
      <c r="AM1890">
        <v>0</v>
      </c>
      <c r="AN1890" s="23">
        <v>0.0833333333333333</v>
      </c>
      <c r="AO1890" s="23">
        <v>0</v>
      </c>
      <c r="AP1890" s="23" t="e">
        <v>#DIV/0!</v>
      </c>
      <c r="AQ1890" s="23" t="e">
        <v>#DIV/0!</v>
      </c>
      <c r="AR1890" s="35">
        <v>0.142857142857143</v>
      </c>
      <c r="AS1890" s="35">
        <v>8.57142857142857</v>
      </c>
      <c r="AT1890" s="35">
        <v>-7.57142857142857</v>
      </c>
      <c r="AU1890" s="31">
        <f t="shared" si="32"/>
        <v>7</v>
      </c>
      <c r="AV1890" s="36">
        <f>IFERROR(时间!$B$4+AU1890,"上周无销量")</f>
        <v>43290</v>
      </c>
      <c r="AW1890" s="36"/>
    </row>
    <row r="1891" spans="1:49">
      <c r="A1891" s="21" t="s">
        <v>3861</v>
      </c>
      <c r="B1891" t="s">
        <v>3862</v>
      </c>
      <c r="C1891" t="s">
        <v>3814</v>
      </c>
      <c r="D1891" s="31">
        <v>1</v>
      </c>
      <c r="E1891" s="31">
        <v>1</v>
      </c>
      <c r="F1891" s="31">
        <v>0</v>
      </c>
      <c r="G1891" s="31">
        <v>0</v>
      </c>
      <c r="H1891" s="32">
        <v>30.99</v>
      </c>
      <c r="I1891">
        <v>0</v>
      </c>
      <c r="J1891" s="33">
        <v>2</v>
      </c>
      <c r="K1891" s="33">
        <v>0</v>
      </c>
      <c r="L1891" s="33">
        <v>0</v>
      </c>
      <c r="M1891">
        <v>2</v>
      </c>
      <c r="N1891">
        <v>0</v>
      </c>
      <c r="O1891">
        <v>0</v>
      </c>
      <c r="P1891">
        <v>557</v>
      </c>
      <c r="Q1891">
        <v>713</v>
      </c>
      <c r="R1891">
        <v>0</v>
      </c>
      <c r="S1891">
        <v>0</v>
      </c>
      <c r="T1891">
        <v>2</v>
      </c>
      <c r="U1891">
        <v>5</v>
      </c>
      <c r="V1891">
        <v>0</v>
      </c>
      <c r="W1891">
        <v>0</v>
      </c>
      <c r="X1891" s="23">
        <v>0.00359066427289048</v>
      </c>
      <c r="Y1891" s="23">
        <v>0.00701262272089762</v>
      </c>
      <c r="Z1891" s="23" t="e">
        <v>#DIV/0!</v>
      </c>
      <c r="AA1891" s="23" t="e">
        <v>#DIV/0!</v>
      </c>
      <c r="AB1891">
        <v>0.53</v>
      </c>
      <c r="AC1891">
        <v>1.8</v>
      </c>
      <c r="AD1891">
        <v>0</v>
      </c>
      <c r="AE1891">
        <v>0</v>
      </c>
      <c r="AF1891" s="23">
        <v>0.0171022910616328</v>
      </c>
      <c r="AG1891" s="23">
        <v>0.0580832526621491</v>
      </c>
      <c r="AH1891" s="23" t="s">
        <v>54</v>
      </c>
      <c r="AI1891" s="23" t="s">
        <v>54</v>
      </c>
      <c r="AJ1891">
        <v>5</v>
      </c>
      <c r="AK1891">
        <v>10</v>
      </c>
      <c r="AL1891">
        <v>0</v>
      </c>
      <c r="AM1891">
        <v>0</v>
      </c>
      <c r="AN1891" s="23">
        <v>0.2</v>
      </c>
      <c r="AO1891" s="23">
        <v>0.1</v>
      </c>
      <c r="AP1891" s="23" t="e">
        <v>#DIV/0!</v>
      </c>
      <c r="AQ1891" s="23" t="e">
        <v>#DIV/0!</v>
      </c>
      <c r="AR1891" s="35">
        <v>0.142857142857143</v>
      </c>
      <c r="AS1891" s="35">
        <v>8.57142857142857</v>
      </c>
      <c r="AT1891" s="35">
        <v>-6.57142857142857</v>
      </c>
      <c r="AU1891" s="31">
        <f t="shared" si="32"/>
        <v>14</v>
      </c>
      <c r="AV1891" s="36">
        <f>IFERROR(时间!$B$4+AU1891,"上周无销量")</f>
        <v>43297</v>
      </c>
      <c r="AW1891" s="36"/>
    </row>
    <row r="1892" spans="1:49">
      <c r="A1892" s="21" t="s">
        <v>3863</v>
      </c>
      <c r="B1892" t="s">
        <v>52</v>
      </c>
      <c r="C1892" t="s">
        <v>3864</v>
      </c>
      <c r="D1892" s="31">
        <v>0</v>
      </c>
      <c r="E1892" s="31">
        <v>0</v>
      </c>
      <c r="F1892" s="31">
        <v>1</v>
      </c>
      <c r="G1892" s="31">
        <v>0</v>
      </c>
      <c r="H1892" s="32">
        <v>18.99</v>
      </c>
      <c r="I1892">
        <v>5</v>
      </c>
      <c r="J1892" s="33">
        <v>0</v>
      </c>
      <c r="K1892" s="33">
        <v>0</v>
      </c>
      <c r="L1892" s="33">
        <v>0</v>
      </c>
      <c r="M1892">
        <v>5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3</v>
      </c>
      <c r="AM1892">
        <v>0</v>
      </c>
      <c r="AN1892" s="23" t="e">
        <v>#DIV/0!</v>
      </c>
      <c r="AO1892" s="23" t="e">
        <v>#DIV/0!</v>
      </c>
      <c r="AP1892" s="23">
        <v>0.333333333333333</v>
      </c>
      <c r="AQ1892" s="23" t="e">
        <v>#DIV/0!</v>
      </c>
      <c r="AR1892" s="35">
        <v>0</v>
      </c>
      <c r="AS1892" s="35">
        <v>0</v>
      </c>
      <c r="AT1892" s="35">
        <v>5</v>
      </c>
      <c r="AU1892" s="31" t="str">
        <f t="shared" si="32"/>
        <v>库存为5</v>
      </c>
      <c r="AV1892" s="36" t="str">
        <f>IFERROR(时间!$B$4+AU1892,"上周无销量")</f>
        <v>上周无销量</v>
      </c>
      <c r="AW1892" s="36"/>
    </row>
    <row r="1893" spans="1:49">
      <c r="A1893" s="21" t="s">
        <v>3865</v>
      </c>
      <c r="B1893" t="s">
        <v>3866</v>
      </c>
      <c r="C1893" t="s">
        <v>3864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2</v>
      </c>
      <c r="J1893" s="33">
        <v>0</v>
      </c>
      <c r="K1893" s="33">
        <v>0</v>
      </c>
      <c r="L1893" s="33">
        <v>0</v>
      </c>
      <c r="M1893">
        <v>2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1</v>
      </c>
      <c r="AK1893">
        <v>4</v>
      </c>
      <c r="AL1893">
        <v>1</v>
      </c>
      <c r="AM1893">
        <v>0</v>
      </c>
      <c r="AN1893" s="23">
        <v>0</v>
      </c>
      <c r="AO1893" s="23">
        <v>0</v>
      </c>
      <c r="AP1893" s="23">
        <v>0</v>
      </c>
      <c r="AQ1893" s="23" t="e">
        <v>#DIV/0!</v>
      </c>
      <c r="AR1893" s="35">
        <v>0</v>
      </c>
      <c r="AS1893" s="35">
        <v>0</v>
      </c>
      <c r="AT1893" s="35">
        <v>2</v>
      </c>
      <c r="AU1893" s="31" t="str">
        <f t="shared" si="32"/>
        <v>库存为2</v>
      </c>
      <c r="AV1893" s="36" t="str">
        <f>IFERROR(时间!$B$4+AU1893,"上周无销量")</f>
        <v>上周无销量</v>
      </c>
      <c r="AW1893" s="36"/>
    </row>
    <row r="1894" spans="1:49">
      <c r="A1894" s="21" t="s">
        <v>3867</v>
      </c>
      <c r="B1894" t="s">
        <v>3868</v>
      </c>
      <c r="C1894" t="s">
        <v>3864</v>
      </c>
      <c r="D1894" s="31">
        <v>1</v>
      </c>
      <c r="E1894" s="31">
        <v>1</v>
      </c>
      <c r="F1894" s="31">
        <v>1</v>
      </c>
      <c r="G1894" s="31">
        <v>0</v>
      </c>
      <c r="H1894" s="32">
        <v>18.99</v>
      </c>
      <c r="I1894">
        <v>1</v>
      </c>
      <c r="J1894" s="33">
        <v>0</v>
      </c>
      <c r="K1894" s="33">
        <v>0</v>
      </c>
      <c r="L1894" s="33">
        <v>0</v>
      </c>
      <c r="M1894">
        <v>1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3</v>
      </c>
      <c r="AK1894">
        <v>0</v>
      </c>
      <c r="AL1894">
        <v>3</v>
      </c>
      <c r="AM1894">
        <v>2</v>
      </c>
      <c r="AN1894" s="23">
        <v>0.333333333333333</v>
      </c>
      <c r="AO1894" s="23" t="e">
        <v>#DIV/0!</v>
      </c>
      <c r="AP1894" s="23">
        <v>0.333333333333333</v>
      </c>
      <c r="AQ1894" s="23">
        <v>0</v>
      </c>
      <c r="AR1894" s="35">
        <v>0.142857142857143</v>
      </c>
      <c r="AS1894" s="35">
        <v>8.57142857142857</v>
      </c>
      <c r="AT1894" s="35">
        <v>-7.57142857142857</v>
      </c>
      <c r="AU1894" s="31">
        <f t="shared" si="32"/>
        <v>7</v>
      </c>
      <c r="AV1894" s="36">
        <f>IFERROR(时间!$B$4+AU1894,"上周无销量")</f>
        <v>43290</v>
      </c>
      <c r="AW1894" s="36"/>
    </row>
    <row r="1895" spans="1:49">
      <c r="A1895" s="21" t="s">
        <v>3869</v>
      </c>
      <c r="B1895" t="s">
        <v>3870</v>
      </c>
      <c r="C1895" t="s">
        <v>3864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3</v>
      </c>
      <c r="J1895" s="33">
        <v>0</v>
      </c>
      <c r="K1895" s="33">
        <v>0</v>
      </c>
      <c r="L1895" s="33">
        <v>0</v>
      </c>
      <c r="M1895">
        <v>3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1</v>
      </c>
      <c r="AK1895">
        <v>0</v>
      </c>
      <c r="AL1895">
        <v>0</v>
      </c>
      <c r="AM1895">
        <v>0</v>
      </c>
      <c r="AN1895" s="23">
        <v>0</v>
      </c>
      <c r="AO1895" s="23" t="e">
        <v>#DIV/0!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3</v>
      </c>
      <c r="AU1895" s="31" t="str">
        <f t="shared" si="32"/>
        <v>库存为3</v>
      </c>
      <c r="AV1895" s="36" t="str">
        <f>IFERROR(时间!$B$4+AU1895,"上周无销量")</f>
        <v>上周无销量</v>
      </c>
      <c r="AW1895" s="36"/>
    </row>
    <row r="1896" spans="1:49">
      <c r="A1896" s="21" t="s">
        <v>3871</v>
      </c>
      <c r="B1896" t="s">
        <v>3872</v>
      </c>
      <c r="C1896" t="s">
        <v>3864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0</v>
      </c>
      <c r="AK1896">
        <v>0</v>
      </c>
      <c r="AL1896">
        <v>0</v>
      </c>
      <c r="AM1896">
        <v>0</v>
      </c>
      <c r="AN1896" s="23" t="e">
        <v>#DIV/0!</v>
      </c>
      <c r="AO1896" s="23" t="e">
        <v>#DIV/0!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3873</v>
      </c>
      <c r="B1897" t="s">
        <v>56</v>
      </c>
      <c r="C1897" t="s">
        <v>3864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2</v>
      </c>
      <c r="J1897" s="33">
        <v>0</v>
      </c>
      <c r="K1897" s="33">
        <v>0</v>
      </c>
      <c r="L1897" s="33">
        <v>0</v>
      </c>
      <c r="M1897">
        <v>2</v>
      </c>
      <c r="N1897">
        <v>0</v>
      </c>
      <c r="O1897">
        <v>2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2</v>
      </c>
      <c r="AU1897" s="31" t="str">
        <f t="shared" si="32"/>
        <v>库存为2</v>
      </c>
      <c r="AV1897" s="36" t="str">
        <f>IFERROR(时间!$B$4+AU1897,"上周无销量")</f>
        <v>上周无销量</v>
      </c>
      <c r="AW1897" s="36"/>
    </row>
    <row r="1898" spans="1:49">
      <c r="A1898" s="21" t="s">
        <v>3874</v>
      </c>
      <c r="B1898" t="s">
        <v>3875</v>
      </c>
      <c r="C1898" t="s">
        <v>3864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1</v>
      </c>
      <c r="J1898" s="33">
        <v>0</v>
      </c>
      <c r="K1898" s="33">
        <v>0</v>
      </c>
      <c r="L1898" s="33">
        <v>0</v>
      </c>
      <c r="M1898">
        <v>1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1</v>
      </c>
      <c r="AU1898" s="31" t="str">
        <f t="shared" si="32"/>
        <v>库存为1</v>
      </c>
      <c r="AV1898" s="36" t="str">
        <f>IFERROR(时间!$B$4+AU1898,"上周无销量")</f>
        <v>上周无销量</v>
      </c>
      <c r="AW1898" s="36"/>
    </row>
    <row r="1899" spans="1:49">
      <c r="A1899" s="21" t="s">
        <v>3876</v>
      </c>
      <c r="B1899" t="s">
        <v>58</v>
      </c>
      <c r="C1899" t="s">
        <v>3864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1</v>
      </c>
      <c r="J1899" s="33">
        <v>0</v>
      </c>
      <c r="K1899" s="33">
        <v>0</v>
      </c>
      <c r="L1899" s="33">
        <v>0</v>
      </c>
      <c r="M1899">
        <v>1</v>
      </c>
      <c r="N1899">
        <v>0</v>
      </c>
      <c r="O1899">
        <v>1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1</v>
      </c>
      <c r="AL1899">
        <v>2</v>
      </c>
      <c r="AM1899">
        <v>1</v>
      </c>
      <c r="AN1899" s="23" t="e">
        <v>#DIV/0!</v>
      </c>
      <c r="AO1899" s="23">
        <v>0</v>
      </c>
      <c r="AP1899" s="23">
        <v>0</v>
      </c>
      <c r="AQ1899" s="23">
        <v>0</v>
      </c>
      <c r="AR1899" s="35">
        <v>0</v>
      </c>
      <c r="AS1899" s="35">
        <v>0</v>
      </c>
      <c r="AT1899" s="35">
        <v>1</v>
      </c>
      <c r="AU1899" s="31" t="str">
        <f t="shared" si="32"/>
        <v>库存为1</v>
      </c>
      <c r="AV1899" s="36" t="str">
        <f>IFERROR(时间!$B$4+AU1899,"上周无销量")</f>
        <v>上周无销量</v>
      </c>
      <c r="AW1899" s="36"/>
    </row>
    <row r="1900" spans="1:49">
      <c r="A1900" s="21" t="s">
        <v>3877</v>
      </c>
      <c r="B1900" t="s">
        <v>3878</v>
      </c>
      <c r="C1900" t="s">
        <v>3864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2</v>
      </c>
      <c r="J1900" s="33">
        <v>0</v>
      </c>
      <c r="K1900" s="33">
        <v>0</v>
      </c>
      <c r="L1900" s="33">
        <v>0</v>
      </c>
      <c r="M1900">
        <v>2</v>
      </c>
      <c r="N1900">
        <v>0</v>
      </c>
      <c r="O1900">
        <v>2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0</v>
      </c>
      <c r="AL1900">
        <v>0</v>
      </c>
      <c r="AM1900">
        <v>0</v>
      </c>
      <c r="AN1900" s="23" t="e">
        <v>#DIV/0!</v>
      </c>
      <c r="AO1900" s="23" t="e">
        <v>#DIV/0!</v>
      </c>
      <c r="AP1900" s="23" t="e">
        <v>#DIV/0!</v>
      </c>
      <c r="AQ1900" s="23" t="e">
        <v>#DIV/0!</v>
      </c>
      <c r="AR1900" s="35">
        <v>0</v>
      </c>
      <c r="AS1900" s="35">
        <v>0</v>
      </c>
      <c r="AT1900" s="35">
        <v>2</v>
      </c>
      <c r="AU1900" s="31" t="str">
        <f t="shared" si="32"/>
        <v>库存为2</v>
      </c>
      <c r="AV1900" s="36" t="str">
        <f>IFERROR(时间!$B$4+AU1900,"上周无销量")</f>
        <v>上周无销量</v>
      </c>
      <c r="AW1900" s="36"/>
    </row>
    <row r="1901" spans="1:49">
      <c r="A1901" s="21" t="s">
        <v>3879</v>
      </c>
      <c r="B1901" t="s">
        <v>3880</v>
      </c>
      <c r="C1901" t="s">
        <v>3864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2</v>
      </c>
      <c r="J1901" s="33">
        <v>0</v>
      </c>
      <c r="K1901" s="33">
        <v>0</v>
      </c>
      <c r="L1901" s="33">
        <v>0</v>
      </c>
      <c r="M1901">
        <v>2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1</v>
      </c>
      <c r="AK1901">
        <v>0</v>
      </c>
      <c r="AL1901">
        <v>2</v>
      </c>
      <c r="AM1901">
        <v>0</v>
      </c>
      <c r="AN1901" s="23">
        <v>0</v>
      </c>
      <c r="AO1901" s="23" t="e">
        <v>#DIV/0!</v>
      </c>
      <c r="AP1901" s="23">
        <v>0</v>
      </c>
      <c r="AQ1901" s="23" t="e">
        <v>#DIV/0!</v>
      </c>
      <c r="AR1901" s="35">
        <v>0</v>
      </c>
      <c r="AS1901" s="35">
        <v>0</v>
      </c>
      <c r="AT1901" s="35">
        <v>2</v>
      </c>
      <c r="AU1901" s="31" t="str">
        <f t="shared" si="32"/>
        <v>库存为2</v>
      </c>
      <c r="AV1901" s="36" t="str">
        <f>IFERROR(时间!$B$4+AU1901,"上周无销量")</f>
        <v>上周无销量</v>
      </c>
      <c r="AW1901" s="36"/>
    </row>
    <row r="1902" spans="1:49">
      <c r="A1902" s="21" t="s">
        <v>3881</v>
      </c>
      <c r="B1902" t="s">
        <v>60</v>
      </c>
      <c r="C1902" t="s">
        <v>3864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3882</v>
      </c>
      <c r="B1903" t="s">
        <v>3883</v>
      </c>
      <c r="C1903" t="s">
        <v>3864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0</v>
      </c>
      <c r="AL1903">
        <v>0</v>
      </c>
      <c r="AM1903">
        <v>0</v>
      </c>
      <c r="AN1903" s="23" t="e">
        <v>#DIV/0!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3884</v>
      </c>
      <c r="B1904" t="s">
        <v>3885</v>
      </c>
      <c r="C1904" t="s">
        <v>3864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2</v>
      </c>
      <c r="J1904" s="33">
        <v>0</v>
      </c>
      <c r="K1904" s="33">
        <v>0</v>
      </c>
      <c r="L1904" s="33">
        <v>0</v>
      </c>
      <c r="M1904">
        <v>2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1</v>
      </c>
      <c r="AK1904">
        <v>0</v>
      </c>
      <c r="AL1904">
        <v>0</v>
      </c>
      <c r="AM1904">
        <v>0</v>
      </c>
      <c r="AN1904" s="23">
        <v>0</v>
      </c>
      <c r="AO1904" s="23" t="e">
        <v>#DIV/0!</v>
      </c>
      <c r="AP1904" s="23" t="e">
        <v>#DIV/0!</v>
      </c>
      <c r="AQ1904" s="23" t="e">
        <v>#DIV/0!</v>
      </c>
      <c r="AR1904" s="35">
        <v>0</v>
      </c>
      <c r="AS1904" s="35">
        <v>0</v>
      </c>
      <c r="AT1904" s="35">
        <v>2</v>
      </c>
      <c r="AU1904" s="31" t="str">
        <f t="shared" si="32"/>
        <v>库存为2</v>
      </c>
      <c r="AV1904" s="36" t="str">
        <f>IFERROR(时间!$B$4+AU1904,"上周无销量")</f>
        <v>上周无销量</v>
      </c>
      <c r="AW1904" s="36"/>
    </row>
    <row r="1905" spans="1:49">
      <c r="A1905" s="21" t="s">
        <v>3886</v>
      </c>
      <c r="B1905" t="s">
        <v>3887</v>
      </c>
      <c r="C1905" t="s">
        <v>3864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0</v>
      </c>
      <c r="AN1905" s="23" t="e">
        <v>#DIV/0!</v>
      </c>
      <c r="AO1905" s="23" t="e">
        <v>#DIV/0!</v>
      </c>
      <c r="AP1905" s="23" t="e">
        <v>#DIV/0!</v>
      </c>
      <c r="AQ1905" s="23" t="e">
        <v>#DIV/0!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3888</v>
      </c>
      <c r="B1906" t="s">
        <v>3889</v>
      </c>
      <c r="C1906" t="s">
        <v>3890</v>
      </c>
      <c r="D1906" s="31">
        <v>0</v>
      </c>
      <c r="E1906" s="31">
        <v>0</v>
      </c>
      <c r="F1906" s="31">
        <v>1</v>
      </c>
      <c r="G1906" s="31">
        <v>0</v>
      </c>
      <c r="H1906" s="32">
        <v>29.99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2</v>
      </c>
      <c r="AL1906">
        <v>0</v>
      </c>
      <c r="AM1906">
        <v>0</v>
      </c>
      <c r="AN1906" s="23" t="e">
        <v>#DIV/0!</v>
      </c>
      <c r="AO1906" s="23">
        <v>0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3891</v>
      </c>
      <c r="B1907" t="s">
        <v>3892</v>
      </c>
      <c r="C1907" t="s">
        <v>3890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2</v>
      </c>
      <c r="J1907" s="33">
        <v>0</v>
      </c>
      <c r="K1907" s="33">
        <v>0</v>
      </c>
      <c r="L1907" s="33">
        <v>0</v>
      </c>
      <c r="M1907">
        <v>2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1</v>
      </c>
      <c r="AK1907">
        <v>3</v>
      </c>
      <c r="AL1907">
        <v>0</v>
      </c>
      <c r="AM1907">
        <v>0</v>
      </c>
      <c r="AN1907" s="23">
        <v>0</v>
      </c>
      <c r="AO1907" s="23">
        <v>0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2</v>
      </c>
      <c r="AU1907" s="31" t="str">
        <f t="shared" si="32"/>
        <v>库存为2</v>
      </c>
      <c r="AV1907" s="36" t="str">
        <f>IFERROR(时间!$B$4+AU1907,"上周无销量")</f>
        <v>上周无销量</v>
      </c>
      <c r="AW1907" s="36"/>
    </row>
    <row r="1908" spans="1:49">
      <c r="A1908" s="21" t="s">
        <v>3893</v>
      </c>
      <c r="B1908" t="s">
        <v>3894</v>
      </c>
      <c r="C1908" t="s">
        <v>3895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0</v>
      </c>
      <c r="AL1908">
        <v>0</v>
      </c>
      <c r="AM1908">
        <v>0</v>
      </c>
      <c r="AN1908" s="23" t="e">
        <v>#DIV/0!</v>
      </c>
      <c r="AO1908" s="23" t="e">
        <v>#DIV/0!</v>
      </c>
      <c r="AP1908" s="23" t="e">
        <v>#DIV/0!</v>
      </c>
      <c r="AQ1908" s="23" t="e">
        <v>#DIV/0!</v>
      </c>
      <c r="AR1908" s="35">
        <v>0</v>
      </c>
      <c r="AS1908" s="35">
        <v>0</v>
      </c>
      <c r="AT1908" s="35">
        <v>0</v>
      </c>
      <c r="AU1908" s="31" t="str">
        <f t="shared" si="32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3896</v>
      </c>
      <c r="B1909" t="s">
        <v>3897</v>
      </c>
      <c r="C1909" t="s">
        <v>3895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2</v>
      </c>
      <c r="K1909" s="33">
        <v>0</v>
      </c>
      <c r="L1909" s="33">
        <v>0</v>
      </c>
      <c r="M1909">
        <v>2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2</v>
      </c>
      <c r="AU1909" s="31" t="str">
        <f t="shared" si="32"/>
        <v>库存为2</v>
      </c>
      <c r="AV1909" s="36" t="str">
        <f>IFERROR(时间!$B$4+AU1909,"上周无销量")</f>
        <v>上周无销量</v>
      </c>
      <c r="AW1909" s="36"/>
    </row>
    <row r="1910" spans="1:49">
      <c r="A1910" s="21" t="s">
        <v>3898</v>
      </c>
      <c r="B1910" t="s">
        <v>3899</v>
      </c>
      <c r="C1910" t="s">
        <v>3895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2</v>
      </c>
      <c r="K1910" s="33">
        <v>0</v>
      </c>
      <c r="L1910" s="33">
        <v>0</v>
      </c>
      <c r="M1910">
        <v>2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2</v>
      </c>
      <c r="AU1910" s="31" t="str">
        <f t="shared" si="32"/>
        <v>库存为2</v>
      </c>
      <c r="AV1910" s="36" t="str">
        <f>IFERROR(时间!$B$4+AU1910,"上周无销量")</f>
        <v>上周无销量</v>
      </c>
      <c r="AW1910" s="36"/>
    </row>
    <row r="1911" spans="1:49">
      <c r="A1911" s="21" t="s">
        <v>3900</v>
      </c>
      <c r="B1911" t="s">
        <v>3901</v>
      </c>
      <c r="C1911" t="s">
        <v>3895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2</v>
      </c>
      <c r="K1911" s="33">
        <v>0</v>
      </c>
      <c r="L1911" s="33">
        <v>0</v>
      </c>
      <c r="M1911">
        <v>2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0</v>
      </c>
      <c r="AL1911">
        <v>0</v>
      </c>
      <c r="AM1911">
        <v>0</v>
      </c>
      <c r="AN1911" s="23" t="e">
        <v>#DIV/0!</v>
      </c>
      <c r="AO1911" s="23" t="e">
        <v>#DIV/0!</v>
      </c>
      <c r="AP1911" s="23" t="e">
        <v>#DIV/0!</v>
      </c>
      <c r="AQ1911" s="23" t="e">
        <v>#DIV/0!</v>
      </c>
      <c r="AR1911" s="35">
        <v>0</v>
      </c>
      <c r="AS1911" s="35">
        <v>0</v>
      </c>
      <c r="AT1911" s="35">
        <v>2</v>
      </c>
      <c r="AU1911" s="31" t="str">
        <f t="shared" si="32"/>
        <v>库存为2</v>
      </c>
      <c r="AV1911" s="36" t="str">
        <f>IFERROR(时间!$B$4+AU1911,"上周无销量")</f>
        <v>上周无销量</v>
      </c>
      <c r="AW1911" s="36"/>
    </row>
    <row r="1912" spans="1:49">
      <c r="A1912" s="21" t="s">
        <v>3902</v>
      </c>
      <c r="B1912" t="s">
        <v>3903</v>
      </c>
      <c r="C1912" t="s">
        <v>3895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2</v>
      </c>
      <c r="K1912" s="33">
        <v>0</v>
      </c>
      <c r="L1912" s="33">
        <v>0</v>
      </c>
      <c r="M1912">
        <v>2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0</v>
      </c>
      <c r="AM1912">
        <v>0</v>
      </c>
      <c r="AN1912" s="23" t="e">
        <v>#DIV/0!</v>
      </c>
      <c r="AO1912" s="23" t="e">
        <v>#DIV/0!</v>
      </c>
      <c r="AP1912" s="23" t="e">
        <v>#DIV/0!</v>
      </c>
      <c r="AQ1912" s="23" t="e">
        <v>#DIV/0!</v>
      </c>
      <c r="AR1912" s="35">
        <v>0</v>
      </c>
      <c r="AS1912" s="35">
        <v>0</v>
      </c>
      <c r="AT1912" s="35">
        <v>2</v>
      </c>
      <c r="AU1912" s="31" t="str">
        <f t="shared" si="32"/>
        <v>库存为2</v>
      </c>
      <c r="AV1912" s="36" t="str">
        <f>IFERROR(时间!$B$4+AU1912,"上周无销量")</f>
        <v>上周无销量</v>
      </c>
      <c r="AW1912" s="36"/>
    </row>
    <row r="1913" spans="1:49">
      <c r="A1913" s="21" t="s">
        <v>3904</v>
      </c>
      <c r="B1913" t="s">
        <v>3905</v>
      </c>
      <c r="C1913" t="s">
        <v>3895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0</v>
      </c>
      <c r="AL1913">
        <v>0</v>
      </c>
      <c r="AM1913">
        <v>0</v>
      </c>
      <c r="AN1913" s="23" t="e">
        <v>#DIV/0!</v>
      </c>
      <c r="AO1913" s="23" t="e">
        <v>#DIV/0!</v>
      </c>
      <c r="AP1913" s="23" t="e">
        <v>#DIV/0!</v>
      </c>
      <c r="AQ1913" s="23" t="e">
        <v>#DIV/0!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3906</v>
      </c>
      <c r="B1914" t="s">
        <v>3907</v>
      </c>
      <c r="C1914" t="s">
        <v>3895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3908</v>
      </c>
      <c r="B1915" t="s">
        <v>3909</v>
      </c>
      <c r="C1915" t="s">
        <v>3895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3910</v>
      </c>
      <c r="B1916" t="s">
        <v>3911</v>
      </c>
      <c r="C1916" t="s">
        <v>3895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3912</v>
      </c>
      <c r="B1917" t="s">
        <v>3913</v>
      </c>
      <c r="C1917" t="s">
        <v>3895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3914</v>
      </c>
      <c r="B1918" t="s">
        <v>3915</v>
      </c>
      <c r="C1918" t="s">
        <v>3895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3916</v>
      </c>
      <c r="B1919" t="s">
        <v>3917</v>
      </c>
      <c r="C1919" t="s">
        <v>3895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0</v>
      </c>
      <c r="AN1919" s="23" t="e">
        <v>#DIV/0!</v>
      </c>
      <c r="AO1919" s="23" t="e">
        <v>#DIV/0!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3918</v>
      </c>
      <c r="B1920" t="s">
        <v>3919</v>
      </c>
      <c r="C1920" t="s">
        <v>3895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0</v>
      </c>
      <c r="AM1920">
        <v>0</v>
      </c>
      <c r="AN1920" s="23" t="e">
        <v>#DIV/0!</v>
      </c>
      <c r="AO1920" s="23" t="e">
        <v>#DIV/0!</v>
      </c>
      <c r="AP1920" s="23" t="e">
        <v>#DIV/0!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3920</v>
      </c>
      <c r="B1921" t="s">
        <v>3921</v>
      </c>
      <c r="C1921" t="s">
        <v>3895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0</v>
      </c>
      <c r="AM1921">
        <v>0</v>
      </c>
      <c r="AN1921" s="23" t="e">
        <v>#DIV/0!</v>
      </c>
      <c r="AO1921" s="23" t="e">
        <v>#DIV/0!</v>
      </c>
      <c r="AP1921" s="23" t="e">
        <v>#DIV/0!</v>
      </c>
      <c r="AQ1921" s="23" t="e">
        <v>#DIV/0!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3922</v>
      </c>
      <c r="B1922" t="s">
        <v>3923</v>
      </c>
      <c r="C1922" t="s">
        <v>3895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2</v>
      </c>
      <c r="K1922" s="33">
        <v>0</v>
      </c>
      <c r="L1922" s="33">
        <v>0</v>
      </c>
      <c r="M1922">
        <v>2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2</v>
      </c>
      <c r="AU1922" s="31" t="str">
        <f t="shared" si="32"/>
        <v>库存为2</v>
      </c>
      <c r="AV1922" s="36" t="str">
        <f>IFERROR(时间!$B$4+AU1922,"上周无销量")</f>
        <v>上周无销量</v>
      </c>
      <c r="AW1922" s="36"/>
    </row>
    <row r="1923" spans="1:49">
      <c r="A1923" s="21" t="s">
        <v>3924</v>
      </c>
      <c r="B1923" t="s">
        <v>3925</v>
      </c>
      <c r="C1923" t="s">
        <v>3895</v>
      </c>
      <c r="D1923" s="31">
        <v>0</v>
      </c>
      <c r="E1923" s="31">
        <v>1</v>
      </c>
      <c r="F1923" s="31">
        <v>0</v>
      </c>
      <c r="G1923" s="31">
        <v>0</v>
      </c>
      <c r="H1923" s="32">
        <v>29.99</v>
      </c>
      <c r="I1923">
        <v>1</v>
      </c>
      <c r="J1923" s="33">
        <v>3</v>
      </c>
      <c r="K1923" s="33">
        <v>0</v>
      </c>
      <c r="L1923" s="33">
        <v>0</v>
      </c>
      <c r="M1923">
        <v>4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4</v>
      </c>
      <c r="AL1923">
        <v>0</v>
      </c>
      <c r="AM1923">
        <v>0</v>
      </c>
      <c r="AN1923" s="23" t="e">
        <v>#DIV/0!</v>
      </c>
      <c r="AO1923" s="23">
        <v>0.25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4</v>
      </c>
      <c r="AU1923" s="31" t="str">
        <f t="shared" si="32"/>
        <v>库存为4</v>
      </c>
      <c r="AV1923" s="36" t="str">
        <f>IFERROR(时间!$B$4+AU1923,"上周无销量")</f>
        <v>上周无销量</v>
      </c>
      <c r="AW1923" s="36"/>
    </row>
    <row r="1924" spans="1:49">
      <c r="A1924" s="21" t="s">
        <v>3926</v>
      </c>
      <c r="B1924" t="s">
        <v>3927</v>
      </c>
      <c r="C1924" t="s">
        <v>3895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2</v>
      </c>
      <c r="J1924" s="33">
        <v>0</v>
      </c>
      <c r="K1924" s="33">
        <v>0</v>
      </c>
      <c r="L1924" s="33">
        <v>0</v>
      </c>
      <c r="M1924">
        <v>2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13</v>
      </c>
      <c r="AK1924">
        <v>1</v>
      </c>
      <c r="AL1924">
        <v>0</v>
      </c>
      <c r="AM1924">
        <v>0</v>
      </c>
      <c r="AN1924" s="23">
        <v>0</v>
      </c>
      <c r="AO1924" s="23">
        <v>0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2</v>
      </c>
      <c r="AU1924" s="31" t="str">
        <f t="shared" si="32"/>
        <v>库存为2</v>
      </c>
      <c r="AV1924" s="36" t="str">
        <f>IFERROR(时间!$B$4+AU1924,"上周无销量")</f>
        <v>上周无销量</v>
      </c>
      <c r="AW1924" s="36"/>
    </row>
    <row r="1925" spans="1:49">
      <c r="A1925" s="21" t="s">
        <v>3928</v>
      </c>
      <c r="B1925" t="s">
        <v>3929</v>
      </c>
      <c r="C1925" t="s">
        <v>3895</v>
      </c>
      <c r="D1925" s="31">
        <v>2</v>
      </c>
      <c r="E1925" s="31">
        <v>0</v>
      </c>
      <c r="F1925" s="31">
        <v>0</v>
      </c>
      <c r="G1925" s="31">
        <v>0</v>
      </c>
      <c r="H1925" s="32">
        <v>29.99</v>
      </c>
      <c r="I1925">
        <v>0</v>
      </c>
      <c r="J1925" s="33">
        <v>3</v>
      </c>
      <c r="K1925" s="33">
        <v>0</v>
      </c>
      <c r="L1925" s="33">
        <v>0</v>
      </c>
      <c r="M1925">
        <v>3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11</v>
      </c>
      <c r="AK1925">
        <v>1</v>
      </c>
      <c r="AL1925">
        <v>0</v>
      </c>
      <c r="AM1925">
        <v>0</v>
      </c>
      <c r="AN1925" s="23">
        <v>0.181818181818182</v>
      </c>
      <c r="AO1925" s="23">
        <v>0</v>
      </c>
      <c r="AP1925" s="23" t="e">
        <v>#DIV/0!</v>
      </c>
      <c r="AQ1925" s="23" t="e">
        <v>#DIV/0!</v>
      </c>
      <c r="AR1925" s="35">
        <v>0.285714285714286</v>
      </c>
      <c r="AS1925" s="35">
        <v>17.1428571428571</v>
      </c>
      <c r="AT1925" s="35">
        <v>-14.1428571428571</v>
      </c>
      <c r="AU1925" s="31">
        <f t="shared" ref="AU1925:AU1988" si="33">IF(AR1925="","库存为"&amp;M1925,IF(AS1925=0,"库存为"&amp;M1925,INT(M1925/AR1925)))</f>
        <v>10</v>
      </c>
      <c r="AV1925" s="36">
        <f>IFERROR(时间!$B$4+AU1925,"上周无销量")</f>
        <v>43293</v>
      </c>
      <c r="AW1925" s="36"/>
    </row>
    <row r="1926" spans="1:49">
      <c r="A1926" s="21" t="s">
        <v>3930</v>
      </c>
      <c r="B1926" t="s">
        <v>3931</v>
      </c>
      <c r="C1926" t="s">
        <v>3895</v>
      </c>
      <c r="D1926" s="31">
        <v>2</v>
      </c>
      <c r="E1926" s="31">
        <v>0</v>
      </c>
      <c r="F1926" s="31">
        <v>0</v>
      </c>
      <c r="G1926" s="31">
        <v>0</v>
      </c>
      <c r="H1926" s="32">
        <v>29.99</v>
      </c>
      <c r="I1926">
        <v>0</v>
      </c>
      <c r="J1926" s="33">
        <v>3</v>
      </c>
      <c r="K1926" s="33">
        <v>0</v>
      </c>
      <c r="L1926" s="33">
        <v>0</v>
      </c>
      <c r="M1926">
        <v>3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4</v>
      </c>
      <c r="AK1926">
        <v>3</v>
      </c>
      <c r="AL1926">
        <v>0</v>
      </c>
      <c r="AM1926">
        <v>0</v>
      </c>
      <c r="AN1926" s="23">
        <v>0.5</v>
      </c>
      <c r="AO1926" s="23">
        <v>0</v>
      </c>
      <c r="AP1926" s="23" t="e">
        <v>#DIV/0!</v>
      </c>
      <c r="AQ1926" s="23" t="e">
        <v>#DIV/0!</v>
      </c>
      <c r="AR1926" s="35">
        <v>0.285714285714286</v>
      </c>
      <c r="AS1926" s="35">
        <v>17.1428571428571</v>
      </c>
      <c r="AT1926" s="35">
        <v>-14.1428571428571</v>
      </c>
      <c r="AU1926" s="31">
        <f t="shared" si="33"/>
        <v>10</v>
      </c>
      <c r="AV1926" s="36">
        <f>IFERROR(时间!$B$4+AU1926,"上周无销量")</f>
        <v>43293</v>
      </c>
      <c r="AW1926" s="36"/>
    </row>
    <row r="1927" spans="1:49">
      <c r="A1927" s="21" t="s">
        <v>3932</v>
      </c>
      <c r="B1927" t="s">
        <v>3933</v>
      </c>
      <c r="C1927" t="s">
        <v>3895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2</v>
      </c>
      <c r="J1927" s="33">
        <v>0</v>
      </c>
      <c r="K1927" s="33">
        <v>0</v>
      </c>
      <c r="L1927" s="33">
        <v>0</v>
      </c>
      <c r="M1927">
        <v>2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4</v>
      </c>
      <c r="AK1927">
        <v>1</v>
      </c>
      <c r="AL1927">
        <v>0</v>
      </c>
      <c r="AM1927">
        <v>0</v>
      </c>
      <c r="AN1927" s="23">
        <v>0</v>
      </c>
      <c r="AO1927" s="23">
        <v>0</v>
      </c>
      <c r="AP1927" s="23" t="e">
        <v>#DIV/0!</v>
      </c>
      <c r="AQ1927" s="23" t="e">
        <v>#DIV/0!</v>
      </c>
      <c r="AR1927" s="35">
        <v>0</v>
      </c>
      <c r="AS1927" s="35">
        <v>0</v>
      </c>
      <c r="AT1927" s="35">
        <v>2</v>
      </c>
      <c r="AU1927" s="31" t="str">
        <f t="shared" si="33"/>
        <v>库存为2</v>
      </c>
      <c r="AV1927" s="36" t="str">
        <f>IFERROR(时间!$B$4+AU1927,"上周无销量")</f>
        <v>上周无销量</v>
      </c>
      <c r="AW1927" s="36"/>
    </row>
    <row r="1928" spans="1:49">
      <c r="A1928" s="21" t="s">
        <v>3934</v>
      </c>
      <c r="B1928" t="s">
        <v>3935</v>
      </c>
      <c r="C1928" t="s">
        <v>3895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0</v>
      </c>
      <c r="AM1928">
        <v>0</v>
      </c>
      <c r="AN1928" s="23" t="e">
        <v>#DIV/0!</v>
      </c>
      <c r="AO1928" s="23" t="e">
        <v>#DIV/0!</v>
      </c>
      <c r="AP1928" s="23" t="e">
        <v>#DIV/0!</v>
      </c>
      <c r="AQ1928" s="23" t="e">
        <v>#DIV/0!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3936</v>
      </c>
      <c r="B1929" t="s">
        <v>3937</v>
      </c>
      <c r="C1929" t="s">
        <v>3895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1</v>
      </c>
      <c r="K1929" s="33">
        <v>0</v>
      </c>
      <c r="L1929" s="33">
        <v>0</v>
      </c>
      <c r="M1929">
        <v>1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0</v>
      </c>
      <c r="AL1929">
        <v>0</v>
      </c>
      <c r="AM1929">
        <v>0</v>
      </c>
      <c r="AN1929" s="23" t="e">
        <v>#DIV/0!</v>
      </c>
      <c r="AO1929" s="23" t="e">
        <v>#DIV/0!</v>
      </c>
      <c r="AP1929" s="23" t="e">
        <v>#DIV/0!</v>
      </c>
      <c r="AQ1929" s="23" t="e">
        <v>#DIV/0!</v>
      </c>
      <c r="AR1929" s="35">
        <v>0</v>
      </c>
      <c r="AS1929" s="35">
        <v>0</v>
      </c>
      <c r="AT1929" s="35">
        <v>1</v>
      </c>
      <c r="AU1929" s="31" t="str">
        <f t="shared" si="33"/>
        <v>库存为1</v>
      </c>
      <c r="AV1929" s="36" t="str">
        <f>IFERROR(时间!$B$4+AU1929,"上周无销量")</f>
        <v>上周无销量</v>
      </c>
      <c r="AW1929" s="36"/>
    </row>
    <row r="1930" spans="1:49">
      <c r="A1930" s="21" t="s">
        <v>3938</v>
      </c>
      <c r="B1930" t="s">
        <v>3939</v>
      </c>
      <c r="C1930" t="s">
        <v>3895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1</v>
      </c>
      <c r="K1930" s="33">
        <v>0</v>
      </c>
      <c r="L1930" s="33">
        <v>0</v>
      </c>
      <c r="M1930">
        <v>1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0</v>
      </c>
      <c r="AL1930">
        <v>0</v>
      </c>
      <c r="AM1930">
        <v>0</v>
      </c>
      <c r="AN1930" s="23" t="e">
        <v>#DIV/0!</v>
      </c>
      <c r="AO1930" s="23" t="e">
        <v>#DIV/0!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1</v>
      </c>
      <c r="AU1930" s="31" t="str">
        <f t="shared" si="33"/>
        <v>库存为1</v>
      </c>
      <c r="AV1930" s="36" t="str">
        <f>IFERROR(时间!$B$4+AU1930,"上周无销量")</f>
        <v>上周无销量</v>
      </c>
      <c r="AW1930" s="36"/>
    </row>
    <row r="1931" spans="1:49">
      <c r="A1931" s="21" t="s">
        <v>3940</v>
      </c>
      <c r="B1931" t="s">
        <v>3941</v>
      </c>
      <c r="C1931" t="s">
        <v>3895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1</v>
      </c>
      <c r="K1931" s="33">
        <v>0</v>
      </c>
      <c r="L1931" s="33">
        <v>0</v>
      </c>
      <c r="M1931">
        <v>1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0</v>
      </c>
      <c r="AL1931">
        <v>0</v>
      </c>
      <c r="AM1931">
        <v>0</v>
      </c>
      <c r="AN1931" s="23" t="e">
        <v>#DIV/0!</v>
      </c>
      <c r="AO1931" s="23" t="e">
        <v>#DIV/0!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1</v>
      </c>
      <c r="AU1931" s="31" t="str">
        <f t="shared" si="33"/>
        <v>库存为1</v>
      </c>
      <c r="AV1931" s="36" t="str">
        <f>IFERROR(时间!$B$4+AU1931,"上周无销量")</f>
        <v>上周无销量</v>
      </c>
      <c r="AW1931" s="36"/>
    </row>
    <row r="1932" spans="1:49">
      <c r="A1932" s="21" t="s">
        <v>3942</v>
      </c>
      <c r="B1932" t="s">
        <v>3943</v>
      </c>
      <c r="C1932" t="s">
        <v>3895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2</v>
      </c>
      <c r="K1932" s="33">
        <v>0</v>
      </c>
      <c r="L1932" s="33">
        <v>0</v>
      </c>
      <c r="M1932">
        <v>2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0</v>
      </c>
      <c r="AL1932">
        <v>0</v>
      </c>
      <c r="AM1932">
        <v>0</v>
      </c>
      <c r="AN1932" s="23" t="e">
        <v>#DIV/0!</v>
      </c>
      <c r="AO1932" s="23" t="e">
        <v>#DIV/0!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2</v>
      </c>
      <c r="AU1932" s="31" t="str">
        <f t="shared" si="33"/>
        <v>库存为2</v>
      </c>
      <c r="AV1932" s="36" t="str">
        <f>IFERROR(时间!$B$4+AU1932,"上周无销量")</f>
        <v>上周无销量</v>
      </c>
      <c r="AW1932" s="36"/>
    </row>
    <row r="1933" spans="1:49">
      <c r="A1933" s="21" t="s">
        <v>3944</v>
      </c>
      <c r="B1933" t="s">
        <v>3945</v>
      </c>
      <c r="C1933" t="s">
        <v>3895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0</v>
      </c>
      <c r="AN1933" s="23" t="e">
        <v>#DIV/0!</v>
      </c>
      <c r="AO1933" s="23" t="e">
        <v>#DIV/0!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3946</v>
      </c>
      <c r="B1934" t="s">
        <v>3947</v>
      </c>
      <c r="C1934" t="s">
        <v>3895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0</v>
      </c>
      <c r="AL1934">
        <v>0</v>
      </c>
      <c r="AM1934">
        <v>0</v>
      </c>
      <c r="AN1934" s="23" t="e">
        <v>#DIV/0!</v>
      </c>
      <c r="AO1934" s="23" t="e">
        <v>#DIV/0!</v>
      </c>
      <c r="AP1934" s="23" t="e">
        <v>#DIV/0!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3948</v>
      </c>
      <c r="B1935" t="s">
        <v>3949</v>
      </c>
      <c r="C1935" t="s">
        <v>3895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3950</v>
      </c>
      <c r="B1936" t="s">
        <v>3951</v>
      </c>
      <c r="C1936" t="s">
        <v>3895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1</v>
      </c>
      <c r="K1936" s="33">
        <v>0</v>
      </c>
      <c r="L1936" s="33">
        <v>0</v>
      </c>
      <c r="M1936">
        <v>1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0</v>
      </c>
      <c r="AL1936">
        <v>0</v>
      </c>
      <c r="AM1936">
        <v>0</v>
      </c>
      <c r="AN1936" s="23" t="e">
        <v>#DIV/0!</v>
      </c>
      <c r="AO1936" s="23" t="e">
        <v>#DIV/0!</v>
      </c>
      <c r="AP1936" s="23" t="e">
        <v>#DIV/0!</v>
      </c>
      <c r="AQ1936" s="23" t="e">
        <v>#DIV/0!</v>
      </c>
      <c r="AR1936" s="35">
        <v>0</v>
      </c>
      <c r="AS1936" s="35">
        <v>0</v>
      </c>
      <c r="AT1936" s="35">
        <v>1</v>
      </c>
      <c r="AU1936" s="31" t="str">
        <f t="shared" si="33"/>
        <v>库存为1</v>
      </c>
      <c r="AV1936" s="36" t="str">
        <f>IFERROR(时间!$B$4+AU1936,"上周无销量")</f>
        <v>上周无销量</v>
      </c>
      <c r="AW1936" s="36"/>
    </row>
    <row r="1937" spans="1:49">
      <c r="A1937" s="21" t="s">
        <v>3952</v>
      </c>
      <c r="B1937" t="s">
        <v>3953</v>
      </c>
      <c r="C1937" t="s">
        <v>3895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3954</v>
      </c>
      <c r="B1938" t="s">
        <v>3955</v>
      </c>
      <c r="C1938" t="s">
        <v>3895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2</v>
      </c>
      <c r="J1938" s="33">
        <v>0</v>
      </c>
      <c r="K1938" s="33">
        <v>0</v>
      </c>
      <c r="L1938" s="33">
        <v>0</v>
      </c>
      <c r="M1938">
        <v>2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0</v>
      </c>
      <c r="AM1938">
        <v>0</v>
      </c>
      <c r="AN1938" s="23" t="e">
        <v>#DIV/0!</v>
      </c>
      <c r="AO1938" s="23" t="e">
        <v>#DIV/0!</v>
      </c>
      <c r="AP1938" s="23" t="e">
        <v>#DIV/0!</v>
      </c>
      <c r="AQ1938" s="23" t="e">
        <v>#DIV/0!</v>
      </c>
      <c r="AR1938" s="35">
        <v>0</v>
      </c>
      <c r="AS1938" s="35">
        <v>0</v>
      </c>
      <c r="AT1938" s="35">
        <v>2</v>
      </c>
      <c r="AU1938" s="31" t="str">
        <f t="shared" si="33"/>
        <v>库存为2</v>
      </c>
      <c r="AV1938" s="36" t="str">
        <f>IFERROR(时间!$B$4+AU1938,"上周无销量")</f>
        <v>上周无销量</v>
      </c>
      <c r="AW1938" s="36"/>
    </row>
    <row r="1939" spans="1:49">
      <c r="A1939" s="21" t="s">
        <v>3956</v>
      </c>
      <c r="B1939" t="s">
        <v>3957</v>
      </c>
      <c r="C1939" t="s">
        <v>3895</v>
      </c>
      <c r="D1939" s="31">
        <v>1</v>
      </c>
      <c r="E1939" s="31">
        <v>0</v>
      </c>
      <c r="F1939" s="31">
        <v>0</v>
      </c>
      <c r="G1939" s="31">
        <v>0</v>
      </c>
      <c r="H1939" s="32">
        <v>29.99</v>
      </c>
      <c r="I1939">
        <v>1</v>
      </c>
      <c r="J1939" s="33">
        <v>0</v>
      </c>
      <c r="K1939" s="33">
        <v>0</v>
      </c>
      <c r="L1939" s="33">
        <v>0</v>
      </c>
      <c r="M1939">
        <v>1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4</v>
      </c>
      <c r="AK1939">
        <v>0</v>
      </c>
      <c r="AL1939">
        <v>0</v>
      </c>
      <c r="AM1939">
        <v>0</v>
      </c>
      <c r="AN1939" s="23">
        <v>0.25</v>
      </c>
      <c r="AO1939" s="23" t="e">
        <v>#DIV/0!</v>
      </c>
      <c r="AP1939" s="23" t="e">
        <v>#DIV/0!</v>
      </c>
      <c r="AQ1939" s="23" t="e">
        <v>#DIV/0!</v>
      </c>
      <c r="AR1939" s="35">
        <v>0.142857142857143</v>
      </c>
      <c r="AS1939" s="35">
        <v>8.57142857142857</v>
      </c>
      <c r="AT1939" s="35">
        <v>-7.57142857142857</v>
      </c>
      <c r="AU1939" s="31">
        <f t="shared" si="33"/>
        <v>7</v>
      </c>
      <c r="AV1939" s="36">
        <f>IFERROR(时间!$B$4+AU1939,"上周无销量")</f>
        <v>43290</v>
      </c>
      <c r="AW1939" s="36"/>
    </row>
    <row r="1940" spans="1:49">
      <c r="A1940" s="21" t="s">
        <v>3958</v>
      </c>
      <c r="B1940" t="s">
        <v>3959</v>
      </c>
      <c r="C1940" t="s">
        <v>3895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0</v>
      </c>
      <c r="AM1940">
        <v>0</v>
      </c>
      <c r="AN1940" s="23" t="e">
        <v>#DIV/0!</v>
      </c>
      <c r="AO1940" s="23" t="e">
        <v>#DIV/0!</v>
      </c>
      <c r="AP1940" s="23" t="e">
        <v>#DIV/0!</v>
      </c>
      <c r="AQ1940" s="23" t="e">
        <v>#DIV/0!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3960</v>
      </c>
      <c r="B1941" t="s">
        <v>3961</v>
      </c>
      <c r="C1941" t="s">
        <v>3895</v>
      </c>
      <c r="D1941" s="31">
        <v>1</v>
      </c>
      <c r="E1941" s="31">
        <v>0</v>
      </c>
      <c r="F1941" s="31">
        <v>0</v>
      </c>
      <c r="G1941" s="31">
        <v>0</v>
      </c>
      <c r="H1941" s="32">
        <v>29.99</v>
      </c>
      <c r="I1941">
        <v>1</v>
      </c>
      <c r="J1941" s="33">
        <v>0</v>
      </c>
      <c r="K1941" s="33">
        <v>0</v>
      </c>
      <c r="L1941" s="33">
        <v>0</v>
      </c>
      <c r="M1941">
        <v>1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2</v>
      </c>
      <c r="AK1941">
        <v>0</v>
      </c>
      <c r="AL1941">
        <v>0</v>
      </c>
      <c r="AM1941">
        <v>0</v>
      </c>
      <c r="AN1941" s="23">
        <v>0.5</v>
      </c>
      <c r="AO1941" s="23" t="e">
        <v>#DIV/0!</v>
      </c>
      <c r="AP1941" s="23" t="e">
        <v>#DIV/0!</v>
      </c>
      <c r="AQ1941" s="23" t="e">
        <v>#DIV/0!</v>
      </c>
      <c r="AR1941" s="35">
        <v>0.142857142857143</v>
      </c>
      <c r="AS1941" s="35">
        <v>8.57142857142857</v>
      </c>
      <c r="AT1941" s="35">
        <v>-7.57142857142857</v>
      </c>
      <c r="AU1941" s="31">
        <f t="shared" si="33"/>
        <v>7</v>
      </c>
      <c r="AV1941" s="36">
        <f>IFERROR(时间!$B$4+AU1941,"上周无销量")</f>
        <v>43290</v>
      </c>
      <c r="AW1941" s="36"/>
    </row>
    <row r="1942" spans="1:49">
      <c r="A1942" s="21" t="s">
        <v>3962</v>
      </c>
      <c r="B1942" t="s">
        <v>3963</v>
      </c>
      <c r="C1942" t="s">
        <v>3895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2</v>
      </c>
      <c r="J1942" s="33">
        <v>0</v>
      </c>
      <c r="K1942" s="33">
        <v>0</v>
      </c>
      <c r="L1942" s="33">
        <v>0</v>
      </c>
      <c r="M1942">
        <v>2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3</v>
      </c>
      <c r="AK1942">
        <v>0</v>
      </c>
      <c r="AL1942">
        <v>0</v>
      </c>
      <c r="AM1942">
        <v>0</v>
      </c>
      <c r="AN1942" s="23">
        <v>0</v>
      </c>
      <c r="AO1942" s="23" t="e">
        <v>#DIV/0!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2</v>
      </c>
      <c r="AU1942" s="31" t="str">
        <f t="shared" si="33"/>
        <v>库存为2</v>
      </c>
      <c r="AV1942" s="36" t="str">
        <f>IFERROR(时间!$B$4+AU1942,"上周无销量")</f>
        <v>上周无销量</v>
      </c>
      <c r="AW1942" s="36"/>
    </row>
    <row r="1943" spans="1:49">
      <c r="A1943" s="21" t="s">
        <v>3964</v>
      </c>
      <c r="B1943" t="s">
        <v>3965</v>
      </c>
      <c r="C1943" t="s">
        <v>3895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0</v>
      </c>
      <c r="AL1943">
        <v>0</v>
      </c>
      <c r="AM1943">
        <v>0</v>
      </c>
      <c r="AN1943" s="23" t="e">
        <v>#DIV/0!</v>
      </c>
      <c r="AO1943" s="23" t="e">
        <v>#DIV/0!</v>
      </c>
      <c r="AP1943" s="23" t="e">
        <v>#DIV/0!</v>
      </c>
      <c r="AQ1943" s="23" t="e">
        <v>#DIV/0!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3966</v>
      </c>
      <c r="B1944" t="s">
        <v>3967</v>
      </c>
      <c r="C1944" t="s">
        <v>3895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0</v>
      </c>
      <c r="AN1944" s="23" t="e">
        <v>#DIV/0!</v>
      </c>
      <c r="AO1944" s="23" t="e">
        <v>#DIV/0!</v>
      </c>
      <c r="AP1944" s="23" t="e">
        <v>#DIV/0!</v>
      </c>
      <c r="AQ1944" s="23" t="e">
        <v>#DIV/0!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3968</v>
      </c>
      <c r="B1945" t="s">
        <v>3969</v>
      </c>
      <c r="C1945" t="s">
        <v>3895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3970</v>
      </c>
      <c r="B1946" t="s">
        <v>3971</v>
      </c>
      <c r="C1946" t="s">
        <v>3895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0</v>
      </c>
      <c r="AL1946">
        <v>0</v>
      </c>
      <c r="AM1946">
        <v>0</v>
      </c>
      <c r="AN1946" s="23" t="e">
        <v>#DIV/0!</v>
      </c>
      <c r="AO1946" s="23" t="e">
        <v>#DIV/0!</v>
      </c>
      <c r="AP1946" s="23" t="e">
        <v>#DIV/0!</v>
      </c>
      <c r="AQ1946" s="23" t="e">
        <v>#DIV/0!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3972</v>
      </c>
      <c r="B1947" t="s">
        <v>3973</v>
      </c>
      <c r="C1947" t="s">
        <v>3895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0</v>
      </c>
      <c r="AL1947">
        <v>0</v>
      </c>
      <c r="AM1947">
        <v>0</v>
      </c>
      <c r="AN1947" s="23" t="e">
        <v>#DIV/0!</v>
      </c>
      <c r="AO1947" s="23" t="e">
        <v>#DIV/0!</v>
      </c>
      <c r="AP1947" s="23" t="e">
        <v>#DIV/0!</v>
      </c>
      <c r="AQ1947" s="23" t="e">
        <v>#DIV/0!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3974</v>
      </c>
      <c r="B1948" t="s">
        <v>3975</v>
      </c>
      <c r="C1948" t="s">
        <v>3976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2</v>
      </c>
      <c r="J1948" s="33">
        <v>0</v>
      </c>
      <c r="K1948" s="33">
        <v>0</v>
      </c>
      <c r="L1948" s="33">
        <v>0</v>
      </c>
      <c r="M1948">
        <v>2</v>
      </c>
      <c r="N1948">
        <v>0</v>
      </c>
      <c r="O1948">
        <v>2</v>
      </c>
      <c r="P1948">
        <v>4</v>
      </c>
      <c r="Q1948">
        <v>4</v>
      </c>
      <c r="R1948">
        <v>42</v>
      </c>
      <c r="S1948">
        <v>2</v>
      </c>
      <c r="T1948">
        <v>0</v>
      </c>
      <c r="U1948">
        <v>0</v>
      </c>
      <c r="V1948">
        <v>0</v>
      </c>
      <c r="W1948">
        <v>0</v>
      </c>
      <c r="X1948" s="23">
        <v>0</v>
      </c>
      <c r="Y1948" s="23">
        <v>0</v>
      </c>
      <c r="Z1948" s="23">
        <v>0</v>
      </c>
      <c r="AA1948" s="23">
        <v>0</v>
      </c>
      <c r="AB1948">
        <v>0</v>
      </c>
      <c r="AC1948">
        <v>0</v>
      </c>
      <c r="AD1948">
        <v>0</v>
      </c>
      <c r="AE1948">
        <v>0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2</v>
      </c>
      <c r="AK1948">
        <v>0</v>
      </c>
      <c r="AL1948">
        <v>0</v>
      </c>
      <c r="AM1948">
        <v>0</v>
      </c>
      <c r="AN1948" s="23">
        <v>0</v>
      </c>
      <c r="AO1948" s="23" t="e">
        <v>#DIV/0!</v>
      </c>
      <c r="AP1948" s="23" t="e">
        <v>#DIV/0!</v>
      </c>
      <c r="AQ1948" s="23" t="e">
        <v>#DIV/0!</v>
      </c>
      <c r="AR1948" s="35">
        <v>0</v>
      </c>
      <c r="AS1948" s="35">
        <v>0</v>
      </c>
      <c r="AT1948" s="35">
        <v>2</v>
      </c>
      <c r="AU1948" s="31" t="str">
        <f t="shared" si="33"/>
        <v>库存为2</v>
      </c>
      <c r="AV1948" s="36" t="str">
        <f>IFERROR(时间!$B$4+AU1948,"上周无销量")</f>
        <v>上周无销量</v>
      </c>
      <c r="AW1948" s="36"/>
    </row>
    <row r="1949" spans="1:49">
      <c r="A1949" s="21" t="s">
        <v>3977</v>
      </c>
      <c r="B1949" t="s">
        <v>3978</v>
      </c>
      <c r="C1949" t="s">
        <v>3976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2</v>
      </c>
      <c r="J1949" s="33">
        <v>0</v>
      </c>
      <c r="K1949" s="33">
        <v>0</v>
      </c>
      <c r="L1949" s="33">
        <v>0</v>
      </c>
      <c r="M1949">
        <v>2</v>
      </c>
      <c r="N1949">
        <v>0</v>
      </c>
      <c r="O1949">
        <v>2</v>
      </c>
      <c r="P1949">
        <v>2373</v>
      </c>
      <c r="Q1949">
        <v>2220</v>
      </c>
      <c r="R1949">
        <v>1697</v>
      </c>
      <c r="S1949">
        <v>1823</v>
      </c>
      <c r="T1949">
        <v>22</v>
      </c>
      <c r="U1949">
        <v>12</v>
      </c>
      <c r="V1949">
        <v>10</v>
      </c>
      <c r="W1949">
        <v>6</v>
      </c>
      <c r="X1949" s="23">
        <v>0.00927096502317741</v>
      </c>
      <c r="Y1949" s="23">
        <v>0.00540540540540541</v>
      </c>
      <c r="Z1949" s="23">
        <v>0.00589275191514437</v>
      </c>
      <c r="AA1949" s="23">
        <v>0.00329127811300055</v>
      </c>
      <c r="AB1949">
        <v>4.48</v>
      </c>
      <c r="AC1949">
        <v>2.36</v>
      </c>
      <c r="AD1949">
        <v>1.96</v>
      </c>
      <c r="AE1949">
        <v>1.28</v>
      </c>
      <c r="AF1949" s="23" t="s">
        <v>122</v>
      </c>
      <c r="AG1949" s="23" t="s">
        <v>122</v>
      </c>
      <c r="AH1949" s="23" t="s">
        <v>122</v>
      </c>
      <c r="AI1949" s="23" t="s">
        <v>122</v>
      </c>
      <c r="AJ1949">
        <v>15</v>
      </c>
      <c r="AK1949">
        <v>3</v>
      </c>
      <c r="AL1949">
        <v>5</v>
      </c>
      <c r="AM1949">
        <v>2</v>
      </c>
      <c r="AN1949" s="23">
        <v>0</v>
      </c>
      <c r="AO1949" s="23">
        <v>0</v>
      </c>
      <c r="AP1949" s="23">
        <v>0</v>
      </c>
      <c r="AQ1949" s="23">
        <v>0</v>
      </c>
      <c r="AR1949" s="35">
        <v>0</v>
      </c>
      <c r="AS1949" s="35">
        <v>0</v>
      </c>
      <c r="AT1949" s="35">
        <v>2</v>
      </c>
      <c r="AU1949" s="31" t="str">
        <f t="shared" si="33"/>
        <v>库存为2</v>
      </c>
      <c r="AV1949" s="36" t="str">
        <f>IFERROR(时间!$B$4+AU1949,"上周无销量")</f>
        <v>上周无销量</v>
      </c>
      <c r="AW1949" s="36"/>
    </row>
    <row r="1950" spans="1:49">
      <c r="A1950" s="21" t="s">
        <v>3979</v>
      </c>
      <c r="B1950" t="s">
        <v>3980</v>
      </c>
      <c r="C1950" t="s">
        <v>3976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2</v>
      </c>
      <c r="J1950" s="33">
        <v>0</v>
      </c>
      <c r="K1950" s="33">
        <v>0</v>
      </c>
      <c r="L1950" s="33">
        <v>0</v>
      </c>
      <c r="M1950">
        <v>2</v>
      </c>
      <c r="N1950">
        <v>0</v>
      </c>
      <c r="O1950">
        <v>2</v>
      </c>
      <c r="P1950">
        <v>376</v>
      </c>
      <c r="Q1950">
        <v>176</v>
      </c>
      <c r="R1950">
        <v>92</v>
      </c>
      <c r="S1950">
        <v>12</v>
      </c>
      <c r="T1950">
        <v>0</v>
      </c>
      <c r="U1950">
        <v>2</v>
      </c>
      <c r="V1950">
        <v>0</v>
      </c>
      <c r="W1950">
        <v>1</v>
      </c>
      <c r="X1950" s="23">
        <v>0</v>
      </c>
      <c r="Y1950" s="23">
        <v>0.0113636363636364</v>
      </c>
      <c r="Z1950" s="23">
        <v>0</v>
      </c>
      <c r="AA1950" s="23">
        <v>0.0833333333333333</v>
      </c>
      <c r="AB1950">
        <v>0</v>
      </c>
      <c r="AC1950">
        <v>0.48</v>
      </c>
      <c r="AD1950">
        <v>0</v>
      </c>
      <c r="AE1950">
        <v>0.22</v>
      </c>
      <c r="AF1950" s="23" t="s">
        <v>54</v>
      </c>
      <c r="AG1950" s="23" t="s">
        <v>122</v>
      </c>
      <c r="AH1950" s="23" t="s">
        <v>54</v>
      </c>
      <c r="AI1950" s="23" t="s">
        <v>122</v>
      </c>
      <c r="AJ1950">
        <v>0</v>
      </c>
      <c r="AK1950">
        <v>0</v>
      </c>
      <c r="AL1950">
        <v>0</v>
      </c>
      <c r="AM1950">
        <v>0</v>
      </c>
      <c r="AN1950" s="23" t="e">
        <v>#DIV/0!</v>
      </c>
      <c r="AO1950" s="23" t="e">
        <v>#DIV/0!</v>
      </c>
      <c r="AP1950" s="23" t="e">
        <v>#DIV/0!</v>
      </c>
      <c r="AQ1950" s="23" t="e">
        <v>#DIV/0!</v>
      </c>
      <c r="AR1950" s="35">
        <v>0</v>
      </c>
      <c r="AS1950" s="35">
        <v>0</v>
      </c>
      <c r="AT1950" s="35">
        <v>2</v>
      </c>
      <c r="AU1950" s="31" t="str">
        <f t="shared" si="33"/>
        <v>库存为2</v>
      </c>
      <c r="AV1950" s="36" t="str">
        <f>IFERROR(时间!$B$4+AU1950,"上周无销量")</f>
        <v>上周无销量</v>
      </c>
      <c r="AW1950" s="36"/>
    </row>
    <row r="1951" spans="1:49">
      <c r="A1951" s="21" t="s">
        <v>3981</v>
      </c>
      <c r="B1951" t="s">
        <v>3982</v>
      </c>
      <c r="C1951" t="s">
        <v>3976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2</v>
      </c>
      <c r="J1951" s="33">
        <v>0</v>
      </c>
      <c r="K1951" s="33">
        <v>0</v>
      </c>
      <c r="L1951" s="33">
        <v>0</v>
      </c>
      <c r="M1951">
        <v>2</v>
      </c>
      <c r="N1951">
        <v>0</v>
      </c>
      <c r="O1951">
        <v>2</v>
      </c>
      <c r="P1951">
        <v>26</v>
      </c>
      <c r="Q1951">
        <v>18</v>
      </c>
      <c r="R1951">
        <v>4</v>
      </c>
      <c r="S1951">
        <v>5</v>
      </c>
      <c r="T1951">
        <v>0</v>
      </c>
      <c r="U1951">
        <v>0</v>
      </c>
      <c r="V1951">
        <v>0</v>
      </c>
      <c r="W1951">
        <v>0</v>
      </c>
      <c r="X1951" s="23">
        <v>0</v>
      </c>
      <c r="Y1951" s="23">
        <v>0</v>
      </c>
      <c r="Z1951" s="23">
        <v>0</v>
      </c>
      <c r="AA1951" s="23">
        <v>0</v>
      </c>
      <c r="AB1951">
        <v>0</v>
      </c>
      <c r="AC1951">
        <v>0</v>
      </c>
      <c r="AD1951">
        <v>0</v>
      </c>
      <c r="AE1951">
        <v>0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1</v>
      </c>
      <c r="AK1951">
        <v>0</v>
      </c>
      <c r="AL1951">
        <v>0</v>
      </c>
      <c r="AM1951">
        <v>0</v>
      </c>
      <c r="AN1951" s="23">
        <v>0</v>
      </c>
      <c r="AO1951" s="23" t="e">
        <v>#DIV/0!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2</v>
      </c>
      <c r="AU1951" s="31" t="str">
        <f t="shared" si="33"/>
        <v>库存为2</v>
      </c>
      <c r="AV1951" s="36" t="str">
        <f>IFERROR(时间!$B$4+AU1951,"上周无销量")</f>
        <v>上周无销量</v>
      </c>
      <c r="AW1951" s="36"/>
    </row>
    <row r="1952" spans="1:49">
      <c r="A1952" s="21" t="s">
        <v>3983</v>
      </c>
      <c r="B1952" t="s">
        <v>3984</v>
      </c>
      <c r="C1952" t="s">
        <v>3976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2</v>
      </c>
      <c r="J1952" s="33">
        <v>0</v>
      </c>
      <c r="K1952" s="33">
        <v>0</v>
      </c>
      <c r="L1952" s="33">
        <v>0</v>
      </c>
      <c r="M1952">
        <v>2</v>
      </c>
      <c r="N1952">
        <v>0</v>
      </c>
      <c r="O1952">
        <v>2</v>
      </c>
      <c r="P1952">
        <v>50</v>
      </c>
      <c r="Q1952">
        <v>82</v>
      </c>
      <c r="R1952">
        <v>9</v>
      </c>
      <c r="S1952">
        <v>10</v>
      </c>
      <c r="T1952">
        <v>0</v>
      </c>
      <c r="U1952">
        <v>0</v>
      </c>
      <c r="V1952">
        <v>0</v>
      </c>
      <c r="W1952">
        <v>1</v>
      </c>
      <c r="X1952" s="23">
        <v>0</v>
      </c>
      <c r="Y1952" s="23">
        <v>0</v>
      </c>
      <c r="Z1952" s="23">
        <v>0</v>
      </c>
      <c r="AA1952" s="23">
        <v>0.1</v>
      </c>
      <c r="AB1952">
        <v>0</v>
      </c>
      <c r="AC1952">
        <v>0</v>
      </c>
      <c r="AD1952">
        <v>0</v>
      </c>
      <c r="AE1952">
        <v>0.08</v>
      </c>
      <c r="AF1952" s="23" t="s">
        <v>54</v>
      </c>
      <c r="AG1952" s="23" t="s">
        <v>54</v>
      </c>
      <c r="AH1952" s="23" t="s">
        <v>54</v>
      </c>
      <c r="AI1952" s="23" t="s">
        <v>122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2</v>
      </c>
      <c r="AU1952" s="31" t="str">
        <f t="shared" si="33"/>
        <v>库存为2</v>
      </c>
      <c r="AV1952" s="36" t="str">
        <f>IFERROR(时间!$B$4+AU1952,"上周无销量")</f>
        <v>上周无销量</v>
      </c>
      <c r="AW1952" s="36"/>
    </row>
    <row r="1953" spans="1:49">
      <c r="A1953" s="21" t="s">
        <v>3985</v>
      </c>
      <c r="B1953" t="s">
        <v>3986</v>
      </c>
      <c r="C1953" t="s">
        <v>3987</v>
      </c>
      <c r="D1953" s="31">
        <v>3</v>
      </c>
      <c r="E1953" s="31">
        <v>7</v>
      </c>
      <c r="F1953" s="31">
        <v>3</v>
      </c>
      <c r="G1953" s="31">
        <v>0</v>
      </c>
      <c r="H1953" s="32">
        <v>25.99</v>
      </c>
      <c r="I1953">
        <v>0</v>
      </c>
      <c r="J1953" s="33">
        <v>24</v>
      </c>
      <c r="K1953" s="33">
        <v>0</v>
      </c>
      <c r="L1953" s="33">
        <v>0</v>
      </c>
      <c r="M1953">
        <v>24</v>
      </c>
      <c r="N1953">
        <v>2</v>
      </c>
      <c r="O1953">
        <v>0</v>
      </c>
      <c r="P1953">
        <v>2</v>
      </c>
      <c r="Q1953">
        <v>4844</v>
      </c>
      <c r="R1953">
        <v>3942</v>
      </c>
      <c r="S1953">
        <v>0</v>
      </c>
      <c r="T1953">
        <v>0</v>
      </c>
      <c r="U1953">
        <v>19</v>
      </c>
      <c r="V1953">
        <v>25</v>
      </c>
      <c r="W1953">
        <v>0</v>
      </c>
      <c r="X1953" s="23">
        <v>0</v>
      </c>
      <c r="Y1953" s="23">
        <v>0.00392237819983485</v>
      </c>
      <c r="Z1953" s="23">
        <v>0.00634195839675292</v>
      </c>
      <c r="AA1953" s="23" t="e">
        <v>#DIV/0!</v>
      </c>
      <c r="AB1953">
        <v>0</v>
      </c>
      <c r="AC1953">
        <v>7.03</v>
      </c>
      <c r="AD1953">
        <v>8.66</v>
      </c>
      <c r="AE1953">
        <v>0</v>
      </c>
      <c r="AF1953" s="23" t="s">
        <v>54</v>
      </c>
      <c r="AG1953" s="23">
        <v>0.0386412356400814</v>
      </c>
      <c r="AH1953" s="23">
        <v>0.111068359625497</v>
      </c>
      <c r="AI1953" s="23" t="s">
        <v>54</v>
      </c>
      <c r="AJ1953">
        <v>11</v>
      </c>
      <c r="AK1953">
        <v>52</v>
      </c>
      <c r="AL1953">
        <v>38</v>
      </c>
      <c r="AM1953">
        <v>0</v>
      </c>
      <c r="AN1953" s="23">
        <v>0.272727272727273</v>
      </c>
      <c r="AO1953" s="23">
        <v>0.134615384615385</v>
      </c>
      <c r="AP1953" s="23">
        <v>0.0789473684210526</v>
      </c>
      <c r="AQ1953" s="23" t="e">
        <v>#DIV/0!</v>
      </c>
      <c r="AR1953" s="35">
        <v>0.428571428571429</v>
      </c>
      <c r="AS1953" s="35">
        <v>25.7142857142857</v>
      </c>
      <c r="AT1953" s="35">
        <v>-1.71428571428571</v>
      </c>
      <c r="AU1953" s="31">
        <f t="shared" si="33"/>
        <v>56</v>
      </c>
      <c r="AV1953" s="36">
        <f>IFERROR(时间!$B$4+AU1953,"上周无销量")</f>
        <v>43339</v>
      </c>
      <c r="AW1953" s="36"/>
    </row>
    <row r="1954" spans="1:49">
      <c r="A1954" s="21" t="s">
        <v>3988</v>
      </c>
      <c r="B1954" t="s">
        <v>3989</v>
      </c>
      <c r="C1954" t="s">
        <v>3987</v>
      </c>
      <c r="D1954" s="31">
        <v>3</v>
      </c>
      <c r="E1954" s="31">
        <v>3</v>
      </c>
      <c r="F1954" s="31">
        <v>4</v>
      </c>
      <c r="G1954" s="31">
        <v>1</v>
      </c>
      <c r="H1954" s="32">
        <v>25.99</v>
      </c>
      <c r="I1954">
        <v>0</v>
      </c>
      <c r="J1954" s="33">
        <v>17</v>
      </c>
      <c r="K1954" s="33">
        <v>0</v>
      </c>
      <c r="L1954" s="33">
        <v>0</v>
      </c>
      <c r="M1954">
        <v>17</v>
      </c>
      <c r="N1954">
        <v>2</v>
      </c>
      <c r="O1954">
        <v>0</v>
      </c>
      <c r="P1954">
        <v>11289</v>
      </c>
      <c r="Q1954">
        <v>48398</v>
      </c>
      <c r="R1954">
        <v>10580</v>
      </c>
      <c r="S1954">
        <v>30648</v>
      </c>
      <c r="T1954">
        <v>82</v>
      </c>
      <c r="U1954">
        <v>389</v>
      </c>
      <c r="V1954">
        <v>107</v>
      </c>
      <c r="W1954">
        <v>245</v>
      </c>
      <c r="X1954" s="23">
        <v>0.00726370803436974</v>
      </c>
      <c r="Y1954" s="23">
        <v>0.00803752221166164</v>
      </c>
      <c r="Z1954" s="23">
        <v>0.0101134215500945</v>
      </c>
      <c r="AA1954" s="23">
        <v>0.00799399634560167</v>
      </c>
      <c r="AB1954">
        <v>28.58</v>
      </c>
      <c r="AC1954">
        <v>132</v>
      </c>
      <c r="AD1954">
        <v>35.25</v>
      </c>
      <c r="AE1954">
        <v>88.12</v>
      </c>
      <c r="AF1954" s="23">
        <v>0.366551237655509</v>
      </c>
      <c r="AG1954" s="23">
        <v>1.69295883031935</v>
      </c>
      <c r="AH1954" s="23">
        <v>0.33907272027703</v>
      </c>
      <c r="AI1954" s="23">
        <v>3.39053482108503</v>
      </c>
      <c r="AJ1954">
        <v>53</v>
      </c>
      <c r="AK1954">
        <v>192</v>
      </c>
      <c r="AL1954">
        <v>51</v>
      </c>
      <c r="AM1954">
        <v>131</v>
      </c>
      <c r="AN1954" s="23">
        <v>0.0566037735849057</v>
      </c>
      <c r="AO1954" s="23">
        <v>0.015625</v>
      </c>
      <c r="AP1954" s="23">
        <v>0.0784313725490196</v>
      </c>
      <c r="AQ1954" s="23">
        <v>0.00763358778625954</v>
      </c>
      <c r="AR1954" s="35">
        <v>0.428571428571429</v>
      </c>
      <c r="AS1954" s="35">
        <v>25.7142857142857</v>
      </c>
      <c r="AT1954" s="35">
        <v>-8.71428571428571</v>
      </c>
      <c r="AU1954" s="31">
        <f t="shared" si="33"/>
        <v>39</v>
      </c>
      <c r="AV1954" s="36">
        <f>IFERROR(时间!$B$4+AU1954,"上周无销量")</f>
        <v>43322</v>
      </c>
      <c r="AW1954" s="36"/>
    </row>
    <row r="1955" spans="1:49">
      <c r="A1955" s="21" t="s">
        <v>3990</v>
      </c>
      <c r="B1955" t="s">
        <v>3991</v>
      </c>
      <c r="C1955" t="s">
        <v>3987</v>
      </c>
      <c r="D1955" s="31">
        <v>0</v>
      </c>
      <c r="E1955" s="31">
        <v>3</v>
      </c>
      <c r="F1955" s="31">
        <v>1</v>
      </c>
      <c r="G1955" s="31">
        <v>0</v>
      </c>
      <c r="H1955" s="32">
        <v>25.99</v>
      </c>
      <c r="I1955">
        <v>5</v>
      </c>
      <c r="J1955" s="33">
        <v>15</v>
      </c>
      <c r="K1955" s="33">
        <v>0</v>
      </c>
      <c r="L1955" s="33">
        <v>0</v>
      </c>
      <c r="M1955">
        <v>20</v>
      </c>
      <c r="N1955">
        <v>0</v>
      </c>
      <c r="O1955">
        <v>0</v>
      </c>
      <c r="P1955">
        <v>8367</v>
      </c>
      <c r="Q1955">
        <v>862</v>
      </c>
      <c r="R1955">
        <v>2227</v>
      </c>
      <c r="S1955">
        <v>1159</v>
      </c>
      <c r="T1955">
        <v>64</v>
      </c>
      <c r="U1955">
        <v>8</v>
      </c>
      <c r="V1955">
        <v>23</v>
      </c>
      <c r="W1955">
        <v>15</v>
      </c>
      <c r="X1955" s="23">
        <v>0.00764909764551213</v>
      </c>
      <c r="Y1955" s="23">
        <v>0.00928074245939675</v>
      </c>
      <c r="Z1955" s="23">
        <v>0.0103277952402335</v>
      </c>
      <c r="AA1955" s="23">
        <v>0.0129421915444349</v>
      </c>
      <c r="AB1955">
        <v>20.6</v>
      </c>
      <c r="AC1955">
        <v>3.27</v>
      </c>
      <c r="AD1955">
        <v>9.3</v>
      </c>
      <c r="AE1955">
        <v>5.06</v>
      </c>
      <c r="AF1955" s="23" t="s">
        <v>122</v>
      </c>
      <c r="AG1955" s="23">
        <v>0.0419392073874567</v>
      </c>
      <c r="AH1955" s="23">
        <v>0.357829934590227</v>
      </c>
      <c r="AI1955" s="23" t="s">
        <v>122</v>
      </c>
      <c r="AJ1955">
        <v>65</v>
      </c>
      <c r="AK1955">
        <v>15</v>
      </c>
      <c r="AL1955">
        <v>51</v>
      </c>
      <c r="AM1955">
        <v>33</v>
      </c>
      <c r="AN1955" s="23">
        <v>0</v>
      </c>
      <c r="AO1955" s="23">
        <v>0.2</v>
      </c>
      <c r="AP1955" s="23">
        <v>0.0196078431372549</v>
      </c>
      <c r="AQ1955" s="23">
        <v>0</v>
      </c>
      <c r="AR1955" s="35">
        <v>0</v>
      </c>
      <c r="AS1955" s="35">
        <v>0</v>
      </c>
      <c r="AT1955" s="35">
        <v>20</v>
      </c>
      <c r="AU1955" s="31" t="str">
        <f t="shared" si="33"/>
        <v>库存为20</v>
      </c>
      <c r="AV1955" s="36" t="str">
        <f>IFERROR(时间!$B$4+AU1955,"上周无销量")</f>
        <v>上周无销量</v>
      </c>
      <c r="AW1955" s="36"/>
    </row>
    <row r="1956" spans="1:49">
      <c r="A1956" s="21" t="s">
        <v>3992</v>
      </c>
      <c r="B1956" t="s">
        <v>3993</v>
      </c>
      <c r="C1956" t="s">
        <v>3987</v>
      </c>
      <c r="D1956" s="31">
        <v>4</v>
      </c>
      <c r="E1956" s="31">
        <v>0</v>
      </c>
      <c r="F1956" s="31">
        <v>3</v>
      </c>
      <c r="G1956" s="31">
        <v>2</v>
      </c>
      <c r="H1956" s="32">
        <v>25.99</v>
      </c>
      <c r="I1956">
        <v>0</v>
      </c>
      <c r="J1956" s="33">
        <v>15</v>
      </c>
      <c r="K1956" s="33">
        <v>0</v>
      </c>
      <c r="L1956" s="33">
        <v>0</v>
      </c>
      <c r="M1956">
        <v>15</v>
      </c>
      <c r="N1956">
        <v>1</v>
      </c>
      <c r="O1956">
        <v>0</v>
      </c>
      <c r="P1956">
        <v>1629</v>
      </c>
      <c r="Q1956">
        <v>0</v>
      </c>
      <c r="R1956">
        <v>4663</v>
      </c>
      <c r="S1956">
        <v>4366</v>
      </c>
      <c r="T1956">
        <v>14</v>
      </c>
      <c r="U1956">
        <v>0</v>
      </c>
      <c r="V1956">
        <v>16</v>
      </c>
      <c r="W1956">
        <v>24</v>
      </c>
      <c r="X1956" s="23">
        <v>0.00859422958870473</v>
      </c>
      <c r="Y1956" s="23" t="e">
        <v>#DIV/0!</v>
      </c>
      <c r="Z1956" s="23">
        <v>0.00343126742440489</v>
      </c>
      <c r="AA1956" s="23">
        <v>0.00549702244617499</v>
      </c>
      <c r="AB1956">
        <v>4.51</v>
      </c>
      <c r="AC1956">
        <v>0</v>
      </c>
      <c r="AD1956">
        <v>4.46</v>
      </c>
      <c r="AE1956">
        <v>8.83</v>
      </c>
      <c r="AF1956" s="23">
        <v>0.0433820700269334</v>
      </c>
      <c r="AG1956" s="23" t="s">
        <v>54</v>
      </c>
      <c r="AH1956" s="23">
        <v>0.0572014877516994</v>
      </c>
      <c r="AI1956" s="23">
        <v>0.169873028087726</v>
      </c>
      <c r="AJ1956">
        <v>41</v>
      </c>
      <c r="AK1956">
        <v>0</v>
      </c>
      <c r="AL1956">
        <v>34</v>
      </c>
      <c r="AM1956">
        <v>20</v>
      </c>
      <c r="AN1956" s="23">
        <v>0.0975609756097561</v>
      </c>
      <c r="AO1956" s="23" t="e">
        <v>#DIV/0!</v>
      </c>
      <c r="AP1956" s="23">
        <v>0.0882352941176471</v>
      </c>
      <c r="AQ1956" s="23">
        <v>0.1</v>
      </c>
      <c r="AR1956" s="35">
        <v>0.571428571428571</v>
      </c>
      <c r="AS1956" s="35">
        <v>34.2857142857143</v>
      </c>
      <c r="AT1956" s="35">
        <v>-19.2857142857143</v>
      </c>
      <c r="AU1956" s="31">
        <f t="shared" si="33"/>
        <v>26</v>
      </c>
      <c r="AV1956" s="36">
        <f>IFERROR(时间!$B$4+AU1956,"上周无销量")</f>
        <v>43309</v>
      </c>
      <c r="AW1956" s="36"/>
    </row>
    <row r="1957" spans="1:49">
      <c r="A1957" s="21" t="s">
        <v>3994</v>
      </c>
      <c r="B1957" t="s">
        <v>3995</v>
      </c>
      <c r="C1957" t="s">
        <v>3987</v>
      </c>
      <c r="D1957" s="31">
        <v>5</v>
      </c>
      <c r="E1957" s="31">
        <v>0</v>
      </c>
      <c r="F1957" s="31">
        <v>3</v>
      </c>
      <c r="G1957" s="31">
        <v>0</v>
      </c>
      <c r="H1957" s="32">
        <v>25.99</v>
      </c>
      <c r="I1957">
        <v>0</v>
      </c>
      <c r="J1957" s="33">
        <v>10</v>
      </c>
      <c r="K1957" s="33">
        <v>0</v>
      </c>
      <c r="L1957" s="33">
        <v>0</v>
      </c>
      <c r="M1957">
        <v>10</v>
      </c>
      <c r="N1957">
        <v>0</v>
      </c>
      <c r="O1957">
        <v>0</v>
      </c>
      <c r="P1957">
        <v>603</v>
      </c>
      <c r="Q1957">
        <v>0</v>
      </c>
      <c r="R1957">
        <v>1185</v>
      </c>
      <c r="S1957">
        <v>0</v>
      </c>
      <c r="T1957">
        <v>9</v>
      </c>
      <c r="U1957">
        <v>0</v>
      </c>
      <c r="V1957">
        <v>10</v>
      </c>
      <c r="W1957">
        <v>0</v>
      </c>
      <c r="X1957" s="23">
        <v>0.0149253731343284</v>
      </c>
      <c r="Y1957" s="23" t="e">
        <v>#DIV/0!</v>
      </c>
      <c r="Z1957" s="23">
        <v>0.00843881856540084</v>
      </c>
      <c r="AA1957" s="23" t="e">
        <v>#DIV/0!</v>
      </c>
      <c r="AB1957">
        <v>3.13</v>
      </c>
      <c r="AC1957">
        <v>0</v>
      </c>
      <c r="AD1957">
        <v>3.44</v>
      </c>
      <c r="AE1957">
        <v>0</v>
      </c>
      <c r="AF1957" s="23">
        <v>0.0240861869949981</v>
      </c>
      <c r="AG1957" s="23" t="s">
        <v>54</v>
      </c>
      <c r="AH1957" s="23">
        <v>0.0441195331537771</v>
      </c>
      <c r="AI1957" s="23" t="s">
        <v>54</v>
      </c>
      <c r="AJ1957">
        <v>11</v>
      </c>
      <c r="AK1957">
        <v>0</v>
      </c>
      <c r="AL1957">
        <v>14</v>
      </c>
      <c r="AM1957">
        <v>0</v>
      </c>
      <c r="AN1957" s="23">
        <v>0.454545454545455</v>
      </c>
      <c r="AO1957" s="23" t="e">
        <v>#DIV/0!</v>
      </c>
      <c r="AP1957" s="23">
        <v>0.214285714285714</v>
      </c>
      <c r="AQ1957" s="23" t="e">
        <v>#DIV/0!</v>
      </c>
      <c r="AR1957" s="35">
        <v>0.714285714285714</v>
      </c>
      <c r="AS1957" s="35">
        <v>42.8571428571429</v>
      </c>
      <c r="AT1957" s="35">
        <v>-32.8571428571429</v>
      </c>
      <c r="AU1957" s="31">
        <f t="shared" si="33"/>
        <v>14</v>
      </c>
      <c r="AV1957" s="36">
        <f>IFERROR(时间!$B$4+AU1957,"上周无销量")</f>
        <v>43297</v>
      </c>
      <c r="AW1957" s="36"/>
    </row>
    <row r="1958" spans="1:49">
      <c r="A1958" s="21" t="s">
        <v>3996</v>
      </c>
      <c r="B1958" t="s">
        <v>3997</v>
      </c>
      <c r="C1958" t="s">
        <v>3987</v>
      </c>
      <c r="D1958" s="31">
        <v>4</v>
      </c>
      <c r="E1958" s="31">
        <v>2</v>
      </c>
      <c r="F1958" s="31">
        <v>3</v>
      </c>
      <c r="G1958" s="31">
        <v>1</v>
      </c>
      <c r="H1958" s="32">
        <v>25.99</v>
      </c>
      <c r="I1958">
        <v>0</v>
      </c>
      <c r="J1958" s="33">
        <v>20</v>
      </c>
      <c r="K1958" s="33">
        <v>0</v>
      </c>
      <c r="L1958" s="33">
        <v>0</v>
      </c>
      <c r="M1958">
        <v>20</v>
      </c>
      <c r="N1958">
        <v>0</v>
      </c>
      <c r="O1958">
        <v>0</v>
      </c>
      <c r="P1958">
        <v>158</v>
      </c>
      <c r="Q1958">
        <v>30157</v>
      </c>
      <c r="R1958">
        <v>39640</v>
      </c>
      <c r="S1958">
        <v>600</v>
      </c>
      <c r="T1958">
        <v>0</v>
      </c>
      <c r="U1958">
        <v>98</v>
      </c>
      <c r="V1958">
        <v>132</v>
      </c>
      <c r="W1958">
        <v>3</v>
      </c>
      <c r="X1958" s="23">
        <v>0</v>
      </c>
      <c r="Y1958" s="23">
        <v>0.00324966011208011</v>
      </c>
      <c r="Z1958" s="23">
        <v>0.00332996972754793</v>
      </c>
      <c r="AA1958" s="23">
        <v>0.005</v>
      </c>
      <c r="AB1958">
        <v>0</v>
      </c>
      <c r="AC1958">
        <v>31.32</v>
      </c>
      <c r="AD1958">
        <v>42.86</v>
      </c>
      <c r="AE1958">
        <v>1</v>
      </c>
      <c r="AF1958" s="23" t="s">
        <v>54</v>
      </c>
      <c r="AG1958" s="23">
        <v>0.602539438245479</v>
      </c>
      <c r="AH1958" s="23">
        <v>0.54969860202642</v>
      </c>
      <c r="AI1958" s="23">
        <v>0.0384763370527126</v>
      </c>
      <c r="AJ1958">
        <v>5</v>
      </c>
      <c r="AK1958">
        <v>67</v>
      </c>
      <c r="AL1958">
        <v>103</v>
      </c>
      <c r="AM1958">
        <v>2</v>
      </c>
      <c r="AN1958" s="23">
        <v>0.8</v>
      </c>
      <c r="AO1958" s="23">
        <v>0.0298507462686567</v>
      </c>
      <c r="AP1958" s="23">
        <v>0.029126213592233</v>
      </c>
      <c r="AQ1958" s="23">
        <v>0.5</v>
      </c>
      <c r="AR1958" s="35">
        <v>0.571428571428571</v>
      </c>
      <c r="AS1958" s="35">
        <v>34.2857142857143</v>
      </c>
      <c r="AT1958" s="35">
        <v>-14.2857142857143</v>
      </c>
      <c r="AU1958" s="31">
        <f t="shared" si="33"/>
        <v>35</v>
      </c>
      <c r="AV1958" s="36">
        <f>IFERROR(时间!$B$4+AU1958,"上周无销量")</f>
        <v>43318</v>
      </c>
      <c r="AW1958" s="36"/>
    </row>
    <row r="1959" spans="1:49">
      <c r="A1959" s="21" t="s">
        <v>3998</v>
      </c>
      <c r="B1959" t="s">
        <v>3999</v>
      </c>
      <c r="C1959" t="s">
        <v>3987</v>
      </c>
      <c r="D1959" s="31">
        <v>2</v>
      </c>
      <c r="E1959" s="31">
        <v>1</v>
      </c>
      <c r="F1959" s="31">
        <v>0</v>
      </c>
      <c r="G1959" s="31">
        <v>0</v>
      </c>
      <c r="H1959" s="32">
        <v>25.99</v>
      </c>
      <c r="I1959">
        <v>0</v>
      </c>
      <c r="J1959" s="33">
        <v>2</v>
      </c>
      <c r="K1959" s="33">
        <v>0</v>
      </c>
      <c r="L1959" s="33">
        <v>0</v>
      </c>
      <c r="M1959">
        <v>2</v>
      </c>
      <c r="N1959">
        <v>2</v>
      </c>
      <c r="O1959">
        <v>0</v>
      </c>
      <c r="P1959">
        <v>33592</v>
      </c>
      <c r="Q1959">
        <v>529</v>
      </c>
      <c r="R1959">
        <v>0</v>
      </c>
      <c r="S1959">
        <v>0</v>
      </c>
      <c r="T1959">
        <v>80</v>
      </c>
      <c r="U1959">
        <v>6</v>
      </c>
      <c r="V1959">
        <v>0</v>
      </c>
      <c r="W1959">
        <v>0</v>
      </c>
      <c r="X1959" s="23">
        <v>0.00238151940938319</v>
      </c>
      <c r="Y1959" s="23">
        <v>0.0113421550094518</v>
      </c>
      <c r="Z1959" s="23" t="e">
        <v>#DIV/0!</v>
      </c>
      <c r="AA1959" s="23" t="e">
        <v>#DIV/0!</v>
      </c>
      <c r="AB1959">
        <v>27.1</v>
      </c>
      <c r="AC1959">
        <v>1.98</v>
      </c>
      <c r="AD1959">
        <v>0</v>
      </c>
      <c r="AE1959">
        <v>0</v>
      </c>
      <c r="AF1959" s="23">
        <v>0.521354367064256</v>
      </c>
      <c r="AG1959" s="23">
        <v>0.0761831473643709</v>
      </c>
      <c r="AH1959" s="23" t="s">
        <v>54</v>
      </c>
      <c r="AI1959" s="23" t="s">
        <v>54</v>
      </c>
      <c r="AJ1959">
        <v>58</v>
      </c>
      <c r="AK1959">
        <v>17</v>
      </c>
      <c r="AL1959">
        <v>0</v>
      </c>
      <c r="AM1959">
        <v>0</v>
      </c>
      <c r="AN1959" s="23">
        <v>0.0344827586206897</v>
      </c>
      <c r="AO1959" s="23">
        <v>0.0588235294117647</v>
      </c>
      <c r="AP1959" s="23" t="e">
        <v>#DIV/0!</v>
      </c>
      <c r="AQ1959" s="23" t="e">
        <v>#DIV/0!</v>
      </c>
      <c r="AR1959" s="35">
        <v>0.285714285714286</v>
      </c>
      <c r="AS1959" s="35">
        <v>17.1428571428571</v>
      </c>
      <c r="AT1959" s="35">
        <v>-15.1428571428571</v>
      </c>
      <c r="AU1959" s="31">
        <f t="shared" si="33"/>
        <v>7</v>
      </c>
      <c r="AV1959" s="36">
        <f>IFERROR(时间!$B$4+AU1959,"上周无销量")</f>
        <v>43290</v>
      </c>
      <c r="AW1959" s="36"/>
    </row>
    <row r="1960" spans="1:49">
      <c r="A1960" s="21" t="s">
        <v>4000</v>
      </c>
      <c r="B1960" t="s">
        <v>4001</v>
      </c>
      <c r="C1960" t="s">
        <v>3987</v>
      </c>
      <c r="D1960" s="31">
        <v>1</v>
      </c>
      <c r="E1960" s="31">
        <v>0</v>
      </c>
      <c r="F1960" s="31">
        <v>3</v>
      </c>
      <c r="G1960" s="31">
        <v>1</v>
      </c>
      <c r="H1960" s="32">
        <v>25.99</v>
      </c>
      <c r="I1960">
        <v>2</v>
      </c>
      <c r="J1960" s="33">
        <v>0</v>
      </c>
      <c r="K1960" s="33">
        <v>0</v>
      </c>
      <c r="L1960" s="33">
        <v>0</v>
      </c>
      <c r="M1960">
        <v>2</v>
      </c>
      <c r="N1960">
        <v>0</v>
      </c>
      <c r="O1960">
        <v>0</v>
      </c>
      <c r="P1960">
        <v>4302</v>
      </c>
      <c r="Q1960">
        <v>0</v>
      </c>
      <c r="R1960">
        <v>345</v>
      </c>
      <c r="S1960">
        <v>1016</v>
      </c>
      <c r="T1960">
        <v>27</v>
      </c>
      <c r="U1960">
        <v>0</v>
      </c>
      <c r="V1960">
        <v>3</v>
      </c>
      <c r="W1960">
        <v>16</v>
      </c>
      <c r="X1960" s="23">
        <v>0.00627615062761506</v>
      </c>
      <c r="Y1960" s="23" t="e">
        <v>#DIV/0!</v>
      </c>
      <c r="Z1960" s="23">
        <v>0.00869565217391304</v>
      </c>
      <c r="AA1960" s="23">
        <v>0.015748031496063</v>
      </c>
      <c r="AB1960">
        <v>7.43</v>
      </c>
      <c r="AC1960">
        <v>0</v>
      </c>
      <c r="AD1960">
        <v>1.3</v>
      </c>
      <c r="AE1960">
        <v>5.93</v>
      </c>
      <c r="AF1960" s="23">
        <v>0.285879184301654</v>
      </c>
      <c r="AG1960" s="23" t="s">
        <v>54</v>
      </c>
      <c r="AH1960" s="23">
        <v>0.0166730793895088</v>
      </c>
      <c r="AI1960" s="23">
        <v>0.228164678722586</v>
      </c>
      <c r="AJ1960">
        <v>39</v>
      </c>
      <c r="AK1960">
        <v>0</v>
      </c>
      <c r="AL1960">
        <v>16</v>
      </c>
      <c r="AM1960">
        <v>25</v>
      </c>
      <c r="AN1960" s="23">
        <v>0.0256410256410256</v>
      </c>
      <c r="AO1960" s="23" t="e">
        <v>#DIV/0!</v>
      </c>
      <c r="AP1960" s="23">
        <v>0.1875</v>
      </c>
      <c r="AQ1960" s="23">
        <v>0.04</v>
      </c>
      <c r="AR1960" s="35">
        <v>0.142857142857143</v>
      </c>
      <c r="AS1960" s="35">
        <v>8.57142857142857</v>
      </c>
      <c r="AT1960" s="35">
        <v>-6.57142857142857</v>
      </c>
      <c r="AU1960" s="31">
        <f t="shared" si="33"/>
        <v>14</v>
      </c>
      <c r="AV1960" s="36">
        <f>IFERROR(时间!$B$4+AU1960,"上周无销量")</f>
        <v>43297</v>
      </c>
      <c r="AW1960" s="36"/>
    </row>
    <row r="1961" spans="1:49">
      <c r="A1961" s="21" t="s">
        <v>4002</v>
      </c>
      <c r="B1961" t="s">
        <v>4003</v>
      </c>
      <c r="C1961" t="s">
        <v>3987</v>
      </c>
      <c r="D1961" s="31">
        <v>9</v>
      </c>
      <c r="E1961" s="31">
        <v>0</v>
      </c>
      <c r="F1961" s="31">
        <v>0</v>
      </c>
      <c r="G1961" s="31">
        <v>3</v>
      </c>
      <c r="H1961" s="32">
        <v>25.99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1</v>
      </c>
      <c r="O1961">
        <v>0</v>
      </c>
      <c r="P1961">
        <v>25929</v>
      </c>
      <c r="Q1961">
        <v>0</v>
      </c>
      <c r="R1961">
        <v>0</v>
      </c>
      <c r="S1961">
        <v>594</v>
      </c>
      <c r="T1961">
        <v>199</v>
      </c>
      <c r="U1961">
        <v>0</v>
      </c>
      <c r="V1961">
        <v>0</v>
      </c>
      <c r="W1961">
        <v>11</v>
      </c>
      <c r="X1961" s="23">
        <v>0.00767480427320761</v>
      </c>
      <c r="Y1961" s="23" t="e">
        <v>#DIV/0!</v>
      </c>
      <c r="Z1961" s="23" t="e">
        <v>#DIV/0!</v>
      </c>
      <c r="AA1961" s="23">
        <v>0.0185185185185185</v>
      </c>
      <c r="AB1961">
        <v>69.35</v>
      </c>
      <c r="AC1961">
        <v>0</v>
      </c>
      <c r="AD1961">
        <v>0</v>
      </c>
      <c r="AE1961">
        <v>4.36</v>
      </c>
      <c r="AF1961" s="23">
        <v>0.296481552733957</v>
      </c>
      <c r="AG1961" s="23" t="s">
        <v>54</v>
      </c>
      <c r="AH1961" s="23" t="s">
        <v>54</v>
      </c>
      <c r="AI1961" s="23">
        <v>0.0559189431832756</v>
      </c>
      <c r="AJ1961">
        <v>97</v>
      </c>
      <c r="AK1961">
        <v>0</v>
      </c>
      <c r="AL1961">
        <v>0</v>
      </c>
      <c r="AM1961">
        <v>22</v>
      </c>
      <c r="AN1961" s="23">
        <v>0.0927835051546392</v>
      </c>
      <c r="AO1961" s="23" t="e">
        <v>#DIV/0!</v>
      </c>
      <c r="AP1961" s="23" t="e">
        <v>#DIV/0!</v>
      </c>
      <c r="AQ1961" s="23">
        <v>0.136363636363636</v>
      </c>
      <c r="AR1961" s="35">
        <v>1.28571428571429</v>
      </c>
      <c r="AS1961" s="35">
        <v>77.1428571428572</v>
      </c>
      <c r="AT1961" s="35">
        <v>-77.1428571428572</v>
      </c>
      <c r="AU1961" s="31">
        <f t="shared" si="33"/>
        <v>0</v>
      </c>
      <c r="AV1961" s="36">
        <f>IFERROR(时间!$B$4+AU1961,"上周无销量")</f>
        <v>43283</v>
      </c>
      <c r="AW1961" s="36"/>
    </row>
    <row r="1962" spans="1:49">
      <c r="A1962" s="21" t="s">
        <v>4004</v>
      </c>
      <c r="B1962" t="s">
        <v>4005</v>
      </c>
      <c r="C1962" t="s">
        <v>3987</v>
      </c>
      <c r="D1962" s="31">
        <v>3</v>
      </c>
      <c r="E1962" s="31">
        <v>0</v>
      </c>
      <c r="F1962" s="31">
        <v>3</v>
      </c>
      <c r="G1962" s="31">
        <v>0</v>
      </c>
      <c r="H1962" s="32">
        <v>25.99</v>
      </c>
      <c r="I1962">
        <v>8</v>
      </c>
      <c r="J1962" s="33">
        <v>10</v>
      </c>
      <c r="K1962" s="33">
        <v>0</v>
      </c>
      <c r="L1962" s="33">
        <v>0</v>
      </c>
      <c r="M1962">
        <v>18</v>
      </c>
      <c r="N1962">
        <v>1</v>
      </c>
      <c r="O1962">
        <v>0</v>
      </c>
      <c r="P1962">
        <v>2500</v>
      </c>
      <c r="Q1962">
        <v>0</v>
      </c>
      <c r="R1962">
        <v>870</v>
      </c>
      <c r="S1962">
        <v>0</v>
      </c>
      <c r="T1962">
        <v>17</v>
      </c>
      <c r="U1962">
        <v>0</v>
      </c>
      <c r="V1962">
        <v>9</v>
      </c>
      <c r="W1962">
        <v>0</v>
      </c>
      <c r="X1962" s="23">
        <v>0.0068</v>
      </c>
      <c r="Y1962" s="23" t="e">
        <v>#DIV/0!</v>
      </c>
      <c r="Z1962" s="23">
        <v>0.0103448275862069</v>
      </c>
      <c r="AA1962" s="23" t="e">
        <v>#DIV/0!</v>
      </c>
      <c r="AB1962">
        <v>5.93</v>
      </c>
      <c r="AC1962">
        <v>0</v>
      </c>
      <c r="AD1962">
        <v>3.83</v>
      </c>
      <c r="AE1962">
        <v>0</v>
      </c>
      <c r="AF1962" s="23">
        <v>0.0760548929075285</v>
      </c>
      <c r="AG1962" s="23" t="s">
        <v>54</v>
      </c>
      <c r="AH1962" s="23">
        <v>0.0491214569706297</v>
      </c>
      <c r="AI1962" s="23" t="s">
        <v>54</v>
      </c>
      <c r="AJ1962">
        <v>40</v>
      </c>
      <c r="AK1962">
        <v>0</v>
      </c>
      <c r="AL1962">
        <v>19</v>
      </c>
      <c r="AM1962">
        <v>0</v>
      </c>
      <c r="AN1962" s="23">
        <v>0.075</v>
      </c>
      <c r="AO1962" s="23" t="e">
        <v>#DIV/0!</v>
      </c>
      <c r="AP1962" s="23">
        <v>0.157894736842105</v>
      </c>
      <c r="AQ1962" s="23" t="e">
        <v>#DIV/0!</v>
      </c>
      <c r="AR1962" s="35">
        <v>0.428571428571429</v>
      </c>
      <c r="AS1962" s="35">
        <v>25.7142857142857</v>
      </c>
      <c r="AT1962" s="35">
        <v>-7.71428571428571</v>
      </c>
      <c r="AU1962" s="31">
        <f t="shared" si="33"/>
        <v>42</v>
      </c>
      <c r="AV1962" s="36">
        <f>IFERROR(时间!$B$4+AU1962,"上周无销量")</f>
        <v>43325</v>
      </c>
      <c r="AW1962" s="36"/>
    </row>
    <row r="1963" spans="1:49">
      <c r="A1963" s="21" t="s">
        <v>4006</v>
      </c>
      <c r="B1963" t="s">
        <v>4007</v>
      </c>
      <c r="C1963" t="s">
        <v>3987</v>
      </c>
      <c r="D1963" s="31">
        <v>3</v>
      </c>
      <c r="E1963" s="31">
        <v>0</v>
      </c>
      <c r="F1963" s="31">
        <v>3</v>
      </c>
      <c r="G1963" s="31">
        <v>0</v>
      </c>
      <c r="H1963" s="32">
        <v>25.99</v>
      </c>
      <c r="I1963">
        <v>0</v>
      </c>
      <c r="J1963" s="33">
        <v>8</v>
      </c>
      <c r="K1963" s="33">
        <v>0</v>
      </c>
      <c r="L1963" s="33">
        <v>0</v>
      </c>
      <c r="M1963">
        <v>8</v>
      </c>
      <c r="N1963">
        <v>0</v>
      </c>
      <c r="O1963">
        <v>0</v>
      </c>
      <c r="P1963">
        <v>1089</v>
      </c>
      <c r="Q1963">
        <v>0</v>
      </c>
      <c r="R1963">
        <v>446</v>
      </c>
      <c r="S1963">
        <v>0</v>
      </c>
      <c r="T1963">
        <v>2</v>
      </c>
      <c r="U1963">
        <v>0</v>
      </c>
      <c r="V1963">
        <v>1</v>
      </c>
      <c r="W1963">
        <v>0</v>
      </c>
      <c r="X1963" s="23">
        <v>0.00183654729109275</v>
      </c>
      <c r="Y1963" s="23" t="e">
        <v>#DIV/0!</v>
      </c>
      <c r="Z1963" s="23">
        <v>0.00224215246636771</v>
      </c>
      <c r="AA1963" s="23" t="e">
        <v>#DIV/0!</v>
      </c>
      <c r="AB1963">
        <v>0.92</v>
      </c>
      <c r="AC1963">
        <v>0</v>
      </c>
      <c r="AD1963">
        <v>0.4</v>
      </c>
      <c r="AE1963">
        <v>0</v>
      </c>
      <c r="AF1963" s="23">
        <v>0.0117994100294985</v>
      </c>
      <c r="AG1963" s="23" t="s">
        <v>54</v>
      </c>
      <c r="AH1963" s="23">
        <v>0.00513017827369501</v>
      </c>
      <c r="AI1963" s="23" t="s">
        <v>54</v>
      </c>
      <c r="AJ1963">
        <v>13</v>
      </c>
      <c r="AK1963">
        <v>0</v>
      </c>
      <c r="AL1963">
        <v>17</v>
      </c>
      <c r="AM1963">
        <v>0</v>
      </c>
      <c r="AN1963" s="23">
        <v>0.230769230769231</v>
      </c>
      <c r="AO1963" s="23" t="e">
        <v>#DIV/0!</v>
      </c>
      <c r="AP1963" s="23">
        <v>0.176470588235294</v>
      </c>
      <c r="AQ1963" s="23" t="e">
        <v>#DIV/0!</v>
      </c>
      <c r="AR1963" s="35">
        <v>0.428571428571429</v>
      </c>
      <c r="AS1963" s="35">
        <v>25.7142857142857</v>
      </c>
      <c r="AT1963" s="35">
        <v>-17.7142857142857</v>
      </c>
      <c r="AU1963" s="31">
        <f t="shared" si="33"/>
        <v>18</v>
      </c>
      <c r="AV1963" s="36">
        <f>IFERROR(时间!$B$4+AU1963,"上周无销量")</f>
        <v>43301</v>
      </c>
      <c r="AW1963" s="36"/>
    </row>
    <row r="1964" spans="1:49">
      <c r="A1964" s="21" t="s">
        <v>4008</v>
      </c>
      <c r="B1964" t="s">
        <v>4009</v>
      </c>
      <c r="C1964" t="s">
        <v>3987</v>
      </c>
      <c r="D1964" s="31">
        <v>0</v>
      </c>
      <c r="E1964" s="31">
        <v>0</v>
      </c>
      <c r="F1964" s="31">
        <v>2</v>
      </c>
      <c r="G1964" s="31">
        <v>2</v>
      </c>
      <c r="H1964" s="32">
        <v>25.99</v>
      </c>
      <c r="I1964">
        <v>2</v>
      </c>
      <c r="J1964" s="33">
        <v>5</v>
      </c>
      <c r="K1964" s="33">
        <v>0</v>
      </c>
      <c r="L1964" s="33">
        <v>0</v>
      </c>
      <c r="M1964">
        <v>7</v>
      </c>
      <c r="N1964">
        <v>2</v>
      </c>
      <c r="O1964">
        <v>0</v>
      </c>
      <c r="P1964">
        <v>3250</v>
      </c>
      <c r="Q1964">
        <v>34</v>
      </c>
      <c r="R1964">
        <v>16</v>
      </c>
      <c r="S1964">
        <v>18</v>
      </c>
      <c r="T1964">
        <v>32</v>
      </c>
      <c r="U1964">
        <v>0</v>
      </c>
      <c r="V1964">
        <v>0</v>
      </c>
      <c r="W1964">
        <v>0</v>
      </c>
      <c r="X1964" s="23">
        <v>0.00984615384615385</v>
      </c>
      <c r="Y1964" s="23">
        <v>0</v>
      </c>
      <c r="Z1964" s="23">
        <v>0</v>
      </c>
      <c r="AA1964" s="23">
        <v>0</v>
      </c>
      <c r="AB1964">
        <v>9.35</v>
      </c>
      <c r="AC1964">
        <v>0</v>
      </c>
      <c r="AD1964">
        <v>0</v>
      </c>
      <c r="AE1964">
        <v>0</v>
      </c>
      <c r="AF1964" s="23" t="s">
        <v>122</v>
      </c>
      <c r="AG1964" s="23" t="s">
        <v>54</v>
      </c>
      <c r="AH1964" s="23" t="s">
        <v>54</v>
      </c>
      <c r="AI1964" s="23" t="s">
        <v>54</v>
      </c>
      <c r="AJ1964">
        <v>34</v>
      </c>
      <c r="AK1964">
        <v>22</v>
      </c>
      <c r="AL1964">
        <v>11</v>
      </c>
      <c r="AM1964">
        <v>13</v>
      </c>
      <c r="AN1964" s="23">
        <v>0</v>
      </c>
      <c r="AO1964" s="23">
        <v>0</v>
      </c>
      <c r="AP1964" s="23">
        <v>0.181818181818182</v>
      </c>
      <c r="AQ1964" s="23">
        <v>0.153846153846154</v>
      </c>
      <c r="AR1964" s="35">
        <v>0</v>
      </c>
      <c r="AS1964" s="35">
        <v>0</v>
      </c>
      <c r="AT1964" s="35">
        <v>7</v>
      </c>
      <c r="AU1964" s="31" t="str">
        <f t="shared" si="33"/>
        <v>库存为7</v>
      </c>
      <c r="AV1964" s="36" t="str">
        <f>IFERROR(时间!$B$4+AU1964,"上周无销量")</f>
        <v>上周无销量</v>
      </c>
      <c r="AW1964" s="36"/>
    </row>
    <row r="1965" spans="1:49">
      <c r="A1965" s="21" t="s">
        <v>4010</v>
      </c>
      <c r="B1965" t="s">
        <v>4011</v>
      </c>
      <c r="C1965" t="s">
        <v>3987</v>
      </c>
      <c r="D1965" s="31">
        <v>1</v>
      </c>
      <c r="E1965" s="31">
        <v>2</v>
      </c>
      <c r="F1965" s="31">
        <v>1</v>
      </c>
      <c r="G1965" s="31">
        <v>0</v>
      </c>
      <c r="H1965" s="32">
        <v>25.99</v>
      </c>
      <c r="I1965">
        <v>5</v>
      </c>
      <c r="J1965" s="33">
        <v>0</v>
      </c>
      <c r="K1965" s="33">
        <v>0</v>
      </c>
      <c r="L1965" s="33">
        <v>0</v>
      </c>
      <c r="M1965">
        <v>5</v>
      </c>
      <c r="N1965">
        <v>0</v>
      </c>
      <c r="O1965">
        <v>0</v>
      </c>
      <c r="P1965">
        <v>18755</v>
      </c>
      <c r="Q1965">
        <v>247</v>
      </c>
      <c r="R1965">
        <v>103</v>
      </c>
      <c r="S1965">
        <v>15</v>
      </c>
      <c r="T1965">
        <v>61</v>
      </c>
      <c r="U1965">
        <v>1</v>
      </c>
      <c r="V1965">
        <v>0</v>
      </c>
      <c r="W1965">
        <v>1</v>
      </c>
      <c r="X1965" s="23">
        <v>0.00325246600906425</v>
      </c>
      <c r="Y1965" s="23">
        <v>0.00404858299595142</v>
      </c>
      <c r="Z1965" s="23">
        <v>0</v>
      </c>
      <c r="AA1965" s="23">
        <v>0.0666666666666667</v>
      </c>
      <c r="AB1965">
        <v>19.89</v>
      </c>
      <c r="AC1965">
        <v>0.48</v>
      </c>
      <c r="AD1965">
        <v>0</v>
      </c>
      <c r="AE1965">
        <v>0.39</v>
      </c>
      <c r="AF1965" s="23">
        <v>0.765294343978453</v>
      </c>
      <c r="AG1965" s="23">
        <v>0.00923432089265102</v>
      </c>
      <c r="AH1965" s="23" t="s">
        <v>54</v>
      </c>
      <c r="AI1965" s="23" t="s">
        <v>122</v>
      </c>
      <c r="AJ1965">
        <v>44</v>
      </c>
      <c r="AK1965">
        <v>27</v>
      </c>
      <c r="AL1965">
        <v>27</v>
      </c>
      <c r="AM1965">
        <v>15</v>
      </c>
      <c r="AN1965" s="23">
        <v>0.0227272727272727</v>
      </c>
      <c r="AO1965" s="23">
        <v>0.0740740740740741</v>
      </c>
      <c r="AP1965" s="23">
        <v>0.037037037037037</v>
      </c>
      <c r="AQ1965" s="23">
        <v>0</v>
      </c>
      <c r="AR1965" s="35">
        <v>0.142857142857143</v>
      </c>
      <c r="AS1965" s="35">
        <v>8.57142857142857</v>
      </c>
      <c r="AT1965" s="35">
        <v>-3.57142857142857</v>
      </c>
      <c r="AU1965" s="31">
        <f t="shared" si="33"/>
        <v>35</v>
      </c>
      <c r="AV1965" s="36">
        <f>IFERROR(时间!$B$4+AU1965,"上周无销量")</f>
        <v>43318</v>
      </c>
      <c r="AW1965" s="36"/>
    </row>
    <row r="1966" spans="1:49">
      <c r="A1966" s="21" t="s">
        <v>4012</v>
      </c>
      <c r="B1966" t="s">
        <v>4013</v>
      </c>
      <c r="C1966" t="s">
        <v>3987</v>
      </c>
      <c r="D1966" s="31">
        <v>2</v>
      </c>
      <c r="E1966" s="31">
        <v>1</v>
      </c>
      <c r="F1966" s="31">
        <v>2</v>
      </c>
      <c r="G1966" s="31">
        <v>0</v>
      </c>
      <c r="H1966" s="32">
        <v>25.99</v>
      </c>
      <c r="I1966">
        <v>1</v>
      </c>
      <c r="J1966" s="33">
        <v>4</v>
      </c>
      <c r="K1966" s="33">
        <v>0</v>
      </c>
      <c r="L1966" s="33">
        <v>0</v>
      </c>
      <c r="M1966">
        <v>5</v>
      </c>
      <c r="N1966">
        <v>0</v>
      </c>
      <c r="O1966">
        <v>0</v>
      </c>
      <c r="P1966">
        <v>7143</v>
      </c>
      <c r="Q1966">
        <v>57</v>
      </c>
      <c r="R1966">
        <v>2674</v>
      </c>
      <c r="S1966">
        <v>0</v>
      </c>
      <c r="T1966">
        <v>22</v>
      </c>
      <c r="U1966">
        <v>0</v>
      </c>
      <c r="V1966">
        <v>19</v>
      </c>
      <c r="W1966">
        <v>0</v>
      </c>
      <c r="X1966" s="23">
        <v>0.00307993840123198</v>
      </c>
      <c r="Y1966" s="23">
        <v>0</v>
      </c>
      <c r="Z1966" s="23">
        <v>0.00710545998504114</v>
      </c>
      <c r="AA1966" s="23" t="e">
        <v>#DIV/0!</v>
      </c>
      <c r="AB1966">
        <v>8.1</v>
      </c>
      <c r="AC1966">
        <v>0</v>
      </c>
      <c r="AD1966">
        <v>7.27</v>
      </c>
      <c r="AE1966">
        <v>0</v>
      </c>
      <c r="AF1966" s="23">
        <v>0.155829165063486</v>
      </c>
      <c r="AG1966" s="23" t="s">
        <v>54</v>
      </c>
      <c r="AH1966" s="23">
        <v>0.13986148518661</v>
      </c>
      <c r="AI1966" s="23" t="s">
        <v>54</v>
      </c>
      <c r="AJ1966">
        <v>43</v>
      </c>
      <c r="AK1966">
        <v>0</v>
      </c>
      <c r="AL1966">
        <v>31</v>
      </c>
      <c r="AM1966">
        <v>0</v>
      </c>
      <c r="AN1966" s="23">
        <v>0.0465116279069767</v>
      </c>
      <c r="AO1966" s="23" t="e">
        <v>#DIV/0!</v>
      </c>
      <c r="AP1966" s="23">
        <v>0.0645161290322581</v>
      </c>
      <c r="AQ1966" s="23" t="e">
        <v>#DIV/0!</v>
      </c>
      <c r="AR1966" s="35">
        <v>0.285714285714286</v>
      </c>
      <c r="AS1966" s="35">
        <v>17.1428571428571</v>
      </c>
      <c r="AT1966" s="35">
        <v>-12.1428571428571</v>
      </c>
      <c r="AU1966" s="31">
        <f t="shared" si="33"/>
        <v>17</v>
      </c>
      <c r="AV1966" s="36">
        <f>IFERROR(时间!$B$4+AU1966,"上周无销量")</f>
        <v>43300</v>
      </c>
      <c r="AW1966" s="36"/>
    </row>
    <row r="1967" spans="1:49">
      <c r="A1967" s="21" t="s">
        <v>4014</v>
      </c>
      <c r="B1967" t="s">
        <v>4015</v>
      </c>
      <c r="C1967" t="s">
        <v>3987</v>
      </c>
      <c r="D1967" s="31">
        <v>0</v>
      </c>
      <c r="E1967" s="31">
        <v>3</v>
      </c>
      <c r="F1967" s="31">
        <v>2</v>
      </c>
      <c r="G1967" s="31">
        <v>0</v>
      </c>
      <c r="H1967" s="32">
        <v>25.99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1</v>
      </c>
      <c r="O1967">
        <v>0</v>
      </c>
      <c r="P1967">
        <v>0</v>
      </c>
      <c r="Q1967">
        <v>8087</v>
      </c>
      <c r="R1967">
        <v>24085</v>
      </c>
      <c r="S1967">
        <v>0</v>
      </c>
      <c r="T1967">
        <v>0</v>
      </c>
      <c r="U1967">
        <v>40</v>
      </c>
      <c r="V1967">
        <v>132</v>
      </c>
      <c r="W1967">
        <v>0</v>
      </c>
      <c r="X1967" s="23" t="e">
        <v>#DIV/0!</v>
      </c>
      <c r="Y1967" s="23">
        <v>0.00494620996661308</v>
      </c>
      <c r="Z1967" s="23">
        <v>0.00548058957857588</v>
      </c>
      <c r="AA1967" s="23" t="e">
        <v>#DIV/0!</v>
      </c>
      <c r="AB1967">
        <v>0</v>
      </c>
      <c r="AC1967">
        <v>13.96</v>
      </c>
      <c r="AD1967">
        <v>47.07</v>
      </c>
      <c r="AE1967">
        <v>0</v>
      </c>
      <c r="AF1967" s="23" t="s">
        <v>54</v>
      </c>
      <c r="AG1967" s="23">
        <v>0.179043221751956</v>
      </c>
      <c r="AH1967" s="23">
        <v>0.905540592535591</v>
      </c>
      <c r="AI1967" s="23" t="s">
        <v>54</v>
      </c>
      <c r="AJ1967">
        <v>0</v>
      </c>
      <c r="AK1967">
        <v>27</v>
      </c>
      <c r="AL1967">
        <v>48</v>
      </c>
      <c r="AM1967">
        <v>0</v>
      </c>
      <c r="AN1967" s="23" t="e">
        <v>#DIV/0!</v>
      </c>
      <c r="AO1967" s="23">
        <v>0.111111111111111</v>
      </c>
      <c r="AP1967" s="23">
        <v>0.0416666666666667</v>
      </c>
      <c r="AQ1967" s="23" t="e">
        <v>#DIV/0!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4016</v>
      </c>
      <c r="B1968" t="s">
        <v>4017</v>
      </c>
      <c r="C1968" t="s">
        <v>3987</v>
      </c>
      <c r="D1968" s="31">
        <v>0</v>
      </c>
      <c r="E1968" s="31">
        <v>0</v>
      </c>
      <c r="F1968" s="31">
        <v>2</v>
      </c>
      <c r="G1968" s="31">
        <v>0</v>
      </c>
      <c r="H1968" s="32">
        <v>25.99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2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2</v>
      </c>
      <c r="AM1968">
        <v>0</v>
      </c>
      <c r="AN1968" s="23" t="e">
        <v>#DIV/0!</v>
      </c>
      <c r="AO1968" s="23" t="e">
        <v>#DIV/0!</v>
      </c>
      <c r="AP1968" s="23">
        <v>1</v>
      </c>
      <c r="AQ1968" s="23" t="e">
        <v>#DIV/0!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4018</v>
      </c>
      <c r="B1969" t="s">
        <v>4019</v>
      </c>
      <c r="C1969" t="s">
        <v>3987</v>
      </c>
      <c r="D1969" s="31">
        <v>2</v>
      </c>
      <c r="E1969" s="31">
        <v>1</v>
      </c>
      <c r="F1969" s="31">
        <v>2</v>
      </c>
      <c r="G1969" s="31">
        <v>1</v>
      </c>
      <c r="H1969" s="32">
        <v>25.99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1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2</v>
      </c>
      <c r="AK1969">
        <v>6</v>
      </c>
      <c r="AL1969">
        <v>12</v>
      </c>
      <c r="AM1969">
        <v>32</v>
      </c>
      <c r="AN1969" s="23">
        <v>1</v>
      </c>
      <c r="AO1969" s="23">
        <v>0.166666666666667</v>
      </c>
      <c r="AP1969" s="23">
        <v>0.166666666666667</v>
      </c>
      <c r="AQ1969" s="23">
        <v>0.03125</v>
      </c>
      <c r="AR1969" s="35">
        <v>0.285714285714286</v>
      </c>
      <c r="AS1969" s="35">
        <v>17.1428571428571</v>
      </c>
      <c r="AT1969" s="35">
        <v>-17.1428571428571</v>
      </c>
      <c r="AU1969" s="31">
        <f t="shared" si="33"/>
        <v>0</v>
      </c>
      <c r="AV1969" s="36">
        <f>IFERROR(时间!$B$4+AU1969,"上周无销量")</f>
        <v>43283</v>
      </c>
      <c r="AW1969" s="36"/>
    </row>
    <row r="1970" spans="1:49">
      <c r="A1970" s="21" t="s">
        <v>4020</v>
      </c>
      <c r="B1970" t="s">
        <v>4021</v>
      </c>
      <c r="C1970" t="s">
        <v>3987</v>
      </c>
      <c r="D1970" s="31">
        <v>1</v>
      </c>
      <c r="E1970" s="31">
        <v>0</v>
      </c>
      <c r="F1970" s="31">
        <v>1</v>
      </c>
      <c r="G1970" s="31">
        <v>1</v>
      </c>
      <c r="H1970" s="32">
        <v>25.99</v>
      </c>
      <c r="I1970">
        <v>4</v>
      </c>
      <c r="J1970" s="33">
        <v>0</v>
      </c>
      <c r="K1970" s="33">
        <v>0</v>
      </c>
      <c r="L1970" s="33">
        <v>0</v>
      </c>
      <c r="M1970">
        <v>4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8</v>
      </c>
      <c r="AK1970">
        <v>12</v>
      </c>
      <c r="AL1970">
        <v>4</v>
      </c>
      <c r="AM1970">
        <v>4</v>
      </c>
      <c r="AN1970" s="23">
        <v>0.125</v>
      </c>
      <c r="AO1970" s="23">
        <v>0</v>
      </c>
      <c r="AP1970" s="23">
        <v>0.25</v>
      </c>
      <c r="AQ1970" s="23">
        <v>0.25</v>
      </c>
      <c r="AR1970" s="35">
        <v>0.142857142857143</v>
      </c>
      <c r="AS1970" s="35">
        <v>8.57142857142857</v>
      </c>
      <c r="AT1970" s="35">
        <v>-4.57142857142857</v>
      </c>
      <c r="AU1970" s="31">
        <f t="shared" si="33"/>
        <v>28</v>
      </c>
      <c r="AV1970" s="36">
        <f>IFERROR(时间!$B$4+AU1970,"上周无销量")</f>
        <v>43311</v>
      </c>
      <c r="AW1970" s="36"/>
    </row>
    <row r="1971" spans="1:49">
      <c r="A1971" s="21" t="s">
        <v>4022</v>
      </c>
      <c r="B1971" t="s">
        <v>4023</v>
      </c>
      <c r="C1971" t="s">
        <v>3987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0</v>
      </c>
      <c r="AK1971">
        <v>0</v>
      </c>
      <c r="AL1971">
        <v>0</v>
      </c>
      <c r="AM1971">
        <v>0</v>
      </c>
      <c r="AN1971" s="23" t="e">
        <v>#DIV/0!</v>
      </c>
      <c r="AO1971" s="23" t="e">
        <v>#DIV/0!</v>
      </c>
      <c r="AP1971" s="23" t="e">
        <v>#DIV/0!</v>
      </c>
      <c r="AQ1971" s="23" t="e">
        <v>#DIV/0!</v>
      </c>
      <c r="AR1971" s="35">
        <v>0</v>
      </c>
      <c r="AS1971" s="35">
        <v>0</v>
      </c>
      <c r="AT1971" s="35">
        <v>0</v>
      </c>
      <c r="AU1971" s="31" t="str">
        <f t="shared" si="33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4024</v>
      </c>
      <c r="B1972" t="s">
        <v>4025</v>
      </c>
      <c r="C1972" t="s">
        <v>3987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0</v>
      </c>
      <c r="AL1972">
        <v>0</v>
      </c>
      <c r="AM1972">
        <v>0</v>
      </c>
      <c r="AN1972" s="23" t="e">
        <v>#DIV/0!</v>
      </c>
      <c r="AO1972" s="23" t="e">
        <v>#DIV/0!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4026</v>
      </c>
      <c r="B1973" t="s">
        <v>4027</v>
      </c>
      <c r="C1973" t="s">
        <v>3987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0</v>
      </c>
      <c r="AM1973">
        <v>0</v>
      </c>
      <c r="AN1973" s="23" t="e">
        <v>#DIV/0!</v>
      </c>
      <c r="AO1973" s="23" t="e">
        <v>#DIV/0!</v>
      </c>
      <c r="AP1973" s="23" t="e">
        <v>#DIV/0!</v>
      </c>
      <c r="AQ1973" s="23" t="e">
        <v>#DIV/0!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4028</v>
      </c>
      <c r="B1974" t="s">
        <v>4029</v>
      </c>
      <c r="C1974" t="s">
        <v>3987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0</v>
      </c>
      <c r="AK1974">
        <v>0</v>
      </c>
      <c r="AL1974">
        <v>0</v>
      </c>
      <c r="AM1974">
        <v>0</v>
      </c>
      <c r="AN1974" s="23" t="e">
        <v>#DIV/0!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4030</v>
      </c>
      <c r="B1975" t="s">
        <v>4031</v>
      </c>
      <c r="C1975" t="s">
        <v>3987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0</v>
      </c>
      <c r="AL1975">
        <v>0</v>
      </c>
      <c r="AM1975">
        <v>0</v>
      </c>
      <c r="AN1975" s="23" t="e">
        <v>#DIV/0!</v>
      </c>
      <c r="AO1975" s="23" t="e">
        <v>#DIV/0!</v>
      </c>
      <c r="AP1975" s="23" t="e">
        <v>#DIV/0!</v>
      </c>
      <c r="AQ1975" s="23" t="e">
        <v>#DIV/0!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4032</v>
      </c>
      <c r="B1976" t="s">
        <v>4033</v>
      </c>
      <c r="C1976" t="s">
        <v>3987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0</v>
      </c>
      <c r="AK1976">
        <v>0</v>
      </c>
      <c r="AL1976">
        <v>0</v>
      </c>
      <c r="AM1976">
        <v>0</v>
      </c>
      <c r="AN1976" s="23" t="e">
        <v>#DIV/0!</v>
      </c>
      <c r="AO1976" s="23" t="e">
        <v>#DIV/0!</v>
      </c>
      <c r="AP1976" s="23" t="e">
        <v>#DIV/0!</v>
      </c>
      <c r="AQ1976" s="23" t="e">
        <v>#DIV/0!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4034</v>
      </c>
      <c r="B1977" t="s">
        <v>4035</v>
      </c>
      <c r="C1977" t="s">
        <v>3987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4036</v>
      </c>
      <c r="B1978" t="s">
        <v>4037</v>
      </c>
      <c r="C1978" t="s">
        <v>3987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4038</v>
      </c>
      <c r="B1979" t="s">
        <v>4039</v>
      </c>
      <c r="C1979" t="s">
        <v>3987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4040</v>
      </c>
      <c r="B1980" t="s">
        <v>4041</v>
      </c>
      <c r="C1980" t="s">
        <v>3987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4042</v>
      </c>
      <c r="B1981" t="s">
        <v>4043</v>
      </c>
      <c r="C1981" t="s">
        <v>3987</v>
      </c>
      <c r="D1981" s="31">
        <v>1</v>
      </c>
      <c r="E1981" s="31">
        <v>2</v>
      </c>
      <c r="F1981" s="31">
        <v>3</v>
      </c>
      <c r="G1981" s="31">
        <v>0</v>
      </c>
      <c r="H1981" s="32">
        <v>21.99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>
        <v>0</v>
      </c>
      <c r="Q1981">
        <v>709</v>
      </c>
      <c r="R1981">
        <v>728</v>
      </c>
      <c r="S1981">
        <v>1106</v>
      </c>
      <c r="T1981">
        <v>0</v>
      </c>
      <c r="U1981">
        <v>13</v>
      </c>
      <c r="V1981">
        <v>13</v>
      </c>
      <c r="W1981">
        <v>21</v>
      </c>
      <c r="X1981" s="23" t="e">
        <v>#DIV/0!</v>
      </c>
      <c r="Y1981" s="23">
        <v>0.0183356840620592</v>
      </c>
      <c r="Z1981" s="23">
        <v>0.0178571428571429</v>
      </c>
      <c r="AA1981" s="23">
        <v>0.0189873417721519</v>
      </c>
      <c r="AB1981">
        <v>0</v>
      </c>
      <c r="AC1981">
        <v>3.19</v>
      </c>
      <c r="AD1981">
        <v>2.39</v>
      </c>
      <c r="AE1981">
        <v>4.22</v>
      </c>
      <c r="AF1981" s="23" t="s">
        <v>54</v>
      </c>
      <c r="AG1981" s="23">
        <v>0.0725329695316053</v>
      </c>
      <c r="AH1981" s="23">
        <v>0.0362285887524632</v>
      </c>
      <c r="AI1981" s="23" t="s">
        <v>122</v>
      </c>
      <c r="AJ1981">
        <v>0</v>
      </c>
      <c r="AK1981">
        <v>12</v>
      </c>
      <c r="AL1981">
        <v>19</v>
      </c>
      <c r="AM1981">
        <v>27</v>
      </c>
      <c r="AN1981" s="23" t="e">
        <v>#DIV/0!</v>
      </c>
      <c r="AO1981" s="23">
        <v>0.166666666666667</v>
      </c>
      <c r="AP1981" s="23">
        <v>0.157894736842105</v>
      </c>
      <c r="AQ1981" s="23">
        <v>0</v>
      </c>
      <c r="AR1981" s="35">
        <v>0.142857142857143</v>
      </c>
      <c r="AS1981" s="35">
        <v>8.57142857142857</v>
      </c>
      <c r="AT1981" s="35">
        <v>-8.57142857142857</v>
      </c>
      <c r="AU1981" s="31">
        <f t="shared" si="33"/>
        <v>0</v>
      </c>
      <c r="AV1981" s="36">
        <f>IFERROR(时间!$B$4+AU1981,"上周无销量")</f>
        <v>43283</v>
      </c>
      <c r="AW1981" s="36"/>
    </row>
    <row r="1982" spans="1:49">
      <c r="A1982" s="21" t="s">
        <v>4044</v>
      </c>
      <c r="B1982" t="s">
        <v>4045</v>
      </c>
      <c r="C1982" t="s">
        <v>3987</v>
      </c>
      <c r="D1982" s="31">
        <v>2</v>
      </c>
      <c r="E1982" s="31">
        <v>0</v>
      </c>
      <c r="F1982" s="31">
        <v>4</v>
      </c>
      <c r="G1982" s="31">
        <v>0</v>
      </c>
      <c r="H1982" s="32">
        <v>21.99</v>
      </c>
      <c r="I1982">
        <v>8</v>
      </c>
      <c r="J1982" s="33">
        <v>0</v>
      </c>
      <c r="K1982" s="33">
        <v>0</v>
      </c>
      <c r="L1982" s="33">
        <v>0</v>
      </c>
      <c r="M1982">
        <v>8</v>
      </c>
      <c r="N1982">
        <v>3</v>
      </c>
      <c r="O1982">
        <v>0</v>
      </c>
      <c r="P1982">
        <v>498</v>
      </c>
      <c r="Q1982">
        <v>0</v>
      </c>
      <c r="R1982">
        <v>44</v>
      </c>
      <c r="S1982">
        <v>133</v>
      </c>
      <c r="T1982">
        <v>5</v>
      </c>
      <c r="U1982">
        <v>0</v>
      </c>
      <c r="V1982">
        <v>0</v>
      </c>
      <c r="W1982">
        <v>2</v>
      </c>
      <c r="X1982" s="23">
        <v>0.0100401606425703</v>
      </c>
      <c r="Y1982" s="23" t="e">
        <v>#DIV/0!</v>
      </c>
      <c r="Z1982" s="23">
        <v>0</v>
      </c>
      <c r="AA1982" s="23">
        <v>0.0150375939849624</v>
      </c>
      <c r="AB1982">
        <v>1.33</v>
      </c>
      <c r="AC1982">
        <v>0</v>
      </c>
      <c r="AD1982">
        <v>0</v>
      </c>
      <c r="AE1982">
        <v>0.48</v>
      </c>
      <c r="AF1982" s="23">
        <v>0.0302410186448386</v>
      </c>
      <c r="AG1982" s="23" t="s">
        <v>54</v>
      </c>
      <c r="AH1982" s="23" t="s">
        <v>54</v>
      </c>
      <c r="AI1982" s="23" t="s">
        <v>122</v>
      </c>
      <c r="AJ1982">
        <v>20</v>
      </c>
      <c r="AK1982">
        <v>0</v>
      </c>
      <c r="AL1982">
        <v>14</v>
      </c>
      <c r="AM1982">
        <v>26</v>
      </c>
      <c r="AN1982" s="23">
        <v>0.1</v>
      </c>
      <c r="AO1982" s="23" t="e">
        <v>#DIV/0!</v>
      </c>
      <c r="AP1982" s="23">
        <v>0.285714285714286</v>
      </c>
      <c r="AQ1982" s="23">
        <v>0</v>
      </c>
      <c r="AR1982" s="35">
        <v>0.285714285714286</v>
      </c>
      <c r="AS1982" s="35">
        <v>17.1428571428571</v>
      </c>
      <c r="AT1982" s="35">
        <v>-9.14285714285714</v>
      </c>
      <c r="AU1982" s="31">
        <f t="shared" si="33"/>
        <v>28</v>
      </c>
      <c r="AV1982" s="36">
        <f>IFERROR(时间!$B$4+AU1982,"上周无销量")</f>
        <v>43311</v>
      </c>
      <c r="AW1982" s="36"/>
    </row>
    <row r="1983" spans="1:49">
      <c r="A1983" s="21" t="s">
        <v>4046</v>
      </c>
      <c r="B1983" t="s">
        <v>4047</v>
      </c>
      <c r="C1983" t="s">
        <v>3987</v>
      </c>
      <c r="D1983" s="31">
        <v>2</v>
      </c>
      <c r="E1983" s="31">
        <v>1</v>
      </c>
      <c r="F1983" s="31">
        <v>0</v>
      </c>
      <c r="G1983" s="31">
        <v>1</v>
      </c>
      <c r="H1983" s="32">
        <v>21.99</v>
      </c>
      <c r="I1983">
        <v>3</v>
      </c>
      <c r="J1983" s="33">
        <v>0</v>
      </c>
      <c r="K1983" s="33">
        <v>0</v>
      </c>
      <c r="L1983" s="33">
        <v>0</v>
      </c>
      <c r="M1983">
        <v>3</v>
      </c>
      <c r="N1983">
        <v>0</v>
      </c>
      <c r="O1983">
        <v>0</v>
      </c>
      <c r="P1983">
        <v>1309</v>
      </c>
      <c r="Q1983">
        <v>842</v>
      </c>
      <c r="R1983">
        <v>320</v>
      </c>
      <c r="S1983">
        <v>94</v>
      </c>
      <c r="T1983">
        <v>6</v>
      </c>
      <c r="U1983">
        <v>17</v>
      </c>
      <c r="V1983">
        <v>6</v>
      </c>
      <c r="W1983">
        <v>2</v>
      </c>
      <c r="X1983" s="23">
        <v>0.00458365164247517</v>
      </c>
      <c r="Y1983" s="23">
        <v>0.0201900237529691</v>
      </c>
      <c r="Z1983" s="23">
        <v>0.01875</v>
      </c>
      <c r="AA1983" s="23">
        <v>0.0212765957446809</v>
      </c>
      <c r="AB1983">
        <v>0.92</v>
      </c>
      <c r="AC1983">
        <v>2.58</v>
      </c>
      <c r="AD1983">
        <v>0.99</v>
      </c>
      <c r="AE1983">
        <v>0.29</v>
      </c>
      <c r="AF1983" s="23">
        <v>0.020918599363347</v>
      </c>
      <c r="AG1983" s="23">
        <v>0.117326057298772</v>
      </c>
      <c r="AH1983" s="23" t="s">
        <v>122</v>
      </c>
      <c r="AI1983" s="23">
        <v>0.01318781264211</v>
      </c>
      <c r="AJ1983">
        <v>19</v>
      </c>
      <c r="AK1983">
        <v>18</v>
      </c>
      <c r="AL1983">
        <v>14</v>
      </c>
      <c r="AM1983">
        <v>19</v>
      </c>
      <c r="AN1983" s="23">
        <v>0.105263157894737</v>
      </c>
      <c r="AO1983" s="23">
        <v>0.0555555555555556</v>
      </c>
      <c r="AP1983" s="23">
        <v>0</v>
      </c>
      <c r="AQ1983" s="23">
        <v>0.0526315789473684</v>
      </c>
      <c r="AR1983" s="35">
        <v>0.285714285714286</v>
      </c>
      <c r="AS1983" s="35">
        <v>17.1428571428571</v>
      </c>
      <c r="AT1983" s="35">
        <v>-14.1428571428571</v>
      </c>
      <c r="AU1983" s="31">
        <f t="shared" si="33"/>
        <v>10</v>
      </c>
      <c r="AV1983" s="36">
        <f>IFERROR(时间!$B$4+AU1983,"上周无销量")</f>
        <v>43293</v>
      </c>
      <c r="AW1983" s="36"/>
    </row>
    <row r="1984" spans="1:49">
      <c r="A1984" s="21" t="s">
        <v>4048</v>
      </c>
      <c r="B1984" t="s">
        <v>4049</v>
      </c>
      <c r="C1984" t="s">
        <v>3987</v>
      </c>
      <c r="D1984" s="31">
        <v>1</v>
      </c>
      <c r="E1984" s="31">
        <v>0</v>
      </c>
      <c r="F1984" s="31">
        <v>2</v>
      </c>
      <c r="G1984" s="31">
        <v>1</v>
      </c>
      <c r="H1984" s="32">
        <v>21.99</v>
      </c>
      <c r="I1984">
        <v>2</v>
      </c>
      <c r="J1984" s="33">
        <v>0</v>
      </c>
      <c r="K1984" s="33">
        <v>0</v>
      </c>
      <c r="L1984" s="33">
        <v>0</v>
      </c>
      <c r="M1984">
        <v>2</v>
      </c>
      <c r="N1984">
        <v>0</v>
      </c>
      <c r="O1984">
        <v>0</v>
      </c>
      <c r="P1984">
        <v>9481</v>
      </c>
      <c r="Q1984">
        <v>0</v>
      </c>
      <c r="R1984">
        <v>2045</v>
      </c>
      <c r="S1984">
        <v>386</v>
      </c>
      <c r="T1984">
        <v>49</v>
      </c>
      <c r="U1984">
        <v>0</v>
      </c>
      <c r="V1984">
        <v>30</v>
      </c>
      <c r="W1984">
        <v>10</v>
      </c>
      <c r="X1984" s="23">
        <v>0.00516823119924059</v>
      </c>
      <c r="Y1984" s="23" t="e">
        <v>#DIV/0!</v>
      </c>
      <c r="Z1984" s="23">
        <v>0.0146699266503667</v>
      </c>
      <c r="AA1984" s="23">
        <v>0.0259067357512953</v>
      </c>
      <c r="AB1984">
        <v>10.93</v>
      </c>
      <c r="AC1984">
        <v>0</v>
      </c>
      <c r="AD1984">
        <v>6.2</v>
      </c>
      <c r="AE1984">
        <v>1.76</v>
      </c>
      <c r="AF1984" s="23">
        <v>0.497044110959527</v>
      </c>
      <c r="AG1984" s="23" t="s">
        <v>54</v>
      </c>
      <c r="AH1984" s="23">
        <v>0.140973169622556</v>
      </c>
      <c r="AI1984" s="23">
        <v>0.0800363801728058</v>
      </c>
      <c r="AJ1984">
        <v>37</v>
      </c>
      <c r="AK1984">
        <v>0</v>
      </c>
      <c r="AL1984">
        <v>28</v>
      </c>
      <c r="AM1984">
        <v>11</v>
      </c>
      <c r="AN1984" s="23">
        <v>0.027027027027027</v>
      </c>
      <c r="AO1984" s="23" t="e">
        <v>#DIV/0!</v>
      </c>
      <c r="AP1984" s="23">
        <v>0.0714285714285714</v>
      </c>
      <c r="AQ1984" s="23">
        <v>0.0909090909090909</v>
      </c>
      <c r="AR1984" s="35">
        <v>0.142857142857143</v>
      </c>
      <c r="AS1984" s="35">
        <v>8.57142857142857</v>
      </c>
      <c r="AT1984" s="35">
        <v>-6.57142857142857</v>
      </c>
      <c r="AU1984" s="31">
        <f t="shared" si="33"/>
        <v>14</v>
      </c>
      <c r="AV1984" s="36">
        <f>IFERROR(时间!$B$4+AU1984,"上周无销量")</f>
        <v>43297</v>
      </c>
      <c r="AW1984" s="36"/>
    </row>
    <row r="1985" spans="1:49">
      <c r="A1985" s="21" t="s">
        <v>4050</v>
      </c>
      <c r="B1985" t="s">
        <v>4051</v>
      </c>
      <c r="C1985" t="s">
        <v>4052</v>
      </c>
      <c r="D1985" s="31">
        <v>2</v>
      </c>
      <c r="E1985" s="31">
        <v>1</v>
      </c>
      <c r="F1985" s="31">
        <v>1</v>
      </c>
      <c r="G1985" s="31">
        <v>1</v>
      </c>
      <c r="H1985" s="32">
        <v>19.99</v>
      </c>
      <c r="I1985">
        <v>0</v>
      </c>
      <c r="J1985" s="33">
        <v>5</v>
      </c>
      <c r="K1985" s="33">
        <v>0</v>
      </c>
      <c r="L1985" s="33">
        <v>0</v>
      </c>
      <c r="M1985">
        <v>5</v>
      </c>
      <c r="N1985">
        <v>0</v>
      </c>
      <c r="O1985">
        <v>0</v>
      </c>
      <c r="P1985">
        <v>187</v>
      </c>
      <c r="Q1985">
        <v>79</v>
      </c>
      <c r="R1985">
        <v>32</v>
      </c>
      <c r="S1985">
        <v>118</v>
      </c>
      <c r="T1985">
        <v>0</v>
      </c>
      <c r="U1985">
        <v>0</v>
      </c>
      <c r="V1985">
        <v>0</v>
      </c>
      <c r="W1985">
        <v>1</v>
      </c>
      <c r="X1985" s="23">
        <v>0</v>
      </c>
      <c r="Y1985" s="23">
        <v>0</v>
      </c>
      <c r="Z1985" s="23">
        <v>0</v>
      </c>
      <c r="AA1985" s="23">
        <v>0.00847457627118644</v>
      </c>
      <c r="AB1985">
        <v>0</v>
      </c>
      <c r="AC1985">
        <v>0</v>
      </c>
      <c r="AD1985">
        <v>0</v>
      </c>
      <c r="AE1985">
        <v>0.19</v>
      </c>
      <c r="AF1985" s="23" t="s">
        <v>54</v>
      </c>
      <c r="AG1985" s="23" t="s">
        <v>54</v>
      </c>
      <c r="AH1985" s="23" t="s">
        <v>54</v>
      </c>
      <c r="AI1985" s="23">
        <v>0.00950475237618809</v>
      </c>
      <c r="AJ1985">
        <v>27</v>
      </c>
      <c r="AK1985">
        <v>11</v>
      </c>
      <c r="AL1985">
        <v>6</v>
      </c>
      <c r="AM1985">
        <v>22</v>
      </c>
      <c r="AN1985" s="23">
        <v>0.0740740740740741</v>
      </c>
      <c r="AO1985" s="23">
        <v>0.0909090909090909</v>
      </c>
      <c r="AP1985" s="23">
        <v>0.166666666666667</v>
      </c>
      <c r="AQ1985" s="23">
        <v>0.0454545454545455</v>
      </c>
      <c r="AR1985" s="35">
        <v>0.285714285714286</v>
      </c>
      <c r="AS1985" s="35">
        <v>17.1428571428571</v>
      </c>
      <c r="AT1985" s="35">
        <v>-12.1428571428571</v>
      </c>
      <c r="AU1985" s="31">
        <f t="shared" si="33"/>
        <v>17</v>
      </c>
      <c r="AV1985" s="36">
        <f>IFERROR(时间!$B$4+AU1985,"上周无销量")</f>
        <v>43300</v>
      </c>
      <c r="AW1985" s="36"/>
    </row>
    <row r="1986" spans="1:49">
      <c r="A1986" s="21" t="s">
        <v>4053</v>
      </c>
      <c r="B1986" t="s">
        <v>4054</v>
      </c>
      <c r="C1986" t="s">
        <v>4052</v>
      </c>
      <c r="D1986" s="31">
        <v>0</v>
      </c>
      <c r="E1986" s="31">
        <v>6</v>
      </c>
      <c r="F1986" s="31">
        <v>0</v>
      </c>
      <c r="G1986" s="31">
        <v>3</v>
      </c>
      <c r="H1986" s="32">
        <v>19.99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1</v>
      </c>
      <c r="O1986">
        <v>0</v>
      </c>
      <c r="P1986">
        <v>0</v>
      </c>
      <c r="Q1986">
        <v>282</v>
      </c>
      <c r="R1986">
        <v>89</v>
      </c>
      <c r="S1986">
        <v>35</v>
      </c>
      <c r="T1986">
        <v>0</v>
      </c>
      <c r="U1986">
        <v>3</v>
      </c>
      <c r="V1986">
        <v>2</v>
      </c>
      <c r="W1986">
        <v>1</v>
      </c>
      <c r="X1986" s="23" t="e">
        <v>#DIV/0!</v>
      </c>
      <c r="Y1986" s="23">
        <v>0.0106382978723404</v>
      </c>
      <c r="Z1986" s="23">
        <v>0.0224719101123595</v>
      </c>
      <c r="AA1986" s="23">
        <v>0.0285714285714286</v>
      </c>
      <c r="AB1986">
        <v>0</v>
      </c>
      <c r="AC1986">
        <v>0.46</v>
      </c>
      <c r="AD1986">
        <v>0.33</v>
      </c>
      <c r="AE1986">
        <v>0.19</v>
      </c>
      <c r="AF1986" s="23" t="s">
        <v>54</v>
      </c>
      <c r="AG1986" s="23">
        <v>0.00383525095881274</v>
      </c>
      <c r="AH1986" s="23" t="s">
        <v>122</v>
      </c>
      <c r="AI1986" s="23">
        <v>0.0031682507920627</v>
      </c>
      <c r="AJ1986">
        <v>0</v>
      </c>
      <c r="AK1986">
        <v>40</v>
      </c>
      <c r="AL1986">
        <v>9</v>
      </c>
      <c r="AM1986">
        <v>17</v>
      </c>
      <c r="AN1986" s="23" t="e">
        <v>#DIV/0!</v>
      </c>
      <c r="AO1986" s="23">
        <v>0.15</v>
      </c>
      <c r="AP1986" s="23">
        <v>0</v>
      </c>
      <c r="AQ1986" s="23">
        <v>0.176470588235294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4055</v>
      </c>
      <c r="B1987" t="s">
        <v>4056</v>
      </c>
      <c r="C1987" t="s">
        <v>4052</v>
      </c>
      <c r="D1987" s="31">
        <v>0</v>
      </c>
      <c r="E1987" s="31">
        <v>0</v>
      </c>
      <c r="F1987" s="31">
        <v>0</v>
      </c>
      <c r="G1987" s="31">
        <v>1</v>
      </c>
      <c r="H1987" s="32">
        <v>19.99</v>
      </c>
      <c r="I1987">
        <v>1</v>
      </c>
      <c r="J1987" s="33">
        <v>0</v>
      </c>
      <c r="K1987" s="33">
        <v>0</v>
      </c>
      <c r="L1987" s="33">
        <v>0</v>
      </c>
      <c r="M1987">
        <v>1</v>
      </c>
      <c r="N1987">
        <v>1</v>
      </c>
      <c r="O1987">
        <v>0</v>
      </c>
      <c r="P1987">
        <v>76</v>
      </c>
      <c r="Q1987">
        <v>0</v>
      </c>
      <c r="R1987">
        <v>0</v>
      </c>
      <c r="S1987">
        <v>30</v>
      </c>
      <c r="T1987">
        <v>1</v>
      </c>
      <c r="U1987">
        <v>0</v>
      </c>
      <c r="V1987">
        <v>0</v>
      </c>
      <c r="W1987">
        <v>0</v>
      </c>
      <c r="X1987" s="23">
        <v>0.0131578947368421</v>
      </c>
      <c r="Y1987" s="23" t="e">
        <v>#DIV/0!</v>
      </c>
      <c r="Z1987" s="23" t="e">
        <v>#DIV/0!</v>
      </c>
      <c r="AA1987" s="23">
        <v>0</v>
      </c>
      <c r="AB1987">
        <v>0.14</v>
      </c>
      <c r="AC1987">
        <v>0</v>
      </c>
      <c r="AD1987">
        <v>0</v>
      </c>
      <c r="AE1987">
        <v>0</v>
      </c>
      <c r="AF1987" s="23" t="s">
        <v>122</v>
      </c>
      <c r="AG1987" s="23" t="s">
        <v>54</v>
      </c>
      <c r="AH1987" s="23" t="s">
        <v>54</v>
      </c>
      <c r="AI1987" s="23" t="s">
        <v>54</v>
      </c>
      <c r="AJ1987">
        <v>3</v>
      </c>
      <c r="AK1987">
        <v>0</v>
      </c>
      <c r="AL1987">
        <v>0</v>
      </c>
      <c r="AM1987">
        <v>18</v>
      </c>
      <c r="AN1987" s="23">
        <v>0</v>
      </c>
      <c r="AO1987" s="23" t="e">
        <v>#DIV/0!</v>
      </c>
      <c r="AP1987" s="23" t="e">
        <v>#DIV/0!</v>
      </c>
      <c r="AQ1987" s="23">
        <v>0.0555555555555556</v>
      </c>
      <c r="AR1987" s="35">
        <v>0</v>
      </c>
      <c r="AS1987" s="35">
        <v>0</v>
      </c>
      <c r="AT1987" s="35">
        <v>1</v>
      </c>
      <c r="AU1987" s="31" t="str">
        <f t="shared" si="33"/>
        <v>库存为1</v>
      </c>
      <c r="AV1987" s="36" t="str">
        <f>IFERROR(时间!$B$4+AU1987,"上周无销量")</f>
        <v>上周无销量</v>
      </c>
      <c r="AW1987" s="36"/>
    </row>
    <row r="1988" spans="1:49">
      <c r="A1988" s="21" t="s">
        <v>4057</v>
      </c>
      <c r="B1988" t="s">
        <v>4058</v>
      </c>
      <c r="C1988" t="s">
        <v>4052</v>
      </c>
      <c r="D1988" s="31">
        <v>0</v>
      </c>
      <c r="E1988" s="31">
        <v>1</v>
      </c>
      <c r="F1988" s="31">
        <v>0</v>
      </c>
      <c r="G1988" s="31">
        <v>2</v>
      </c>
      <c r="H1988" s="32">
        <v>19.99</v>
      </c>
      <c r="I1988">
        <v>11</v>
      </c>
      <c r="J1988" s="33">
        <v>0</v>
      </c>
      <c r="K1988" s="33">
        <v>0</v>
      </c>
      <c r="L1988" s="33">
        <v>0</v>
      </c>
      <c r="M1988">
        <v>11</v>
      </c>
      <c r="N1988">
        <v>0</v>
      </c>
      <c r="O1988">
        <v>0</v>
      </c>
      <c r="P1988">
        <v>328</v>
      </c>
      <c r="Q1988">
        <v>237</v>
      </c>
      <c r="R1988">
        <v>170</v>
      </c>
      <c r="S1988">
        <v>68</v>
      </c>
      <c r="T1988">
        <v>1</v>
      </c>
      <c r="U1988">
        <v>1</v>
      </c>
      <c r="V1988">
        <v>3</v>
      </c>
      <c r="W1988">
        <v>0</v>
      </c>
      <c r="X1988" s="23">
        <v>0.00304878048780488</v>
      </c>
      <c r="Y1988" s="23">
        <v>0.00421940928270042</v>
      </c>
      <c r="Z1988" s="23">
        <v>0.0176470588235294</v>
      </c>
      <c r="AA1988" s="23">
        <v>0</v>
      </c>
      <c r="AB1988">
        <v>0.21</v>
      </c>
      <c r="AC1988">
        <v>0.14</v>
      </c>
      <c r="AD1988">
        <v>0.58</v>
      </c>
      <c r="AE1988">
        <v>0</v>
      </c>
      <c r="AF1988" s="23" t="s">
        <v>122</v>
      </c>
      <c r="AG1988" s="23">
        <v>0.00700350175087544</v>
      </c>
      <c r="AH1988" s="23" t="s">
        <v>122</v>
      </c>
      <c r="AI1988" s="23" t="s">
        <v>54</v>
      </c>
      <c r="AJ1988">
        <v>3</v>
      </c>
      <c r="AK1988">
        <v>2</v>
      </c>
      <c r="AL1988">
        <v>6</v>
      </c>
      <c r="AM1988">
        <v>6</v>
      </c>
      <c r="AN1988" s="23">
        <v>0</v>
      </c>
      <c r="AO1988" s="23">
        <v>0.5</v>
      </c>
      <c r="AP1988" s="23">
        <v>0</v>
      </c>
      <c r="AQ1988" s="23">
        <v>0.333333333333333</v>
      </c>
      <c r="AR1988" s="35">
        <v>0</v>
      </c>
      <c r="AS1988" s="35">
        <v>0</v>
      </c>
      <c r="AT1988" s="35">
        <v>11</v>
      </c>
      <c r="AU1988" s="31" t="str">
        <f t="shared" si="33"/>
        <v>库存为11</v>
      </c>
      <c r="AV1988" s="36" t="str">
        <f>IFERROR(时间!$B$4+AU1988,"上周无销量")</f>
        <v>上周无销量</v>
      </c>
      <c r="AW1988" s="36"/>
    </row>
    <row r="1989" spans="1:49">
      <c r="A1989" s="21" t="s">
        <v>4059</v>
      </c>
      <c r="B1989" t="s">
        <v>4060</v>
      </c>
      <c r="C1989" t="s">
        <v>4052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0</v>
      </c>
      <c r="AL1989">
        <v>0</v>
      </c>
      <c r="AM1989">
        <v>0</v>
      </c>
      <c r="AN1989" s="23" t="e">
        <v>#DIV/0!</v>
      </c>
      <c r="AO1989" s="23" t="e">
        <v>#DIV/0!</v>
      </c>
      <c r="AP1989" s="23" t="e">
        <v>#DIV/0!</v>
      </c>
      <c r="AQ1989" s="23" t="e">
        <v>#DIV/0!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4061</v>
      </c>
      <c r="B1990" t="s">
        <v>4062</v>
      </c>
      <c r="C1990" t="s">
        <v>4052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4063</v>
      </c>
      <c r="B1991" t="s">
        <v>4064</v>
      </c>
      <c r="C1991" t="s">
        <v>4052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1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4065</v>
      </c>
      <c r="B1992" t="s">
        <v>4066</v>
      </c>
      <c r="C1992" t="s">
        <v>4052</v>
      </c>
      <c r="D1992" s="31">
        <v>0</v>
      </c>
      <c r="E1992" s="31">
        <v>1</v>
      </c>
      <c r="F1992" s="31">
        <v>2</v>
      </c>
      <c r="G1992" s="31">
        <v>3</v>
      </c>
      <c r="H1992" s="32">
        <v>19.99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>
        <v>0</v>
      </c>
      <c r="Q1992">
        <v>34</v>
      </c>
      <c r="R1992">
        <v>137</v>
      </c>
      <c r="S1992">
        <v>89</v>
      </c>
      <c r="T1992">
        <v>0</v>
      </c>
      <c r="U1992">
        <v>0</v>
      </c>
      <c r="V1992">
        <v>1</v>
      </c>
      <c r="W1992">
        <v>1</v>
      </c>
      <c r="X1992" s="23" t="e">
        <v>#DIV/0!</v>
      </c>
      <c r="Y1992" s="23">
        <v>0</v>
      </c>
      <c r="Z1992" s="23">
        <v>0.0072992700729927</v>
      </c>
      <c r="AA1992" s="23">
        <v>0.0112359550561798</v>
      </c>
      <c r="AB1992">
        <v>0</v>
      </c>
      <c r="AC1992">
        <v>0</v>
      </c>
      <c r="AD1992">
        <v>0.24</v>
      </c>
      <c r="AE1992">
        <v>0.12</v>
      </c>
      <c r="AF1992" s="23" t="s">
        <v>54</v>
      </c>
      <c r="AG1992" s="23" t="s">
        <v>54</v>
      </c>
      <c r="AH1992" s="23">
        <v>0.00600300150075038</v>
      </c>
      <c r="AI1992" s="23">
        <v>0.00200100050025012</v>
      </c>
      <c r="AJ1992">
        <v>0</v>
      </c>
      <c r="AK1992">
        <v>6</v>
      </c>
      <c r="AL1992">
        <v>31</v>
      </c>
      <c r="AM1992">
        <v>28</v>
      </c>
      <c r="AN1992" s="23" t="e">
        <v>#DIV/0!</v>
      </c>
      <c r="AO1992" s="23">
        <v>0.166666666666667</v>
      </c>
      <c r="AP1992" s="23">
        <v>0.0645161290322581</v>
      </c>
      <c r="AQ1992" s="23">
        <v>0.107142857142857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4067</v>
      </c>
      <c r="B1993" t="s">
        <v>4068</v>
      </c>
      <c r="C1993" t="s">
        <v>4052</v>
      </c>
      <c r="D1993" s="31">
        <v>0</v>
      </c>
      <c r="E1993" s="31">
        <v>2</v>
      </c>
      <c r="F1993" s="31">
        <v>1</v>
      </c>
      <c r="G1993" s="31">
        <v>3</v>
      </c>
      <c r="H1993" s="32">
        <v>19.99</v>
      </c>
      <c r="I1993">
        <v>2</v>
      </c>
      <c r="J1993" s="33">
        <v>0</v>
      </c>
      <c r="K1993" s="33">
        <v>0</v>
      </c>
      <c r="L1993" s="33">
        <v>0</v>
      </c>
      <c r="M1993">
        <v>2</v>
      </c>
      <c r="N1993">
        <v>0</v>
      </c>
      <c r="O1993">
        <v>0</v>
      </c>
      <c r="P1993">
        <v>272</v>
      </c>
      <c r="Q1993">
        <v>77</v>
      </c>
      <c r="R1993">
        <v>45</v>
      </c>
      <c r="S1993">
        <v>33</v>
      </c>
      <c r="T1993">
        <v>3</v>
      </c>
      <c r="U1993">
        <v>1</v>
      </c>
      <c r="V1993">
        <v>0</v>
      </c>
      <c r="W1993">
        <v>1</v>
      </c>
      <c r="X1993" s="23">
        <v>0.0110294117647059</v>
      </c>
      <c r="Y1993" s="23">
        <v>0.012987012987013</v>
      </c>
      <c r="Z1993" s="23">
        <v>0</v>
      </c>
      <c r="AA1993" s="23">
        <v>0.0303030303030303</v>
      </c>
      <c r="AB1993">
        <v>0.48</v>
      </c>
      <c r="AC1993">
        <v>0.14</v>
      </c>
      <c r="AD1993">
        <v>0</v>
      </c>
      <c r="AE1993">
        <v>0.05</v>
      </c>
      <c r="AF1993" s="23" t="s">
        <v>122</v>
      </c>
      <c r="AG1993" s="23">
        <v>0.00350175087543772</v>
      </c>
      <c r="AH1993" s="23" t="s">
        <v>54</v>
      </c>
      <c r="AI1993" s="23">
        <v>0.000833750208437552</v>
      </c>
      <c r="AJ1993">
        <v>24</v>
      </c>
      <c r="AK1993">
        <v>12</v>
      </c>
      <c r="AL1993">
        <v>1</v>
      </c>
      <c r="AM1993">
        <v>10</v>
      </c>
      <c r="AN1993" s="23">
        <v>0</v>
      </c>
      <c r="AO1993" s="23">
        <v>0.166666666666667</v>
      </c>
      <c r="AP1993" s="23">
        <v>1</v>
      </c>
      <c r="AQ1993" s="23">
        <v>0.3</v>
      </c>
      <c r="AR1993" s="35">
        <v>0</v>
      </c>
      <c r="AS1993" s="35">
        <v>0</v>
      </c>
      <c r="AT1993" s="35">
        <v>2</v>
      </c>
      <c r="AU1993" s="31" t="str">
        <f t="shared" si="34"/>
        <v>库存为2</v>
      </c>
      <c r="AV1993" s="36" t="str">
        <f>IFERROR(时间!$B$4+AU1993,"上周无销量")</f>
        <v>上周无销量</v>
      </c>
      <c r="AW1993" s="36"/>
    </row>
    <row r="1994" spans="1:49">
      <c r="A1994" s="21" t="s">
        <v>4069</v>
      </c>
      <c r="B1994" t="s">
        <v>4070</v>
      </c>
      <c r="C1994" t="s">
        <v>4052</v>
      </c>
      <c r="D1994" s="31">
        <v>5</v>
      </c>
      <c r="E1994" s="31">
        <v>1</v>
      </c>
      <c r="F1994" s="31">
        <v>2</v>
      </c>
      <c r="G1994" s="31">
        <v>2</v>
      </c>
      <c r="H1994" s="32">
        <v>19.99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>
        <v>67</v>
      </c>
      <c r="Q1994">
        <v>279</v>
      </c>
      <c r="R1994">
        <v>156</v>
      </c>
      <c r="S1994">
        <v>137</v>
      </c>
      <c r="T1994">
        <v>0</v>
      </c>
      <c r="U1994">
        <v>0</v>
      </c>
      <c r="V1994">
        <v>0</v>
      </c>
      <c r="W1994">
        <v>0</v>
      </c>
      <c r="X1994" s="23">
        <v>0</v>
      </c>
      <c r="Y1994" s="23">
        <v>0</v>
      </c>
      <c r="Z1994" s="23">
        <v>0</v>
      </c>
      <c r="AA1994" s="23">
        <v>0</v>
      </c>
      <c r="AB1994">
        <v>0</v>
      </c>
      <c r="AC1994">
        <v>0</v>
      </c>
      <c r="AD1994">
        <v>0</v>
      </c>
      <c r="AE1994">
        <v>0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22</v>
      </c>
      <c r="AK1994">
        <v>37</v>
      </c>
      <c r="AL1994">
        <v>14</v>
      </c>
      <c r="AM1994">
        <v>38</v>
      </c>
      <c r="AN1994" s="23">
        <v>0.227272727272727</v>
      </c>
      <c r="AO1994" s="23">
        <v>0.027027027027027</v>
      </c>
      <c r="AP1994" s="23">
        <v>0.142857142857143</v>
      </c>
      <c r="AQ1994" s="23">
        <v>0.0526315789473684</v>
      </c>
      <c r="AR1994" s="35">
        <v>0.714285714285714</v>
      </c>
      <c r="AS1994" s="35">
        <v>42.8571428571429</v>
      </c>
      <c r="AT1994" s="35">
        <v>-42.8571428571429</v>
      </c>
      <c r="AU1994" s="31">
        <f t="shared" si="34"/>
        <v>0</v>
      </c>
      <c r="AV1994" s="36">
        <f>IFERROR(时间!$B$4+AU1994,"上周无销量")</f>
        <v>43283</v>
      </c>
      <c r="AW1994" s="36"/>
    </row>
    <row r="1995" spans="1:49">
      <c r="A1995" s="21" t="s">
        <v>4071</v>
      </c>
      <c r="B1995" t="s">
        <v>4072</v>
      </c>
      <c r="C1995" t="s">
        <v>4052</v>
      </c>
      <c r="D1995" s="31">
        <v>0</v>
      </c>
      <c r="E1995" s="31">
        <v>0</v>
      </c>
      <c r="F1995" s="31">
        <v>1</v>
      </c>
      <c r="G1995" s="31">
        <v>0</v>
      </c>
      <c r="H1995" s="32">
        <v>19.99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12</v>
      </c>
      <c r="S1995">
        <v>0</v>
      </c>
      <c r="T1995">
        <v>0</v>
      </c>
      <c r="U1995">
        <v>0</v>
      </c>
      <c r="V1995">
        <v>1</v>
      </c>
      <c r="W1995">
        <v>0</v>
      </c>
      <c r="X1995" s="23" t="e">
        <v>#DIV/0!</v>
      </c>
      <c r="Y1995" s="23" t="e">
        <v>#DIV/0!</v>
      </c>
      <c r="Z1995" s="23">
        <v>0.0833333333333333</v>
      </c>
      <c r="AA1995" s="23" t="e">
        <v>#DIV/0!</v>
      </c>
      <c r="AB1995">
        <v>0</v>
      </c>
      <c r="AC1995">
        <v>0</v>
      </c>
      <c r="AD1995">
        <v>0.02</v>
      </c>
      <c r="AE1995">
        <v>0</v>
      </c>
      <c r="AF1995" s="23" t="s">
        <v>54</v>
      </c>
      <c r="AG1995" s="23" t="s">
        <v>54</v>
      </c>
      <c r="AH1995" s="23">
        <v>0.00100050025012506</v>
      </c>
      <c r="AI1995" s="23" t="s">
        <v>54</v>
      </c>
      <c r="AJ1995">
        <v>0</v>
      </c>
      <c r="AK1995">
        <v>0</v>
      </c>
      <c r="AL1995">
        <v>0</v>
      </c>
      <c r="AM1995">
        <v>0</v>
      </c>
      <c r="AN1995" s="23" t="e">
        <v>#DIV/0!</v>
      </c>
      <c r="AO1995" s="23" t="e">
        <v>#DIV/0!</v>
      </c>
      <c r="AP1995" s="23" t="e">
        <v>#DIV/0!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4073</v>
      </c>
      <c r="B1996" t="s">
        <v>4074</v>
      </c>
      <c r="C1996" t="s">
        <v>4052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0</v>
      </c>
      <c r="AK1996">
        <v>0</v>
      </c>
      <c r="AL1996">
        <v>0</v>
      </c>
      <c r="AM1996">
        <v>0</v>
      </c>
      <c r="AN1996" s="23" t="e">
        <v>#DIV/0!</v>
      </c>
      <c r="AO1996" s="23" t="e">
        <v>#DIV/0!</v>
      </c>
      <c r="AP1996" s="23" t="e">
        <v>#DIV/0!</v>
      </c>
      <c r="AQ1996" s="23" t="e">
        <v>#DIV/0!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4075</v>
      </c>
      <c r="B1997" t="s">
        <v>4076</v>
      </c>
      <c r="C1997" t="s">
        <v>4052</v>
      </c>
      <c r="D1997" s="31">
        <v>0</v>
      </c>
      <c r="E1997" s="31">
        <v>2</v>
      </c>
      <c r="F1997" s="31">
        <v>1</v>
      </c>
      <c r="G1997" s="31">
        <v>0</v>
      </c>
      <c r="H1997" s="32">
        <v>19.99</v>
      </c>
      <c r="I1997">
        <v>1</v>
      </c>
      <c r="J1997" s="33">
        <v>5</v>
      </c>
      <c r="K1997" s="33">
        <v>0</v>
      </c>
      <c r="L1997" s="33">
        <v>0</v>
      </c>
      <c r="M1997">
        <v>6</v>
      </c>
      <c r="N1997">
        <v>0</v>
      </c>
      <c r="O1997">
        <v>0</v>
      </c>
      <c r="P1997">
        <v>281</v>
      </c>
      <c r="Q1997">
        <v>106</v>
      </c>
      <c r="R1997">
        <v>78</v>
      </c>
      <c r="S1997">
        <v>36</v>
      </c>
      <c r="T1997">
        <v>1</v>
      </c>
      <c r="U1997">
        <v>0</v>
      </c>
      <c r="V1997">
        <v>0</v>
      </c>
      <c r="W1997">
        <v>1</v>
      </c>
      <c r="X1997" s="23">
        <v>0.00355871886120996</v>
      </c>
      <c r="Y1997" s="23">
        <v>0</v>
      </c>
      <c r="Z1997" s="23">
        <v>0</v>
      </c>
      <c r="AA1997" s="23">
        <v>0.0277777777777778</v>
      </c>
      <c r="AB1997">
        <v>0.25</v>
      </c>
      <c r="AC1997">
        <v>0</v>
      </c>
      <c r="AD1997">
        <v>0</v>
      </c>
      <c r="AE1997">
        <v>0.21</v>
      </c>
      <c r="AF1997" s="23" t="s">
        <v>122</v>
      </c>
      <c r="AG1997" s="23" t="s">
        <v>54</v>
      </c>
      <c r="AH1997" s="23" t="s">
        <v>54</v>
      </c>
      <c r="AI1997" s="23" t="s">
        <v>122</v>
      </c>
      <c r="AJ1997">
        <v>12</v>
      </c>
      <c r="AK1997">
        <v>3</v>
      </c>
      <c r="AL1997">
        <v>3</v>
      </c>
      <c r="AM1997">
        <v>1</v>
      </c>
      <c r="AN1997" s="23">
        <v>0</v>
      </c>
      <c r="AO1997" s="23">
        <v>0.666666666666667</v>
      </c>
      <c r="AP1997" s="23">
        <v>0.333333333333333</v>
      </c>
      <c r="AQ1997" s="23">
        <v>0</v>
      </c>
      <c r="AR1997" s="35">
        <v>0</v>
      </c>
      <c r="AS1997" s="35">
        <v>0</v>
      </c>
      <c r="AT1997" s="35">
        <v>6</v>
      </c>
      <c r="AU1997" s="31" t="str">
        <f t="shared" si="34"/>
        <v>库存为6</v>
      </c>
      <c r="AV1997" s="36" t="str">
        <f>IFERROR(时间!$B$4+AU1997,"上周无销量")</f>
        <v>上周无销量</v>
      </c>
      <c r="AW1997" s="36"/>
    </row>
    <row r="1998" spans="1:49">
      <c r="A1998" s="21" t="s">
        <v>4077</v>
      </c>
      <c r="B1998" t="s">
        <v>4078</v>
      </c>
      <c r="C1998" t="s">
        <v>4079</v>
      </c>
      <c r="D1998" s="31">
        <v>1</v>
      </c>
      <c r="E1998" s="31">
        <v>0</v>
      </c>
      <c r="F1998" s="31">
        <v>2</v>
      </c>
      <c r="G1998" s="31">
        <v>1</v>
      </c>
      <c r="H1998" s="32">
        <v>19.99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0</v>
      </c>
      <c r="AK1998">
        <v>0</v>
      </c>
      <c r="AL1998">
        <v>9</v>
      </c>
      <c r="AM1998">
        <v>2</v>
      </c>
      <c r="AN1998" s="23" t="e">
        <v>#DIV/0!</v>
      </c>
      <c r="AO1998" s="23" t="e">
        <v>#DIV/0!</v>
      </c>
      <c r="AP1998" s="23">
        <v>0.222222222222222</v>
      </c>
      <c r="AQ1998" s="23">
        <v>0.5</v>
      </c>
      <c r="AR1998" s="35">
        <v>0.142857142857143</v>
      </c>
      <c r="AS1998" s="35">
        <v>8.57142857142857</v>
      </c>
      <c r="AT1998" s="35">
        <v>-8.57142857142857</v>
      </c>
      <c r="AU1998" s="31">
        <f t="shared" si="34"/>
        <v>0</v>
      </c>
      <c r="AV1998" s="36">
        <f>IFERROR(时间!$B$4+AU1998,"上周无销量")</f>
        <v>43283</v>
      </c>
      <c r="AW1998" s="36"/>
    </row>
    <row r="1999" spans="1:49">
      <c r="A1999" s="21" t="s">
        <v>4080</v>
      </c>
      <c r="B1999" t="s">
        <v>4081</v>
      </c>
      <c r="C1999" t="s">
        <v>4079</v>
      </c>
      <c r="D1999" s="31">
        <v>1</v>
      </c>
      <c r="E1999" s="31">
        <v>0</v>
      </c>
      <c r="F1999" s="31">
        <v>0</v>
      </c>
      <c r="G1999" s="31">
        <v>2</v>
      </c>
      <c r="H1999" s="32">
        <v>19.99</v>
      </c>
      <c r="I1999">
        <v>5</v>
      </c>
      <c r="J1999" s="33">
        <v>0</v>
      </c>
      <c r="K1999" s="33">
        <v>0</v>
      </c>
      <c r="L1999" s="33">
        <v>0</v>
      </c>
      <c r="M1999">
        <v>5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32</v>
      </c>
      <c r="AK1999">
        <v>13</v>
      </c>
      <c r="AL1999">
        <v>2</v>
      </c>
      <c r="AM1999">
        <v>6</v>
      </c>
      <c r="AN1999" s="23">
        <v>0.03125</v>
      </c>
      <c r="AO1999" s="23">
        <v>0</v>
      </c>
      <c r="AP1999" s="23">
        <v>0</v>
      </c>
      <c r="AQ1999" s="23">
        <v>0.333333333333333</v>
      </c>
      <c r="AR1999" s="35">
        <v>0.142857142857143</v>
      </c>
      <c r="AS1999" s="35">
        <v>8.57142857142857</v>
      </c>
      <c r="AT1999" s="35">
        <v>-3.57142857142857</v>
      </c>
      <c r="AU1999" s="31">
        <f t="shared" si="34"/>
        <v>35</v>
      </c>
      <c r="AV1999" s="36">
        <f>IFERROR(时间!$B$4+AU1999,"上周无销量")</f>
        <v>43318</v>
      </c>
      <c r="AW1999" s="36"/>
    </row>
    <row r="2000" spans="1:49">
      <c r="A2000" s="21" t="s">
        <v>4082</v>
      </c>
      <c r="B2000" t="s">
        <v>4083</v>
      </c>
      <c r="C2000" t="s">
        <v>4079</v>
      </c>
      <c r="D2000" s="31">
        <v>0</v>
      </c>
      <c r="E2000" s="31">
        <v>1</v>
      </c>
      <c r="F2000" s="31">
        <v>1</v>
      </c>
      <c r="G2000" s="31">
        <v>0</v>
      </c>
      <c r="H2000" s="32">
        <v>19.99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7</v>
      </c>
      <c r="AL2000">
        <v>9</v>
      </c>
      <c r="AM2000">
        <v>2</v>
      </c>
      <c r="AN2000" s="23" t="e">
        <v>#DIV/0!</v>
      </c>
      <c r="AO2000" s="23">
        <v>0.142857142857143</v>
      </c>
      <c r="AP2000" s="23">
        <v>0.111111111111111</v>
      </c>
      <c r="AQ2000" s="23">
        <v>0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4084</v>
      </c>
      <c r="B2001" t="s">
        <v>4085</v>
      </c>
      <c r="C2001" t="s">
        <v>4079</v>
      </c>
      <c r="D2001" s="31">
        <v>0</v>
      </c>
      <c r="E2001" s="31">
        <v>1</v>
      </c>
      <c r="F2001" s="31">
        <v>1</v>
      </c>
      <c r="G2001" s="31">
        <v>0</v>
      </c>
      <c r="H2001" s="32">
        <v>19.99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2</v>
      </c>
      <c r="AL2001">
        <v>1</v>
      </c>
      <c r="AM2001">
        <v>1</v>
      </c>
      <c r="AN2001" s="23" t="e">
        <v>#DIV/0!</v>
      </c>
      <c r="AO2001" s="23">
        <v>0.5</v>
      </c>
      <c r="AP2001" s="23">
        <v>1</v>
      </c>
      <c r="AQ2001" s="23">
        <v>0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4086</v>
      </c>
      <c r="B2002" t="s">
        <v>4087</v>
      </c>
      <c r="C2002" t="s">
        <v>4079</v>
      </c>
      <c r="D2002" s="31">
        <v>1</v>
      </c>
      <c r="E2002" s="31">
        <v>1</v>
      </c>
      <c r="F2002" s="31">
        <v>0</v>
      </c>
      <c r="G2002" s="31">
        <v>0</v>
      </c>
      <c r="H2002" s="32">
        <v>19.99</v>
      </c>
      <c r="I2002">
        <v>1</v>
      </c>
      <c r="J2002" s="33">
        <v>0</v>
      </c>
      <c r="K2002" s="33">
        <v>0</v>
      </c>
      <c r="L2002" s="33">
        <v>0</v>
      </c>
      <c r="M2002">
        <v>1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3</v>
      </c>
      <c r="AK2002">
        <v>13</v>
      </c>
      <c r="AL2002">
        <v>3</v>
      </c>
      <c r="AM2002">
        <v>0</v>
      </c>
      <c r="AN2002" s="23">
        <v>0.333333333333333</v>
      </c>
      <c r="AO2002" s="23">
        <v>0.0769230769230769</v>
      </c>
      <c r="AP2002" s="23">
        <v>0</v>
      </c>
      <c r="AQ2002" s="23" t="e">
        <v>#DIV/0!</v>
      </c>
      <c r="AR2002" s="35">
        <v>0.142857142857143</v>
      </c>
      <c r="AS2002" s="35">
        <v>8.57142857142857</v>
      </c>
      <c r="AT2002" s="35">
        <v>-7.57142857142857</v>
      </c>
      <c r="AU2002" s="31">
        <f t="shared" si="34"/>
        <v>7</v>
      </c>
      <c r="AV2002" s="36">
        <f>IFERROR(时间!$B$4+AU2002,"上周无销量")</f>
        <v>43290</v>
      </c>
      <c r="AW2002" s="36"/>
    </row>
    <row r="2003" spans="1:49">
      <c r="A2003" s="21" t="s">
        <v>4088</v>
      </c>
      <c r="B2003" t="s">
        <v>4089</v>
      </c>
      <c r="C2003" t="s">
        <v>4079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4</v>
      </c>
      <c r="J2003" s="33">
        <v>0</v>
      </c>
      <c r="K2003" s="33">
        <v>0</v>
      </c>
      <c r="L2003" s="33">
        <v>0</v>
      </c>
      <c r="M2003">
        <v>4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9</v>
      </c>
      <c r="AK2003">
        <v>0</v>
      </c>
      <c r="AL2003">
        <v>0</v>
      </c>
      <c r="AM2003">
        <v>0</v>
      </c>
      <c r="AN2003" s="23">
        <v>0</v>
      </c>
      <c r="AO2003" s="23" t="e">
        <v>#DIV/0!</v>
      </c>
      <c r="AP2003" s="23" t="e">
        <v>#DIV/0!</v>
      </c>
      <c r="AQ2003" s="23" t="e">
        <v>#DIV/0!</v>
      </c>
      <c r="AR2003" s="35">
        <v>0</v>
      </c>
      <c r="AS2003" s="35">
        <v>0</v>
      </c>
      <c r="AT2003" s="35">
        <v>4</v>
      </c>
      <c r="AU2003" s="31" t="str">
        <f t="shared" si="34"/>
        <v>库存为4</v>
      </c>
      <c r="AV2003" s="36" t="str">
        <f>IFERROR(时间!$B$4+AU2003,"上周无销量")</f>
        <v>上周无销量</v>
      </c>
      <c r="AW2003" s="36"/>
    </row>
    <row r="2004" spans="1:49">
      <c r="A2004" s="21" t="s">
        <v>4090</v>
      </c>
      <c r="B2004" t="s">
        <v>4091</v>
      </c>
      <c r="C2004" t="s">
        <v>4079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2</v>
      </c>
      <c r="J2004" s="33">
        <v>0</v>
      </c>
      <c r="K2004" s="33">
        <v>0</v>
      </c>
      <c r="L2004" s="33">
        <v>0</v>
      </c>
      <c r="M2004">
        <v>2</v>
      </c>
      <c r="N2004">
        <v>1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11</v>
      </c>
      <c r="AK2004">
        <v>0</v>
      </c>
      <c r="AL2004">
        <v>0</v>
      </c>
      <c r="AM2004">
        <v>0</v>
      </c>
      <c r="AN2004" s="23">
        <v>0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2</v>
      </c>
      <c r="AU2004" s="31" t="str">
        <f t="shared" si="34"/>
        <v>库存为2</v>
      </c>
      <c r="AV2004" s="36" t="str">
        <f>IFERROR(时间!$B$4+AU2004,"上周无销量")</f>
        <v>上周无销量</v>
      </c>
      <c r="AW2004" s="36"/>
    </row>
    <row r="2005" spans="1:49">
      <c r="A2005" s="21" t="s">
        <v>4092</v>
      </c>
      <c r="B2005" t="s">
        <v>4093</v>
      </c>
      <c r="C2005" t="s">
        <v>4079</v>
      </c>
      <c r="D2005" s="31">
        <v>1</v>
      </c>
      <c r="E2005" s="31">
        <v>0</v>
      </c>
      <c r="F2005" s="31">
        <v>1</v>
      </c>
      <c r="G2005" s="31">
        <v>0</v>
      </c>
      <c r="H2005" s="32">
        <v>19.99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1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0</v>
      </c>
      <c r="AM2005">
        <v>5</v>
      </c>
      <c r="AN2005" s="23" t="e">
        <v>#DIV/0!</v>
      </c>
      <c r="AO2005" s="23" t="e">
        <v>#DIV/0!</v>
      </c>
      <c r="AP2005" s="23" t="e">
        <v>#DIV/0!</v>
      </c>
      <c r="AQ2005" s="23">
        <v>0</v>
      </c>
      <c r="AR2005" s="35">
        <v>0.142857142857143</v>
      </c>
      <c r="AS2005" s="35">
        <v>8.57142857142857</v>
      </c>
      <c r="AT2005" s="35">
        <v>-8.57142857142857</v>
      </c>
      <c r="AU2005" s="31">
        <f t="shared" si="34"/>
        <v>0</v>
      </c>
      <c r="AV2005" s="36">
        <f>IFERROR(时间!$B$4+AU2005,"上周无销量")</f>
        <v>43283</v>
      </c>
      <c r="AW2005" s="36"/>
    </row>
    <row r="2006" spans="1:49">
      <c r="A2006" s="21" t="s">
        <v>4094</v>
      </c>
      <c r="B2006" t="s">
        <v>4095</v>
      </c>
      <c r="C2006" t="s">
        <v>4079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1</v>
      </c>
      <c r="J2006" s="33">
        <v>0</v>
      </c>
      <c r="K2006" s="33">
        <v>0</v>
      </c>
      <c r="L2006" s="33">
        <v>0</v>
      </c>
      <c r="M2006">
        <v>1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19</v>
      </c>
      <c r="AK2006">
        <v>0</v>
      </c>
      <c r="AL2006">
        <v>0</v>
      </c>
      <c r="AM2006">
        <v>0</v>
      </c>
      <c r="AN2006" s="23">
        <v>0</v>
      </c>
      <c r="AO2006" s="23" t="e">
        <v>#DIV/0!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1</v>
      </c>
      <c r="AU2006" s="31" t="str">
        <f t="shared" si="34"/>
        <v>库存为1</v>
      </c>
      <c r="AV2006" s="36" t="str">
        <f>IFERROR(时间!$B$4+AU2006,"上周无销量")</f>
        <v>上周无销量</v>
      </c>
      <c r="AW2006" s="36"/>
    </row>
    <row r="2007" spans="1:49">
      <c r="A2007" s="21" t="s">
        <v>4096</v>
      </c>
      <c r="B2007" t="s">
        <v>4097</v>
      </c>
      <c r="C2007" t="s">
        <v>4079</v>
      </c>
      <c r="D2007" s="31">
        <v>1</v>
      </c>
      <c r="E2007" s="31">
        <v>0</v>
      </c>
      <c r="F2007" s="31">
        <v>1</v>
      </c>
      <c r="G2007" s="31">
        <v>0</v>
      </c>
      <c r="H2007" s="32">
        <v>19.99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0</v>
      </c>
      <c r="AK2007">
        <v>0</v>
      </c>
      <c r="AL2007">
        <v>4</v>
      </c>
      <c r="AM2007">
        <v>21</v>
      </c>
      <c r="AN2007" s="23" t="e">
        <v>#DIV/0!</v>
      </c>
      <c r="AO2007" s="23" t="e">
        <v>#DIV/0!</v>
      </c>
      <c r="AP2007" s="23">
        <v>0.25</v>
      </c>
      <c r="AQ2007" s="23">
        <v>0</v>
      </c>
      <c r="AR2007" s="35">
        <v>0.142857142857143</v>
      </c>
      <c r="AS2007" s="35">
        <v>8.57142857142857</v>
      </c>
      <c r="AT2007" s="35">
        <v>-8.57142857142857</v>
      </c>
      <c r="AU2007" s="31">
        <f t="shared" si="34"/>
        <v>0</v>
      </c>
      <c r="AV2007" s="36">
        <f>IFERROR(时间!$B$4+AU2007,"上周无销量")</f>
        <v>43283</v>
      </c>
      <c r="AW2007" s="36"/>
    </row>
    <row r="2008" spans="1:49">
      <c r="A2008" s="21" t="s">
        <v>4098</v>
      </c>
      <c r="B2008" t="s">
        <v>4099</v>
      </c>
      <c r="C2008" t="s">
        <v>4079</v>
      </c>
      <c r="D2008" s="31">
        <v>0</v>
      </c>
      <c r="E2008" s="31">
        <v>2</v>
      </c>
      <c r="F2008" s="31">
        <v>0</v>
      </c>
      <c r="G2008" s="31">
        <v>0</v>
      </c>
      <c r="H2008" s="32">
        <v>19.99</v>
      </c>
      <c r="I2008">
        <v>0</v>
      </c>
      <c r="J2008" s="33">
        <v>8</v>
      </c>
      <c r="K2008" s="33">
        <v>0</v>
      </c>
      <c r="L2008" s="33">
        <v>0</v>
      </c>
      <c r="M2008">
        <v>8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0</v>
      </c>
      <c r="AK2008">
        <v>14</v>
      </c>
      <c r="AL2008">
        <v>9</v>
      </c>
      <c r="AM2008">
        <v>21</v>
      </c>
      <c r="AN2008" s="23" t="e">
        <v>#DIV/0!</v>
      </c>
      <c r="AO2008" s="23">
        <v>0.142857142857143</v>
      </c>
      <c r="AP2008" s="23">
        <v>0</v>
      </c>
      <c r="AQ2008" s="23">
        <v>0</v>
      </c>
      <c r="AR2008" s="35">
        <v>0</v>
      </c>
      <c r="AS2008" s="35">
        <v>0</v>
      </c>
      <c r="AT2008" s="35">
        <v>8</v>
      </c>
      <c r="AU2008" s="31" t="str">
        <f t="shared" si="34"/>
        <v>库存为8</v>
      </c>
      <c r="AV2008" s="36" t="str">
        <f>IFERROR(时间!$B$4+AU2008,"上周无销量")</f>
        <v>上周无销量</v>
      </c>
      <c r="AW2008" s="36"/>
    </row>
    <row r="2009" spans="1:49">
      <c r="A2009" s="21" t="s">
        <v>4100</v>
      </c>
      <c r="B2009" t="s">
        <v>4101</v>
      </c>
      <c r="C2009" t="s">
        <v>4079</v>
      </c>
      <c r="D2009" s="31">
        <v>0</v>
      </c>
      <c r="E2009" s="31">
        <v>1</v>
      </c>
      <c r="F2009" s="31">
        <v>0</v>
      </c>
      <c r="G2009" s="31">
        <v>0</v>
      </c>
      <c r="H2009" s="32">
        <v>19.99</v>
      </c>
      <c r="I2009">
        <v>1</v>
      </c>
      <c r="J2009" s="33">
        <v>0</v>
      </c>
      <c r="K2009" s="33">
        <v>0</v>
      </c>
      <c r="L2009" s="33">
        <v>0</v>
      </c>
      <c r="M2009">
        <v>1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6</v>
      </c>
      <c r="AK2009">
        <v>8</v>
      </c>
      <c r="AL2009">
        <v>1</v>
      </c>
      <c r="AM2009">
        <v>0</v>
      </c>
      <c r="AN2009" s="23">
        <v>0</v>
      </c>
      <c r="AO2009" s="23">
        <v>0.125</v>
      </c>
      <c r="AP2009" s="23">
        <v>0</v>
      </c>
      <c r="AQ2009" s="23" t="e">
        <v>#DIV/0!</v>
      </c>
      <c r="AR2009" s="35">
        <v>0</v>
      </c>
      <c r="AS2009" s="35">
        <v>0</v>
      </c>
      <c r="AT2009" s="35">
        <v>1</v>
      </c>
      <c r="AU2009" s="31" t="str">
        <f t="shared" si="34"/>
        <v>库存为1</v>
      </c>
      <c r="AV2009" s="36" t="str">
        <f>IFERROR(时间!$B$4+AU2009,"上周无销量")</f>
        <v>上周无销量</v>
      </c>
      <c r="AW2009" s="36"/>
    </row>
    <row r="2010" spans="1:49">
      <c r="A2010" s="21" t="s">
        <v>4102</v>
      </c>
      <c r="B2010" t="s">
        <v>4103</v>
      </c>
      <c r="C2010" t="s">
        <v>4079</v>
      </c>
      <c r="D2010" s="31">
        <v>0</v>
      </c>
      <c r="E2010" s="31">
        <v>1</v>
      </c>
      <c r="F2010" s="31">
        <v>2</v>
      </c>
      <c r="G2010" s="31">
        <v>0</v>
      </c>
      <c r="H2010" s="32">
        <v>19.99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1</v>
      </c>
      <c r="AM2010">
        <v>6</v>
      </c>
      <c r="AN2010" s="23" t="e">
        <v>#DIV/0!</v>
      </c>
      <c r="AO2010" s="23" t="e">
        <v>#DIV/0!</v>
      </c>
      <c r="AP2010" s="23">
        <v>2</v>
      </c>
      <c r="AQ2010" s="23">
        <v>0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4104</v>
      </c>
      <c r="B2011" t="s">
        <v>4105</v>
      </c>
      <c r="C2011" t="s">
        <v>4079</v>
      </c>
      <c r="D2011" s="31">
        <v>1</v>
      </c>
      <c r="E2011" s="31">
        <v>0</v>
      </c>
      <c r="F2011" s="31">
        <v>0</v>
      </c>
      <c r="G2011" s="31">
        <v>1</v>
      </c>
      <c r="H2011" s="32">
        <v>19.99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4</v>
      </c>
      <c r="AK2011">
        <v>0</v>
      </c>
      <c r="AL2011">
        <v>0</v>
      </c>
      <c r="AM2011">
        <v>0</v>
      </c>
      <c r="AN2011" s="23">
        <v>0.25</v>
      </c>
      <c r="AO2011" s="23" t="e">
        <v>#DIV/0!</v>
      </c>
      <c r="AP2011" s="23" t="e">
        <v>#DIV/0!</v>
      </c>
      <c r="AQ2011" s="23" t="e">
        <v>#DIV/0!</v>
      </c>
      <c r="AR2011" s="35">
        <v>0.142857142857143</v>
      </c>
      <c r="AS2011" s="35">
        <v>8.57142857142857</v>
      </c>
      <c r="AT2011" s="35">
        <v>-8.57142857142857</v>
      </c>
      <c r="AU2011" s="31">
        <f t="shared" si="34"/>
        <v>0</v>
      </c>
      <c r="AV2011" s="36">
        <f>IFERROR(时间!$B$4+AU2011,"上周无销量")</f>
        <v>43283</v>
      </c>
      <c r="AW2011" s="36"/>
    </row>
    <row r="2012" spans="1:49">
      <c r="A2012" s="21" t="s">
        <v>4106</v>
      </c>
      <c r="B2012" t="s">
        <v>4107</v>
      </c>
      <c r="C2012" t="s">
        <v>4079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2</v>
      </c>
      <c r="J2012" s="33">
        <v>0</v>
      </c>
      <c r="K2012" s="33">
        <v>0</v>
      </c>
      <c r="L2012" s="33">
        <v>0</v>
      </c>
      <c r="M2012">
        <v>2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22</v>
      </c>
      <c r="AK2012">
        <v>15</v>
      </c>
      <c r="AL2012">
        <v>4</v>
      </c>
      <c r="AM2012">
        <v>21</v>
      </c>
      <c r="AN2012" s="23">
        <v>0</v>
      </c>
      <c r="AO2012" s="23">
        <v>0</v>
      </c>
      <c r="AP2012" s="23">
        <v>0</v>
      </c>
      <c r="AQ2012" s="23">
        <v>0</v>
      </c>
      <c r="AR2012" s="35">
        <v>0</v>
      </c>
      <c r="AS2012" s="35">
        <v>0</v>
      </c>
      <c r="AT2012" s="35">
        <v>2</v>
      </c>
      <c r="AU2012" s="31" t="str">
        <f t="shared" si="34"/>
        <v>库存为2</v>
      </c>
      <c r="AV2012" s="36" t="str">
        <f>IFERROR(时间!$B$4+AU2012,"上周无销量")</f>
        <v>上周无销量</v>
      </c>
      <c r="AW2012" s="36"/>
    </row>
    <row r="2013" spans="1:49">
      <c r="A2013" s="21" t="s">
        <v>4108</v>
      </c>
      <c r="B2013" t="s">
        <v>4109</v>
      </c>
      <c r="C2013" t="s">
        <v>4079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2</v>
      </c>
      <c r="J2013" s="33">
        <v>0</v>
      </c>
      <c r="K2013" s="33">
        <v>0</v>
      </c>
      <c r="L2013" s="33">
        <v>0</v>
      </c>
      <c r="M2013">
        <v>2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3</v>
      </c>
      <c r="AK2013">
        <v>5</v>
      </c>
      <c r="AL2013">
        <v>0</v>
      </c>
      <c r="AM2013">
        <v>3</v>
      </c>
      <c r="AN2013" s="23">
        <v>0</v>
      </c>
      <c r="AO2013" s="23">
        <v>0</v>
      </c>
      <c r="AP2013" s="23" t="e">
        <v>#DIV/0!</v>
      </c>
      <c r="AQ2013" s="23">
        <v>0</v>
      </c>
      <c r="AR2013" s="35">
        <v>0</v>
      </c>
      <c r="AS2013" s="35">
        <v>0</v>
      </c>
      <c r="AT2013" s="35">
        <v>2</v>
      </c>
      <c r="AU2013" s="31" t="str">
        <f t="shared" si="34"/>
        <v>库存为2</v>
      </c>
      <c r="AV2013" s="36" t="str">
        <f>IFERROR(时间!$B$4+AU2013,"上周无销量")</f>
        <v>上周无销量</v>
      </c>
      <c r="AW2013" s="36"/>
    </row>
    <row r="2014" spans="1:49">
      <c r="A2014" s="21" t="s">
        <v>4110</v>
      </c>
      <c r="B2014" t="s">
        <v>4111</v>
      </c>
      <c r="C2014" t="s">
        <v>4079</v>
      </c>
      <c r="D2014" s="31">
        <v>0</v>
      </c>
      <c r="E2014" s="31">
        <v>0</v>
      </c>
      <c r="F2014" s="31">
        <v>0</v>
      </c>
      <c r="G2014" s="31">
        <v>1</v>
      </c>
      <c r="H2014" s="32">
        <v>19.99</v>
      </c>
      <c r="I2014">
        <v>4</v>
      </c>
      <c r="J2014" s="33">
        <v>0</v>
      </c>
      <c r="K2014" s="33">
        <v>0</v>
      </c>
      <c r="L2014" s="33">
        <v>0</v>
      </c>
      <c r="M2014">
        <v>4</v>
      </c>
      <c r="N2014">
        <v>0</v>
      </c>
      <c r="O2014">
        <v>1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10</v>
      </c>
      <c r="AK2014">
        <v>6</v>
      </c>
      <c r="AL2014">
        <v>7</v>
      </c>
      <c r="AM2014">
        <v>4</v>
      </c>
      <c r="AN2014" s="23">
        <v>0</v>
      </c>
      <c r="AO2014" s="23">
        <v>0</v>
      </c>
      <c r="AP2014" s="23">
        <v>0</v>
      </c>
      <c r="AQ2014" s="23">
        <v>0.25</v>
      </c>
      <c r="AR2014" s="35">
        <v>0</v>
      </c>
      <c r="AS2014" s="35">
        <v>0</v>
      </c>
      <c r="AT2014" s="35">
        <v>4</v>
      </c>
      <c r="AU2014" s="31" t="str">
        <f t="shared" si="34"/>
        <v>库存为4</v>
      </c>
      <c r="AV2014" s="36" t="str">
        <f>IFERROR(时间!$B$4+AU2014,"上周无销量")</f>
        <v>上周无销量</v>
      </c>
      <c r="AW2014" s="36"/>
    </row>
    <row r="2015" spans="1:49">
      <c r="A2015" s="21" t="s">
        <v>4112</v>
      </c>
      <c r="B2015" t="s">
        <v>4113</v>
      </c>
      <c r="C2015" t="s">
        <v>4079</v>
      </c>
      <c r="D2015" s="31">
        <v>1</v>
      </c>
      <c r="E2015" s="31">
        <v>1</v>
      </c>
      <c r="F2015" s="31">
        <v>0</v>
      </c>
      <c r="G2015" s="31">
        <v>0</v>
      </c>
      <c r="H2015" s="32">
        <v>19.99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1</v>
      </c>
      <c r="AK2015">
        <v>2</v>
      </c>
      <c r="AL2015">
        <v>15</v>
      </c>
      <c r="AM2015">
        <v>11</v>
      </c>
      <c r="AN2015" s="23">
        <v>1</v>
      </c>
      <c r="AO2015" s="23">
        <v>0.5</v>
      </c>
      <c r="AP2015" s="23">
        <v>0</v>
      </c>
      <c r="AQ2015" s="23">
        <v>0</v>
      </c>
      <c r="AR2015" s="35">
        <v>0.142857142857143</v>
      </c>
      <c r="AS2015" s="35">
        <v>8.57142857142857</v>
      </c>
      <c r="AT2015" s="35">
        <v>-8.57142857142857</v>
      </c>
      <c r="AU2015" s="31">
        <f t="shared" si="34"/>
        <v>0</v>
      </c>
      <c r="AV2015" s="36">
        <f>IFERROR(时间!$B$4+AU2015,"上周无销量")</f>
        <v>43283</v>
      </c>
      <c r="AW2015" s="36"/>
    </row>
    <row r="2016" spans="1:49">
      <c r="A2016" s="21" t="s">
        <v>4114</v>
      </c>
      <c r="B2016" t="s">
        <v>4115</v>
      </c>
      <c r="C2016" t="s">
        <v>4079</v>
      </c>
      <c r="D2016" s="31">
        <v>1</v>
      </c>
      <c r="E2016" s="31">
        <v>0</v>
      </c>
      <c r="F2016" s="31">
        <v>1</v>
      </c>
      <c r="G2016" s="31">
        <v>0</v>
      </c>
      <c r="H2016" s="32">
        <v>19.99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23</v>
      </c>
      <c r="AK2016">
        <v>19</v>
      </c>
      <c r="AL2016">
        <v>13</v>
      </c>
      <c r="AM2016">
        <v>12</v>
      </c>
      <c r="AN2016" s="23">
        <v>0.0434782608695652</v>
      </c>
      <c r="AO2016" s="23">
        <v>0</v>
      </c>
      <c r="AP2016" s="23">
        <v>0.0769230769230769</v>
      </c>
      <c r="AQ2016" s="23">
        <v>0</v>
      </c>
      <c r="AR2016" s="35">
        <v>0.142857142857143</v>
      </c>
      <c r="AS2016" s="35">
        <v>8.57142857142857</v>
      </c>
      <c r="AT2016" s="35">
        <v>-8.57142857142857</v>
      </c>
      <c r="AU2016" s="31">
        <f t="shared" si="34"/>
        <v>0</v>
      </c>
      <c r="AV2016" s="36">
        <f>IFERROR(时间!$B$4+AU2016,"上周无销量")</f>
        <v>43283</v>
      </c>
      <c r="AW2016" s="36"/>
    </row>
    <row r="2017" spans="1:49">
      <c r="A2017" s="21" t="s">
        <v>4116</v>
      </c>
      <c r="B2017" t="s">
        <v>4117</v>
      </c>
      <c r="C2017" t="s">
        <v>4079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1</v>
      </c>
      <c r="J2017" s="33">
        <v>0</v>
      </c>
      <c r="K2017" s="33">
        <v>0</v>
      </c>
      <c r="L2017" s="33">
        <v>0</v>
      </c>
      <c r="M2017">
        <v>1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1</v>
      </c>
      <c r="AU2017" s="31" t="str">
        <f t="shared" si="34"/>
        <v>库存为1</v>
      </c>
      <c r="AV2017" s="36" t="str">
        <f>IFERROR(时间!$B$4+AU2017,"上周无销量")</f>
        <v>上周无销量</v>
      </c>
      <c r="AW2017" s="36"/>
    </row>
    <row r="2018" spans="1:49">
      <c r="A2018" s="21" t="s">
        <v>4118</v>
      </c>
      <c r="B2018" t="s">
        <v>4119</v>
      </c>
      <c r="C2018" t="s">
        <v>4120</v>
      </c>
      <c r="D2018" s="31">
        <v>6</v>
      </c>
      <c r="E2018" s="31">
        <v>2</v>
      </c>
      <c r="F2018" s="31">
        <v>5</v>
      </c>
      <c r="G2018" s="31">
        <v>5</v>
      </c>
      <c r="H2018" s="32">
        <v>21.99</v>
      </c>
      <c r="I2018">
        <v>19</v>
      </c>
      <c r="J2018" s="33">
        <v>5</v>
      </c>
      <c r="K2018" s="33">
        <v>0</v>
      </c>
      <c r="L2018" s="33">
        <v>0</v>
      </c>
      <c r="M2018">
        <v>24</v>
      </c>
      <c r="N2018">
        <v>3</v>
      </c>
      <c r="O2018">
        <v>0</v>
      </c>
      <c r="P2018">
        <v>630</v>
      </c>
      <c r="Q2018">
        <v>63</v>
      </c>
      <c r="R2018">
        <v>269</v>
      </c>
      <c r="S2018">
        <v>40</v>
      </c>
      <c r="T2018">
        <v>6</v>
      </c>
      <c r="U2018">
        <v>0</v>
      </c>
      <c r="V2018">
        <v>1</v>
      </c>
      <c r="W2018">
        <v>0</v>
      </c>
      <c r="X2018" s="23">
        <v>0.00952380952380952</v>
      </c>
      <c r="Y2018" s="23">
        <v>0</v>
      </c>
      <c r="Z2018" s="23">
        <v>0.00371747211895911</v>
      </c>
      <c r="AA2018" s="23">
        <v>0</v>
      </c>
      <c r="AB2018">
        <v>1.12</v>
      </c>
      <c r="AC2018">
        <v>0</v>
      </c>
      <c r="AD2018">
        <v>0.26</v>
      </c>
      <c r="AE2018">
        <v>0</v>
      </c>
      <c r="AF2018" s="23">
        <v>0.00848870698802486</v>
      </c>
      <c r="AG2018" s="23" t="s">
        <v>54</v>
      </c>
      <c r="AH2018" s="23">
        <v>0.00236471123237835</v>
      </c>
      <c r="AI2018" s="23" t="s">
        <v>54</v>
      </c>
      <c r="AJ2018">
        <v>35</v>
      </c>
      <c r="AK2018">
        <v>7</v>
      </c>
      <c r="AL2018">
        <v>23</v>
      </c>
      <c r="AM2018">
        <v>16</v>
      </c>
      <c r="AN2018" s="23">
        <v>0.171428571428571</v>
      </c>
      <c r="AO2018" s="23">
        <v>0.285714285714286</v>
      </c>
      <c r="AP2018" s="23">
        <v>0.217391304347826</v>
      </c>
      <c r="AQ2018" s="23">
        <v>0.3125</v>
      </c>
      <c r="AR2018" s="35">
        <v>0.857142857142857</v>
      </c>
      <c r="AS2018" s="35">
        <v>51.4285714285714</v>
      </c>
      <c r="AT2018" s="35">
        <v>-27.4285714285714</v>
      </c>
      <c r="AU2018" s="31">
        <f t="shared" si="34"/>
        <v>28</v>
      </c>
      <c r="AV2018" s="36">
        <f>IFERROR(时间!$B$4+AU2018,"上周无销量")</f>
        <v>43311</v>
      </c>
      <c r="AW2018" s="36"/>
    </row>
    <row r="2019" spans="1:48">
      <c r="A2019" s="21" t="s">
        <v>4121</v>
      </c>
      <c r="B2019" t="s">
        <v>4122</v>
      </c>
      <c r="C2019" t="s">
        <v>4120</v>
      </c>
      <c r="D2019" s="31">
        <v>9</v>
      </c>
      <c r="E2019" s="31">
        <v>2</v>
      </c>
      <c r="F2019" s="31">
        <v>4</v>
      </c>
      <c r="G2019" s="31">
        <v>2</v>
      </c>
      <c r="H2019" s="32">
        <v>21.99</v>
      </c>
      <c r="I2019">
        <v>4</v>
      </c>
      <c r="J2019" s="33">
        <v>4</v>
      </c>
      <c r="K2019" s="33">
        <v>0</v>
      </c>
      <c r="L2019" s="33">
        <v>1</v>
      </c>
      <c r="M2019">
        <v>9</v>
      </c>
      <c r="N2019">
        <v>3</v>
      </c>
      <c r="O2019">
        <v>0</v>
      </c>
      <c r="P2019">
        <v>489</v>
      </c>
      <c r="Q2019">
        <v>150</v>
      </c>
      <c r="R2019">
        <v>54</v>
      </c>
      <c r="S2019">
        <v>85</v>
      </c>
      <c r="T2019">
        <v>2</v>
      </c>
      <c r="U2019">
        <v>3</v>
      </c>
      <c r="V2019">
        <v>2</v>
      </c>
      <c r="W2019">
        <v>3</v>
      </c>
      <c r="X2019" s="23">
        <v>0.00408997955010225</v>
      </c>
      <c r="Y2019" s="23">
        <v>0.02</v>
      </c>
      <c r="Z2019" s="23">
        <v>0.037037037037037</v>
      </c>
      <c r="AA2019" s="23">
        <v>0.0352941176470588</v>
      </c>
      <c r="AB2019">
        <v>0.44</v>
      </c>
      <c r="AC2019">
        <v>0.69</v>
      </c>
      <c r="AD2019">
        <v>0.42</v>
      </c>
      <c r="AE2019">
        <v>0.55</v>
      </c>
      <c r="AF2019" s="23">
        <v>0.00222323278257794</v>
      </c>
      <c r="AG2019" s="23">
        <v>0.0156889495225102</v>
      </c>
      <c r="AH2019" s="23">
        <v>0.00477489768076398</v>
      </c>
      <c r="AI2019" s="23">
        <v>0.0125056844020009</v>
      </c>
      <c r="AJ2019">
        <v>28</v>
      </c>
      <c r="AK2019">
        <v>16</v>
      </c>
      <c r="AL2019">
        <v>19</v>
      </c>
      <c r="AM2019">
        <v>67</v>
      </c>
      <c r="AN2019" s="23">
        <v>0.321428571428571</v>
      </c>
      <c r="AO2019" s="23">
        <v>0.125</v>
      </c>
      <c r="AP2019" s="23">
        <v>0.210526315789474</v>
      </c>
      <c r="AQ2019" s="23">
        <v>0.0298507462686567</v>
      </c>
      <c r="AR2019" s="35">
        <v>1.28571428571429</v>
      </c>
      <c r="AS2019" s="35">
        <v>77.1428571428572</v>
      </c>
      <c r="AT2019" s="35">
        <v>-68.1428571428572</v>
      </c>
      <c r="AU2019" s="31">
        <f t="shared" si="34"/>
        <v>7</v>
      </c>
      <c r="AV2019" s="36">
        <f>IFERROR(时间!$B$4+AU2019,"上周无销量")</f>
        <v>43290</v>
      </c>
    </row>
    <row r="2020" spans="1:48">
      <c r="A2020" s="21" t="s">
        <v>4123</v>
      </c>
      <c r="B2020" t="s">
        <v>4124</v>
      </c>
      <c r="C2020" t="s">
        <v>4120</v>
      </c>
      <c r="D2020" s="31">
        <v>7</v>
      </c>
      <c r="E2020" s="31">
        <v>2</v>
      </c>
      <c r="F2020" s="31">
        <v>0</v>
      </c>
      <c r="G2020" s="31">
        <v>1</v>
      </c>
      <c r="H2020" s="32">
        <v>21.99</v>
      </c>
      <c r="I2020">
        <v>1</v>
      </c>
      <c r="J2020" s="33">
        <v>0</v>
      </c>
      <c r="K2020" s="33">
        <v>0</v>
      </c>
      <c r="L2020" s="33">
        <v>0</v>
      </c>
      <c r="M2020">
        <v>1</v>
      </c>
      <c r="N2020">
        <v>0</v>
      </c>
      <c r="O2020">
        <v>0</v>
      </c>
      <c r="P2020">
        <v>639</v>
      </c>
      <c r="Q2020">
        <v>205</v>
      </c>
      <c r="R2020">
        <v>381</v>
      </c>
      <c r="S2020">
        <v>11</v>
      </c>
      <c r="T2020">
        <v>10</v>
      </c>
      <c r="U2020">
        <v>4</v>
      </c>
      <c r="V2020">
        <v>8</v>
      </c>
      <c r="W2020">
        <v>1</v>
      </c>
      <c r="X2020" s="23">
        <v>0.0156494522691706</v>
      </c>
      <c r="Y2020" s="23">
        <v>0.0195121951219512</v>
      </c>
      <c r="Z2020" s="23">
        <v>0.020997375328084</v>
      </c>
      <c r="AA2020" s="23">
        <v>0.0909090909090909</v>
      </c>
      <c r="AB2020">
        <v>1.74</v>
      </c>
      <c r="AC2020">
        <v>0.62</v>
      </c>
      <c r="AD2020">
        <v>1.42</v>
      </c>
      <c r="AE2020">
        <v>0.1</v>
      </c>
      <c r="AF2020" s="23">
        <v>0.0113038394075229</v>
      </c>
      <c r="AG2020" s="23">
        <v>0.0140973169622556</v>
      </c>
      <c r="AH2020" s="23" t="s">
        <v>122</v>
      </c>
      <c r="AI2020" s="23">
        <v>0.0045475216007276</v>
      </c>
      <c r="AJ2020">
        <v>17</v>
      </c>
      <c r="AK2020">
        <v>22</v>
      </c>
      <c r="AL2020">
        <v>44</v>
      </c>
      <c r="AM2020">
        <v>4</v>
      </c>
      <c r="AN2020" s="23">
        <v>0.411764705882353</v>
      </c>
      <c r="AO2020" s="23">
        <v>0.0909090909090909</v>
      </c>
      <c r="AP2020" s="23">
        <v>0</v>
      </c>
      <c r="AQ2020" s="23">
        <v>0.25</v>
      </c>
      <c r="AR2020" s="35">
        <v>1</v>
      </c>
      <c r="AS2020" s="35">
        <v>60</v>
      </c>
      <c r="AT2020" s="35">
        <v>-59</v>
      </c>
      <c r="AU2020" s="31">
        <f t="shared" si="34"/>
        <v>1</v>
      </c>
      <c r="AV2020" s="36">
        <f>IFERROR(时间!$B$4+AU2020,"上周无销量")</f>
        <v>43284</v>
      </c>
    </row>
    <row r="2021" spans="1:48">
      <c r="A2021" s="21" t="s">
        <v>4125</v>
      </c>
      <c r="B2021" t="s">
        <v>4126</v>
      </c>
      <c r="C2021" t="s">
        <v>4120</v>
      </c>
      <c r="D2021" s="31">
        <v>3</v>
      </c>
      <c r="E2021" s="31">
        <v>1</v>
      </c>
      <c r="F2021" s="31">
        <v>1</v>
      </c>
      <c r="G2021" s="31">
        <v>2</v>
      </c>
      <c r="H2021" s="32">
        <v>21.99</v>
      </c>
      <c r="I2021">
        <v>5</v>
      </c>
      <c r="J2021" s="33">
        <v>5</v>
      </c>
      <c r="K2021" s="33">
        <v>0</v>
      </c>
      <c r="L2021" s="33">
        <v>0</v>
      </c>
      <c r="M2021">
        <v>10</v>
      </c>
      <c r="N2021">
        <v>1</v>
      </c>
      <c r="O2021">
        <v>0</v>
      </c>
      <c r="P2021">
        <v>713</v>
      </c>
      <c r="Q2021">
        <v>113</v>
      </c>
      <c r="R2021">
        <v>7</v>
      </c>
      <c r="S2021">
        <v>32</v>
      </c>
      <c r="T2021">
        <v>4</v>
      </c>
      <c r="U2021">
        <v>2</v>
      </c>
      <c r="V2021">
        <v>0</v>
      </c>
      <c r="W2021">
        <v>2</v>
      </c>
      <c r="X2021" s="23">
        <v>0.00561009817671809</v>
      </c>
      <c r="Y2021" s="23">
        <v>0.0176991150442478</v>
      </c>
      <c r="Z2021" s="23">
        <v>0</v>
      </c>
      <c r="AA2021" s="23">
        <v>0.0625</v>
      </c>
      <c r="AB2021">
        <v>0.89</v>
      </c>
      <c r="AC2021">
        <v>0.53</v>
      </c>
      <c r="AD2021">
        <v>0</v>
      </c>
      <c r="AE2021">
        <v>0.42</v>
      </c>
      <c r="AF2021" s="23">
        <v>0.0134909807488252</v>
      </c>
      <c r="AG2021" s="23">
        <v>0.0241018644838563</v>
      </c>
      <c r="AH2021" s="23" t="s">
        <v>54</v>
      </c>
      <c r="AI2021" s="23">
        <v>0.00954979536152797</v>
      </c>
      <c r="AJ2021">
        <v>24</v>
      </c>
      <c r="AK2021">
        <v>3</v>
      </c>
      <c r="AL2021">
        <v>2</v>
      </c>
      <c r="AM2021">
        <v>17</v>
      </c>
      <c r="AN2021" s="23">
        <v>0.125</v>
      </c>
      <c r="AO2021" s="23">
        <v>0.333333333333333</v>
      </c>
      <c r="AP2021" s="23">
        <v>0.5</v>
      </c>
      <c r="AQ2021" s="23">
        <v>0.117647058823529</v>
      </c>
      <c r="AR2021" s="35">
        <v>0.428571428571429</v>
      </c>
      <c r="AS2021" s="35">
        <v>25.7142857142857</v>
      </c>
      <c r="AT2021" s="35">
        <v>-15.7142857142857</v>
      </c>
      <c r="AU2021" s="31">
        <f t="shared" si="34"/>
        <v>23</v>
      </c>
      <c r="AV2021" s="36">
        <f>IFERROR(时间!$B$4+AU2021,"上周无销量")</f>
        <v>43306</v>
      </c>
    </row>
    <row r="2022" spans="1:48">
      <c r="A2022" s="21" t="s">
        <v>4127</v>
      </c>
      <c r="B2022" t="s">
        <v>4128</v>
      </c>
      <c r="C2022" t="s">
        <v>3434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1</v>
      </c>
      <c r="J2022" s="33">
        <v>0</v>
      </c>
      <c r="K2022" s="33">
        <v>0</v>
      </c>
      <c r="L2022" s="33">
        <v>0</v>
      </c>
      <c r="M2022">
        <v>1</v>
      </c>
      <c r="N2022">
        <v>0</v>
      </c>
      <c r="O2022">
        <v>1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1</v>
      </c>
      <c r="AU2022" s="31" t="str">
        <f t="shared" si="34"/>
        <v>库存为1</v>
      </c>
      <c r="AV2022" s="36" t="str">
        <f>IFERROR(时间!$B$4+AU2022,"上周无销量")</f>
        <v>上周无销量</v>
      </c>
    </row>
    <row r="2023" spans="1:48">
      <c r="A2023" s="21" t="s">
        <v>4129</v>
      </c>
      <c r="B2023" t="s">
        <v>4130</v>
      </c>
      <c r="C2023" t="s">
        <v>3434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2</v>
      </c>
      <c r="J2023" s="33">
        <v>0</v>
      </c>
      <c r="K2023" s="33">
        <v>0</v>
      </c>
      <c r="L2023" s="33">
        <v>0</v>
      </c>
      <c r="M2023">
        <v>2</v>
      </c>
      <c r="N2023">
        <v>0</v>
      </c>
      <c r="O2023">
        <v>2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1</v>
      </c>
      <c r="AK2023">
        <v>4</v>
      </c>
      <c r="AL2023">
        <v>2</v>
      </c>
      <c r="AM2023">
        <v>0</v>
      </c>
      <c r="AN2023" s="23">
        <v>0</v>
      </c>
      <c r="AO2023" s="23">
        <v>0</v>
      </c>
      <c r="AP2023" s="23">
        <v>0</v>
      </c>
      <c r="AQ2023" s="23" t="e">
        <v>#DIV/0!</v>
      </c>
      <c r="AR2023" s="35">
        <v>0</v>
      </c>
      <c r="AS2023" s="35">
        <v>0</v>
      </c>
      <c r="AT2023" s="35">
        <v>2</v>
      </c>
      <c r="AU2023" s="31" t="str">
        <f t="shared" si="34"/>
        <v>库存为2</v>
      </c>
      <c r="AV2023" s="36" t="str">
        <f>IFERROR(时间!$B$4+AU2023,"上周无销量")</f>
        <v>上周无销量</v>
      </c>
    </row>
    <row r="2024" spans="1:48">
      <c r="A2024" s="21" t="s">
        <v>4131</v>
      </c>
      <c r="B2024" t="s">
        <v>4132</v>
      </c>
      <c r="C2024" t="s">
        <v>3434</v>
      </c>
      <c r="D2024" s="31">
        <v>0</v>
      </c>
      <c r="E2024" s="31">
        <v>0</v>
      </c>
      <c r="F2024" s="31">
        <v>1</v>
      </c>
      <c r="G2024" s="31">
        <v>0</v>
      </c>
      <c r="H2024" s="32">
        <v>19.99</v>
      </c>
      <c r="I2024">
        <v>2</v>
      </c>
      <c r="J2024" s="33">
        <v>0</v>
      </c>
      <c r="K2024" s="33">
        <v>0</v>
      </c>
      <c r="L2024" s="33">
        <v>0</v>
      </c>
      <c r="M2024">
        <v>2</v>
      </c>
      <c r="N2024">
        <v>0</v>
      </c>
      <c r="O2024">
        <v>1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1</v>
      </c>
      <c r="AK2024">
        <v>3</v>
      </c>
      <c r="AL2024">
        <v>2</v>
      </c>
      <c r="AM2024">
        <v>1</v>
      </c>
      <c r="AN2024" s="23">
        <v>0</v>
      </c>
      <c r="AO2024" s="23">
        <v>0</v>
      </c>
      <c r="AP2024" s="23">
        <v>0.5</v>
      </c>
      <c r="AQ2024" s="23">
        <v>0</v>
      </c>
      <c r="AR2024" s="35">
        <v>0</v>
      </c>
      <c r="AS2024" s="35">
        <v>0</v>
      </c>
      <c r="AT2024" s="35">
        <v>2</v>
      </c>
      <c r="AU2024" s="31" t="str">
        <f t="shared" si="34"/>
        <v>库存为2</v>
      </c>
      <c r="AV2024" s="36" t="str">
        <f>IFERROR(时间!$B$4+AU2024,"上周无销量")</f>
        <v>上周无销量</v>
      </c>
    </row>
    <row r="2025" spans="1:48">
      <c r="A2025" s="21" t="s">
        <v>4133</v>
      </c>
      <c r="B2025" t="s">
        <v>4134</v>
      </c>
      <c r="C2025" t="s">
        <v>3434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4135</v>
      </c>
      <c r="B2026" t="s">
        <v>4136</v>
      </c>
      <c r="C2026" t="s">
        <v>3434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3</v>
      </c>
      <c r="J2026" s="33">
        <v>0</v>
      </c>
      <c r="K2026" s="33">
        <v>0</v>
      </c>
      <c r="L2026" s="33">
        <v>0</v>
      </c>
      <c r="M2026">
        <v>3</v>
      </c>
      <c r="N2026">
        <v>0</v>
      </c>
      <c r="O2026">
        <v>3</v>
      </c>
      <c r="P2026">
        <v>123</v>
      </c>
      <c r="Q2026">
        <v>89</v>
      </c>
      <c r="R2026">
        <v>63</v>
      </c>
      <c r="S2026">
        <v>5</v>
      </c>
      <c r="T2026">
        <v>0</v>
      </c>
      <c r="U2026">
        <v>0</v>
      </c>
      <c r="V2026">
        <v>1</v>
      </c>
      <c r="W2026">
        <v>0</v>
      </c>
      <c r="X2026" s="23">
        <v>0</v>
      </c>
      <c r="Y2026" s="23">
        <v>0</v>
      </c>
      <c r="Z2026" s="23">
        <v>0.0158730158730159</v>
      </c>
      <c r="AA2026" s="23">
        <v>0</v>
      </c>
      <c r="AB2026">
        <v>0</v>
      </c>
      <c r="AC2026">
        <v>0</v>
      </c>
      <c r="AD2026">
        <v>0.16</v>
      </c>
      <c r="AE2026">
        <v>0</v>
      </c>
      <c r="AF2026" s="23" t="s">
        <v>54</v>
      </c>
      <c r="AG2026" s="23" t="s">
        <v>54</v>
      </c>
      <c r="AH2026" s="23" t="s">
        <v>122</v>
      </c>
      <c r="AI2026" s="23" t="s">
        <v>54</v>
      </c>
      <c r="AJ2026">
        <v>0</v>
      </c>
      <c r="AK2026">
        <v>0</v>
      </c>
      <c r="AL2026">
        <v>0</v>
      </c>
      <c r="AM2026">
        <v>3</v>
      </c>
      <c r="AN2026" s="23" t="e">
        <v>#DIV/0!</v>
      </c>
      <c r="AO2026" s="23" t="e">
        <v>#DIV/0!</v>
      </c>
      <c r="AP2026" s="23" t="e">
        <v>#DIV/0!</v>
      </c>
      <c r="AQ2026" s="23">
        <v>0</v>
      </c>
      <c r="AR2026" s="35">
        <v>0</v>
      </c>
      <c r="AS2026" s="35">
        <v>0</v>
      </c>
      <c r="AT2026" s="35">
        <v>3</v>
      </c>
      <c r="AU2026" s="31" t="str">
        <f t="shared" si="34"/>
        <v>库存为3</v>
      </c>
      <c r="AV2026" s="36" t="str">
        <f>IFERROR(时间!$B$4+AU2026,"上周无销量")</f>
        <v>上周无销量</v>
      </c>
    </row>
    <row r="2027" spans="1:48">
      <c r="A2027" s="21" t="s">
        <v>4137</v>
      </c>
      <c r="B2027" t="s">
        <v>4138</v>
      </c>
      <c r="C2027" t="s">
        <v>3434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2</v>
      </c>
      <c r="J2027" s="33">
        <v>0</v>
      </c>
      <c r="K2027" s="33">
        <v>0</v>
      </c>
      <c r="L2027" s="33">
        <v>0</v>
      </c>
      <c r="M2027">
        <v>2</v>
      </c>
      <c r="N2027">
        <v>0</v>
      </c>
      <c r="O2027">
        <v>2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1</v>
      </c>
      <c r="AN2027" s="23" t="e">
        <v>#DIV/0!</v>
      </c>
      <c r="AO2027" s="23" t="e">
        <v>#DIV/0!</v>
      </c>
      <c r="AP2027" s="23" t="e">
        <v>#DIV/0!</v>
      </c>
      <c r="AQ2027" s="23">
        <v>0</v>
      </c>
      <c r="AR2027" s="35">
        <v>0</v>
      </c>
      <c r="AS2027" s="35">
        <v>0</v>
      </c>
      <c r="AT2027" s="35">
        <v>2</v>
      </c>
      <c r="AU2027" s="31" t="str">
        <f t="shared" si="34"/>
        <v>库存为2</v>
      </c>
      <c r="AV2027" s="36" t="str">
        <f>IFERROR(时间!$B$4+AU2027,"上周无销量")</f>
        <v>上周无销量</v>
      </c>
    </row>
    <row r="2028" spans="1:48">
      <c r="A2028" s="21" t="s">
        <v>4139</v>
      </c>
      <c r="B2028" t="s">
        <v>4140</v>
      </c>
      <c r="C2028" t="s">
        <v>3434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4141</v>
      </c>
      <c r="B2029" t="s">
        <v>4142</v>
      </c>
      <c r="C2029" t="s">
        <v>4143</v>
      </c>
      <c r="D2029" s="31">
        <v>0</v>
      </c>
      <c r="E2029" s="31">
        <v>0</v>
      </c>
      <c r="F2029" s="31">
        <v>2</v>
      </c>
      <c r="G2029" s="31">
        <v>0</v>
      </c>
      <c r="H2029" s="32">
        <v>19.99</v>
      </c>
      <c r="I2029">
        <v>3</v>
      </c>
      <c r="J2029" s="33">
        <v>0</v>
      </c>
      <c r="K2029" s="33">
        <v>0</v>
      </c>
      <c r="L2029" s="33">
        <v>0</v>
      </c>
      <c r="M2029">
        <v>3</v>
      </c>
      <c r="N2029">
        <v>1</v>
      </c>
      <c r="O2029">
        <v>0</v>
      </c>
      <c r="P2029">
        <v>1559</v>
      </c>
      <c r="Q2029">
        <v>624</v>
      </c>
      <c r="R2029">
        <v>409</v>
      </c>
      <c r="S2029">
        <v>0</v>
      </c>
      <c r="T2029">
        <v>9</v>
      </c>
      <c r="U2029">
        <v>6</v>
      </c>
      <c r="V2029">
        <v>4</v>
      </c>
      <c r="W2029">
        <v>0</v>
      </c>
      <c r="X2029" s="23">
        <v>0.00577293136626042</v>
      </c>
      <c r="Y2029" s="23">
        <v>0.00961538461538462</v>
      </c>
      <c r="Z2029" s="23">
        <v>0.0097799511002445</v>
      </c>
      <c r="AA2029" s="23" t="e">
        <v>#DIV/0!</v>
      </c>
      <c r="AB2029">
        <v>1.88</v>
      </c>
      <c r="AC2029">
        <v>1.13</v>
      </c>
      <c r="AD2029">
        <v>0.82</v>
      </c>
      <c r="AE2029">
        <v>0</v>
      </c>
      <c r="AF2029" s="23" t="s">
        <v>122</v>
      </c>
      <c r="AG2029" s="23" t="s">
        <v>122</v>
      </c>
      <c r="AH2029" s="23">
        <v>0.0205102551275638</v>
      </c>
      <c r="AI2029" s="23" t="s">
        <v>54</v>
      </c>
      <c r="AJ2029">
        <v>16</v>
      </c>
      <c r="AK2029">
        <v>17</v>
      </c>
      <c r="AL2029">
        <v>16</v>
      </c>
      <c r="AM2029">
        <v>0</v>
      </c>
      <c r="AN2029" s="23">
        <v>0</v>
      </c>
      <c r="AO2029" s="23">
        <v>0</v>
      </c>
      <c r="AP2029" s="23">
        <v>0.125</v>
      </c>
      <c r="AQ2029" s="23" t="e">
        <v>#DIV/0!</v>
      </c>
      <c r="AR2029" s="35">
        <v>0</v>
      </c>
      <c r="AS2029" s="35">
        <v>0</v>
      </c>
      <c r="AT2029" s="35">
        <v>3</v>
      </c>
      <c r="AU2029" s="31" t="str">
        <f t="shared" si="34"/>
        <v>库存为3</v>
      </c>
      <c r="AV2029" s="36" t="str">
        <f>IFERROR(时间!$B$4+AU2029,"上周无销量")</f>
        <v>上周无销量</v>
      </c>
    </row>
    <row r="2030" spans="1:48">
      <c r="A2030" s="21" t="s">
        <v>4144</v>
      </c>
      <c r="B2030" t="s">
        <v>4145</v>
      </c>
      <c r="C2030" t="s">
        <v>4143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0</v>
      </c>
      <c r="AL2030">
        <v>0</v>
      </c>
      <c r="AM2030">
        <v>0</v>
      </c>
      <c r="AN2030" s="23" t="e">
        <v>#DIV/0!</v>
      </c>
      <c r="AO2030" s="23" t="e">
        <v>#DIV/0!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0</v>
      </c>
      <c r="AU2030" s="31" t="str">
        <f t="shared" si="34"/>
        <v>库存为0</v>
      </c>
      <c r="AV2030" s="36" t="str">
        <f>IFERROR(时间!$B$4+AU2030,"上周无销量")</f>
        <v>上周无销量</v>
      </c>
    </row>
    <row r="2031" spans="1:48">
      <c r="A2031" s="21" t="s">
        <v>4146</v>
      </c>
      <c r="B2031" t="s">
        <v>4147</v>
      </c>
      <c r="C2031" t="s">
        <v>4143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0</v>
      </c>
      <c r="AK2031">
        <v>0</v>
      </c>
      <c r="AL2031">
        <v>0</v>
      </c>
      <c r="AM2031">
        <v>0</v>
      </c>
      <c r="AN2031" s="23" t="e">
        <v>#DIV/0!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0</v>
      </c>
      <c r="AU2031" s="31" t="str">
        <f t="shared" si="34"/>
        <v>库存为0</v>
      </c>
      <c r="AV2031" s="36" t="str">
        <f>IFERROR(时间!$B$4+AU2031,"上周无销量")</f>
        <v>上周无销量</v>
      </c>
    </row>
    <row r="2032" spans="1:48">
      <c r="A2032" s="21" t="s">
        <v>4148</v>
      </c>
      <c r="B2032" t="s">
        <v>4149</v>
      </c>
      <c r="C2032" t="s">
        <v>4150</v>
      </c>
      <c r="D2032" s="31">
        <v>0</v>
      </c>
      <c r="E2032" s="31">
        <v>1</v>
      </c>
      <c r="F2032" s="31">
        <v>1</v>
      </c>
      <c r="G2032" s="31">
        <v>0</v>
      </c>
      <c r="H2032" s="32">
        <v>18.99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3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1</v>
      </c>
      <c r="AM2032">
        <v>4</v>
      </c>
      <c r="AN2032" s="23" t="e">
        <v>#DIV/0!</v>
      </c>
      <c r="AO2032" s="23" t="e">
        <v>#DIV/0!</v>
      </c>
      <c r="AP2032" s="23">
        <v>1</v>
      </c>
      <c r="AQ2032" s="23">
        <v>0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4151</v>
      </c>
      <c r="B2033" t="s">
        <v>4152</v>
      </c>
      <c r="C2033" t="s">
        <v>4150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1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0</v>
      </c>
      <c r="AM2033">
        <v>0</v>
      </c>
      <c r="AN2033" s="23" t="e">
        <v>#DIV/0!</v>
      </c>
      <c r="AO2033" s="23" t="e">
        <v>#DIV/0!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4153</v>
      </c>
      <c r="B2034" t="s">
        <v>4154</v>
      </c>
      <c r="C2034" t="s">
        <v>4150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1</v>
      </c>
      <c r="J2034" s="33">
        <v>0</v>
      </c>
      <c r="K2034" s="33">
        <v>0</v>
      </c>
      <c r="L2034" s="33">
        <v>0</v>
      </c>
      <c r="M2034">
        <v>1</v>
      </c>
      <c r="N2034">
        <v>1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4</v>
      </c>
      <c r="AK2034">
        <v>4</v>
      </c>
      <c r="AL2034">
        <v>4</v>
      </c>
      <c r="AM2034">
        <v>3</v>
      </c>
      <c r="AN2034" s="23">
        <v>0</v>
      </c>
      <c r="AO2034" s="23">
        <v>0</v>
      </c>
      <c r="AP2034" s="23">
        <v>0</v>
      </c>
      <c r="AQ2034" s="23">
        <v>0</v>
      </c>
      <c r="AR2034" s="35">
        <v>0</v>
      </c>
      <c r="AS2034" s="35">
        <v>0</v>
      </c>
      <c r="AT2034" s="35">
        <v>1</v>
      </c>
      <c r="AU2034" s="31" t="str">
        <f t="shared" si="34"/>
        <v>库存为1</v>
      </c>
      <c r="AV2034" s="36" t="str">
        <f>IFERROR(时间!$B$4+AU2034,"上周无销量")</f>
        <v>上周无销量</v>
      </c>
    </row>
    <row r="2035" spans="1:48">
      <c r="A2035" s="21" t="s">
        <v>4155</v>
      </c>
      <c r="B2035" t="s">
        <v>4156</v>
      </c>
      <c r="C2035" t="s">
        <v>4150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0</v>
      </c>
      <c r="AN2035" s="23" t="e">
        <v>#DIV/0!</v>
      </c>
      <c r="AO2035" s="23" t="e">
        <v>#DIV/0!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4157</v>
      </c>
      <c r="B2036" t="s">
        <v>4158</v>
      </c>
      <c r="C2036" t="s">
        <v>4150</v>
      </c>
      <c r="D2036" s="31">
        <v>1</v>
      </c>
      <c r="E2036" s="31">
        <v>2</v>
      </c>
      <c r="F2036" s="31">
        <v>0</v>
      </c>
      <c r="G2036" s="31">
        <v>0</v>
      </c>
      <c r="H2036" s="32">
        <v>18.99</v>
      </c>
      <c r="I2036">
        <v>2</v>
      </c>
      <c r="J2036" s="33">
        <v>0</v>
      </c>
      <c r="K2036" s="33">
        <v>0</v>
      </c>
      <c r="L2036" s="33">
        <v>0</v>
      </c>
      <c r="M2036">
        <v>2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3</v>
      </c>
      <c r="AK2036">
        <v>3</v>
      </c>
      <c r="AL2036">
        <v>0</v>
      </c>
      <c r="AM2036">
        <v>4</v>
      </c>
      <c r="AN2036" s="23">
        <v>0.333333333333333</v>
      </c>
      <c r="AO2036" s="23">
        <v>0.666666666666667</v>
      </c>
      <c r="AP2036" s="23" t="e">
        <v>#DIV/0!</v>
      </c>
      <c r="AQ2036" s="23">
        <v>0</v>
      </c>
      <c r="AR2036" s="35">
        <v>0.142857142857143</v>
      </c>
      <c r="AS2036" s="35">
        <v>8.57142857142857</v>
      </c>
      <c r="AT2036" s="35">
        <v>-6.57142857142857</v>
      </c>
      <c r="AU2036" s="31">
        <f t="shared" si="34"/>
        <v>14</v>
      </c>
      <c r="AV2036" s="36">
        <f>IFERROR(时间!$B$4+AU2036,"上周无销量")</f>
        <v>43297</v>
      </c>
    </row>
    <row r="2037" spans="1:48">
      <c r="A2037" s="21" t="s">
        <v>4159</v>
      </c>
      <c r="B2037" t="s">
        <v>4160</v>
      </c>
      <c r="C2037" t="s">
        <v>4150</v>
      </c>
      <c r="D2037" s="31">
        <v>0</v>
      </c>
      <c r="E2037" s="31">
        <v>0</v>
      </c>
      <c r="F2037" s="31">
        <v>0</v>
      </c>
      <c r="G2037" s="31">
        <v>1</v>
      </c>
      <c r="H2037" s="32">
        <v>18.99</v>
      </c>
      <c r="I2037">
        <v>3</v>
      </c>
      <c r="J2037" s="33">
        <v>0</v>
      </c>
      <c r="K2037" s="33">
        <v>0</v>
      </c>
      <c r="L2037" s="33">
        <v>0</v>
      </c>
      <c r="M2037">
        <v>3</v>
      </c>
      <c r="N2037">
        <v>1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4</v>
      </c>
      <c r="AK2037">
        <v>5</v>
      </c>
      <c r="AL2037">
        <v>1</v>
      </c>
      <c r="AM2037">
        <v>3</v>
      </c>
      <c r="AN2037" s="23">
        <v>0</v>
      </c>
      <c r="AO2037" s="23">
        <v>0</v>
      </c>
      <c r="AP2037" s="23">
        <v>0</v>
      </c>
      <c r="AQ2037" s="23">
        <v>0.333333333333333</v>
      </c>
      <c r="AR2037" s="35">
        <v>0</v>
      </c>
      <c r="AS2037" s="35">
        <v>0</v>
      </c>
      <c r="AT2037" s="35">
        <v>3</v>
      </c>
      <c r="AU2037" s="31" t="str">
        <f t="shared" si="34"/>
        <v>库存为3</v>
      </c>
      <c r="AV2037" s="36" t="str">
        <f>IFERROR(时间!$B$4+AU2037,"上周无销量")</f>
        <v>上周无销量</v>
      </c>
    </row>
    <row r="2038" spans="1:48">
      <c r="A2038" s="21" t="s">
        <v>4161</v>
      </c>
      <c r="B2038" t="s">
        <v>4162</v>
      </c>
      <c r="C2038" t="s">
        <v>4150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0</v>
      </c>
      <c r="AL2038">
        <v>0</v>
      </c>
      <c r="AM2038">
        <v>0</v>
      </c>
      <c r="AN2038" s="23" t="e">
        <v>#DIV/0!</v>
      </c>
      <c r="AO2038" s="23" t="e">
        <v>#DIV/0!</v>
      </c>
      <c r="AP2038" s="23" t="e">
        <v>#DIV/0!</v>
      </c>
      <c r="AQ2038" s="23" t="e">
        <v>#DIV/0!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4163</v>
      </c>
      <c r="B2039" t="s">
        <v>4164</v>
      </c>
      <c r="C2039" t="s">
        <v>4150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4</v>
      </c>
      <c r="J2039" s="33">
        <v>0</v>
      </c>
      <c r="K2039" s="33">
        <v>0</v>
      </c>
      <c r="L2039" s="33">
        <v>0</v>
      </c>
      <c r="M2039">
        <v>4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1</v>
      </c>
      <c r="AK2039">
        <v>2</v>
      </c>
      <c r="AL2039">
        <v>1</v>
      </c>
      <c r="AM2039">
        <v>0</v>
      </c>
      <c r="AN2039" s="23">
        <v>0</v>
      </c>
      <c r="AO2039" s="23">
        <v>0</v>
      </c>
      <c r="AP2039" s="23">
        <v>0</v>
      </c>
      <c r="AQ2039" s="23" t="e">
        <v>#DIV/0!</v>
      </c>
      <c r="AR2039" s="35">
        <v>0</v>
      </c>
      <c r="AS2039" s="35">
        <v>0</v>
      </c>
      <c r="AT2039" s="35">
        <v>4</v>
      </c>
      <c r="AU2039" s="31" t="str">
        <f t="shared" si="34"/>
        <v>库存为4</v>
      </c>
      <c r="AV2039" s="36" t="str">
        <f>IFERROR(时间!$B$4+AU2039,"上周无销量")</f>
        <v>上周无销量</v>
      </c>
    </row>
    <row r="2040" spans="1:48">
      <c r="A2040" s="21" t="s">
        <v>4165</v>
      </c>
      <c r="B2040" t="s">
        <v>4166</v>
      </c>
      <c r="C2040" t="s">
        <v>4150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3</v>
      </c>
      <c r="J2040" s="33">
        <v>0</v>
      </c>
      <c r="K2040" s="33">
        <v>0</v>
      </c>
      <c r="L2040" s="33">
        <v>0</v>
      </c>
      <c r="M2040">
        <v>3</v>
      </c>
      <c r="N2040">
        <v>1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2</v>
      </c>
      <c r="AK2040">
        <v>2</v>
      </c>
      <c r="AL2040">
        <v>2</v>
      </c>
      <c r="AM2040">
        <v>0</v>
      </c>
      <c r="AN2040" s="23">
        <v>0</v>
      </c>
      <c r="AO2040" s="23">
        <v>0</v>
      </c>
      <c r="AP2040" s="23">
        <v>0</v>
      </c>
      <c r="AQ2040" s="23" t="e">
        <v>#DIV/0!</v>
      </c>
      <c r="AR2040" s="35">
        <v>0</v>
      </c>
      <c r="AS2040" s="35">
        <v>0</v>
      </c>
      <c r="AT2040" s="35">
        <v>3</v>
      </c>
      <c r="AU2040" s="31" t="str">
        <f t="shared" si="34"/>
        <v>库存为3</v>
      </c>
      <c r="AV2040" s="36" t="str">
        <f>IFERROR(时间!$B$4+AU2040,"上周无销量")</f>
        <v>上周无销量</v>
      </c>
    </row>
    <row r="2041" spans="1:48">
      <c r="A2041" s="21" t="s">
        <v>4167</v>
      </c>
      <c r="B2041" t="s">
        <v>4168</v>
      </c>
      <c r="C2041" t="s">
        <v>4150</v>
      </c>
      <c r="D2041" s="31">
        <v>2</v>
      </c>
      <c r="E2041" s="31">
        <v>1</v>
      </c>
      <c r="F2041" s="31">
        <v>0</v>
      </c>
      <c r="G2041" s="31">
        <v>0</v>
      </c>
      <c r="H2041" s="32">
        <v>18.99</v>
      </c>
      <c r="I2041">
        <v>0</v>
      </c>
      <c r="J2041" s="33">
        <v>0</v>
      </c>
      <c r="K2041" s="33">
        <v>1</v>
      </c>
      <c r="L2041" s="33">
        <v>0</v>
      </c>
      <c r="M2041">
        <v>1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1</v>
      </c>
      <c r="AK2041">
        <v>15</v>
      </c>
      <c r="AL2041">
        <v>0</v>
      </c>
      <c r="AM2041">
        <v>0</v>
      </c>
      <c r="AN2041" s="23">
        <v>2</v>
      </c>
      <c r="AO2041" s="23">
        <v>0.0666666666666667</v>
      </c>
      <c r="AP2041" s="23" t="e">
        <v>#DIV/0!</v>
      </c>
      <c r="AQ2041" s="23" t="e">
        <v>#DIV/0!</v>
      </c>
      <c r="AR2041" s="35">
        <v>0.285714285714286</v>
      </c>
      <c r="AS2041" s="35">
        <v>17.1428571428571</v>
      </c>
      <c r="AT2041" s="35">
        <v>-16.1428571428571</v>
      </c>
      <c r="AU2041" s="31">
        <f t="shared" si="34"/>
        <v>3</v>
      </c>
      <c r="AV2041" s="36">
        <f>IFERROR(时间!$B$4+AU2041,"上周无销量")</f>
        <v>43286</v>
      </c>
    </row>
    <row r="2042" spans="1:48">
      <c r="A2042" s="21" t="s">
        <v>4169</v>
      </c>
      <c r="B2042" t="s">
        <v>4170</v>
      </c>
      <c r="C2042" t="s">
        <v>4150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0</v>
      </c>
      <c r="AL2042">
        <v>0</v>
      </c>
      <c r="AM2042">
        <v>0</v>
      </c>
      <c r="AN2042" s="23" t="e">
        <v>#DIV/0!</v>
      </c>
      <c r="AO2042" s="23" t="e">
        <v>#DIV/0!</v>
      </c>
      <c r="AP2042" s="23" t="e">
        <v>#DIV/0!</v>
      </c>
      <c r="AQ2042" s="23" t="e">
        <v>#DIV/0!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4171</v>
      </c>
      <c r="B2043" t="s">
        <v>4172</v>
      </c>
      <c r="C2043" t="s">
        <v>4150</v>
      </c>
      <c r="D2043" s="31">
        <v>2</v>
      </c>
      <c r="E2043" s="31">
        <v>1</v>
      </c>
      <c r="F2043" s="31">
        <v>0</v>
      </c>
      <c r="G2043" s="31">
        <v>1</v>
      </c>
      <c r="H2043" s="32">
        <v>18.99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>
        <v>207</v>
      </c>
      <c r="Q2043">
        <v>124</v>
      </c>
      <c r="R2043">
        <v>92</v>
      </c>
      <c r="S2043">
        <v>53</v>
      </c>
      <c r="T2043">
        <v>7</v>
      </c>
      <c r="U2043">
        <v>0</v>
      </c>
      <c r="V2043">
        <v>1</v>
      </c>
      <c r="W2043">
        <v>1</v>
      </c>
      <c r="X2043" s="23">
        <v>0.0338164251207729</v>
      </c>
      <c r="Y2043" s="23">
        <v>0</v>
      </c>
      <c r="Z2043" s="23">
        <v>0.0108695652173913</v>
      </c>
      <c r="AA2043" s="23">
        <v>0.0188679245283019</v>
      </c>
      <c r="AB2043">
        <v>1.46</v>
      </c>
      <c r="AC2043">
        <v>0</v>
      </c>
      <c r="AD2043">
        <v>0.21</v>
      </c>
      <c r="AE2043">
        <v>0.27</v>
      </c>
      <c r="AF2043" s="23">
        <v>0.0384412848867825</v>
      </c>
      <c r="AG2043" s="23" t="s">
        <v>54</v>
      </c>
      <c r="AH2043" s="23" t="s">
        <v>122</v>
      </c>
      <c r="AI2043" s="23">
        <v>0.014218009478673</v>
      </c>
      <c r="AJ2043">
        <v>11</v>
      </c>
      <c r="AK2043">
        <v>1</v>
      </c>
      <c r="AL2043">
        <v>2</v>
      </c>
      <c r="AM2043">
        <v>4</v>
      </c>
      <c r="AN2043" s="23">
        <v>0.181818181818182</v>
      </c>
      <c r="AO2043" s="23">
        <v>1</v>
      </c>
      <c r="AP2043" s="23">
        <v>0</v>
      </c>
      <c r="AQ2043" s="23">
        <v>0.25</v>
      </c>
      <c r="AR2043" s="35">
        <v>0.285714285714286</v>
      </c>
      <c r="AS2043" s="35">
        <v>17.1428571428571</v>
      </c>
      <c r="AT2043" s="35">
        <v>-17.1428571428571</v>
      </c>
      <c r="AU2043" s="31">
        <f t="shared" si="34"/>
        <v>0</v>
      </c>
      <c r="AV2043" s="36">
        <f>IFERROR(时间!$B$4+AU2043,"上周无销量")</f>
        <v>43283</v>
      </c>
    </row>
    <row r="2044" spans="1:48">
      <c r="A2044" s="21" t="s">
        <v>4173</v>
      </c>
      <c r="B2044" t="s">
        <v>4174</v>
      </c>
      <c r="C2044" t="s">
        <v>4150</v>
      </c>
      <c r="D2044" s="31">
        <v>2</v>
      </c>
      <c r="E2044" s="31">
        <v>0</v>
      </c>
      <c r="F2044" s="31">
        <v>0</v>
      </c>
      <c r="G2044" s="31">
        <v>0</v>
      </c>
      <c r="H2044" s="32">
        <v>18.99</v>
      </c>
      <c r="I2044">
        <v>1</v>
      </c>
      <c r="J2044" s="33">
        <v>0</v>
      </c>
      <c r="K2044" s="33">
        <v>0</v>
      </c>
      <c r="L2044" s="33">
        <v>0</v>
      </c>
      <c r="M2044">
        <v>1</v>
      </c>
      <c r="N2044">
        <v>0</v>
      </c>
      <c r="O2044">
        <v>0</v>
      </c>
      <c r="P2044">
        <v>189</v>
      </c>
      <c r="Q2044">
        <v>104</v>
      </c>
      <c r="R2044">
        <v>75</v>
      </c>
      <c r="S2044">
        <v>61</v>
      </c>
      <c r="T2044">
        <v>2</v>
      </c>
      <c r="U2044">
        <v>5</v>
      </c>
      <c r="V2044">
        <v>1</v>
      </c>
      <c r="W2044">
        <v>1</v>
      </c>
      <c r="X2044" s="23">
        <v>0.0105820105820106</v>
      </c>
      <c r="Y2044" s="23">
        <v>0.0480769230769231</v>
      </c>
      <c r="Z2044" s="23">
        <v>0.0133333333333333</v>
      </c>
      <c r="AA2044" s="23">
        <v>0.0163934426229508</v>
      </c>
      <c r="AB2044">
        <v>0.42</v>
      </c>
      <c r="AC2044">
        <v>0.44</v>
      </c>
      <c r="AD2044">
        <v>0.23</v>
      </c>
      <c r="AE2044">
        <v>0.15</v>
      </c>
      <c r="AF2044" s="23">
        <v>0.0110584518167457</v>
      </c>
      <c r="AG2044" s="23" t="s">
        <v>122</v>
      </c>
      <c r="AH2044" s="23" t="s">
        <v>122</v>
      </c>
      <c r="AI2044" s="23" t="s">
        <v>122</v>
      </c>
      <c r="AJ2044">
        <v>5</v>
      </c>
      <c r="AK2044">
        <v>11</v>
      </c>
      <c r="AL2044">
        <v>3</v>
      </c>
      <c r="AM2044">
        <v>4</v>
      </c>
      <c r="AN2044" s="23">
        <v>0.4</v>
      </c>
      <c r="AO2044" s="23">
        <v>0</v>
      </c>
      <c r="AP2044" s="23">
        <v>0</v>
      </c>
      <c r="AQ2044" s="23">
        <v>0</v>
      </c>
      <c r="AR2044" s="35">
        <v>0.285714285714286</v>
      </c>
      <c r="AS2044" s="35">
        <v>17.1428571428571</v>
      </c>
      <c r="AT2044" s="35">
        <v>-16.1428571428571</v>
      </c>
      <c r="AU2044" s="31">
        <f t="shared" si="34"/>
        <v>3</v>
      </c>
      <c r="AV2044" s="36">
        <f>IFERROR(时间!$B$4+AU2044,"上周无销量")</f>
        <v>43286</v>
      </c>
    </row>
    <row r="2045" spans="1:48">
      <c r="A2045" s="21" t="s">
        <v>4175</v>
      </c>
      <c r="B2045" t="s">
        <v>4176</v>
      </c>
      <c r="C2045" t="s">
        <v>4150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0</v>
      </c>
      <c r="AL2045">
        <v>0</v>
      </c>
      <c r="AM2045">
        <v>0</v>
      </c>
      <c r="AN2045" s="23" t="e">
        <v>#DIV/0!</v>
      </c>
      <c r="AO2045" s="23" t="e">
        <v>#DIV/0!</v>
      </c>
      <c r="AP2045" s="23" t="e">
        <v>#DIV/0!</v>
      </c>
      <c r="AQ2045" s="23" t="e">
        <v>#DIV/0!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4177</v>
      </c>
      <c r="B2046" t="s">
        <v>4178</v>
      </c>
      <c r="C2046" t="s">
        <v>4150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0</v>
      </c>
      <c r="AK2046">
        <v>0</v>
      </c>
      <c r="AL2046">
        <v>0</v>
      </c>
      <c r="AM2046">
        <v>0</v>
      </c>
      <c r="AN2046" s="23" t="e">
        <v>#DIV/0!</v>
      </c>
      <c r="AO2046" s="23" t="e">
        <v>#DIV/0!</v>
      </c>
      <c r="AP2046" s="23" t="e">
        <v>#DIV/0!</v>
      </c>
      <c r="AQ2046" s="23" t="e">
        <v>#DIV/0!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4179</v>
      </c>
      <c r="B2047" t="s">
        <v>4180</v>
      </c>
      <c r="C2047" t="s">
        <v>4181</v>
      </c>
      <c r="D2047" s="31">
        <v>0</v>
      </c>
      <c r="E2047" s="31">
        <v>0</v>
      </c>
      <c r="F2047" s="31">
        <v>0</v>
      </c>
      <c r="G2047" s="31">
        <v>0</v>
      </c>
      <c r="H2047" s="32">
        <v>0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0</v>
      </c>
      <c r="AK2047">
        <v>0</v>
      </c>
      <c r="AL2047">
        <v>0</v>
      </c>
      <c r="AM2047">
        <v>0</v>
      </c>
      <c r="AN2047" s="23" t="e">
        <v>#DIV/0!</v>
      </c>
      <c r="AO2047" s="23" t="e">
        <v>#DIV/0!</v>
      </c>
      <c r="AP2047" s="23" t="e">
        <v>#DIV/0!</v>
      </c>
      <c r="AQ2047" s="23" t="e">
        <v>#DIV/0!</v>
      </c>
      <c r="AR2047" s="35">
        <v>0</v>
      </c>
      <c r="AS2047" s="35">
        <v>0</v>
      </c>
      <c r="AT2047" s="35">
        <v>0</v>
      </c>
      <c r="AU2047" s="31" t="str">
        <f t="shared" si="34"/>
        <v>库存为0</v>
      </c>
      <c r="AV2047" s="36" t="str">
        <f>IFERROR(时间!$B$4+AU2047,"上周无销量")</f>
        <v>上周无销量</v>
      </c>
    </row>
    <row r="2048" spans="1:48">
      <c r="A2048" s="21" t="s">
        <v>4182</v>
      </c>
      <c r="B2048" t="s">
        <v>4183</v>
      </c>
      <c r="C2048" t="s">
        <v>4181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0</v>
      </c>
      <c r="AM2048">
        <v>0</v>
      </c>
      <c r="AN2048" s="23" t="e">
        <v>#DIV/0!</v>
      </c>
      <c r="AO2048" s="23" t="e">
        <v>#DIV/0!</v>
      </c>
      <c r="AP2048" s="23" t="e">
        <v>#DIV/0!</v>
      </c>
      <c r="AQ2048" s="23" t="e">
        <v>#DIV/0!</v>
      </c>
      <c r="AR2048" s="35">
        <v>0</v>
      </c>
      <c r="AS2048" s="35">
        <v>0</v>
      </c>
      <c r="AT2048" s="35">
        <v>0</v>
      </c>
      <c r="AU2048" s="31" t="str">
        <f t="shared" si="34"/>
        <v>库存为0</v>
      </c>
      <c r="AV2048" s="36" t="str">
        <f>IFERROR(时间!$B$4+AU2048,"上周无销量")</f>
        <v>上周无销量</v>
      </c>
    </row>
    <row r="2049" spans="1:48">
      <c r="A2049" s="21" t="s">
        <v>4184</v>
      </c>
      <c r="B2049" t="s">
        <v>4185</v>
      </c>
      <c r="C2049" t="s">
        <v>4181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4186</v>
      </c>
      <c r="B2050" t="s">
        <v>4187</v>
      </c>
      <c r="C2050" t="s">
        <v>4181</v>
      </c>
      <c r="D2050" s="31">
        <v>0</v>
      </c>
      <c r="E2050" s="31">
        <v>0</v>
      </c>
      <c r="F2050" s="31">
        <v>0</v>
      </c>
      <c r="G2050" s="31">
        <v>0</v>
      </c>
      <c r="H2050" s="32">
        <v>0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0</v>
      </c>
      <c r="AL2050">
        <v>0</v>
      </c>
      <c r="AM2050">
        <v>0</v>
      </c>
      <c r="AN2050" s="23" t="e">
        <v>#DIV/0!</v>
      </c>
      <c r="AO2050" s="23" t="e">
        <v>#DIV/0!</v>
      </c>
      <c r="AP2050" s="23" t="e">
        <v>#DIV/0!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4188</v>
      </c>
      <c r="B2051" t="s">
        <v>4189</v>
      </c>
      <c r="C2051" t="s">
        <v>4181</v>
      </c>
      <c r="D2051" s="31">
        <v>0</v>
      </c>
      <c r="E2051" s="31">
        <v>0</v>
      </c>
      <c r="F2051" s="31">
        <v>0</v>
      </c>
      <c r="G2051" s="31">
        <v>0</v>
      </c>
      <c r="H2051" s="32">
        <v>0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0</v>
      </c>
      <c r="AL2051">
        <v>0</v>
      </c>
      <c r="AM2051">
        <v>0</v>
      </c>
      <c r="AN2051" s="23" t="e">
        <v>#DIV/0!</v>
      </c>
      <c r="AO2051" s="23" t="e">
        <v>#DIV/0!</v>
      </c>
      <c r="AP2051" s="23" t="e">
        <v>#DIV/0!</v>
      </c>
      <c r="AQ2051" s="23" t="e">
        <v>#DIV/0!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4190</v>
      </c>
      <c r="B2052" t="s">
        <v>4191</v>
      </c>
      <c r="C2052" t="s">
        <v>4181</v>
      </c>
      <c r="D2052" s="31">
        <v>0</v>
      </c>
      <c r="E2052" s="31">
        <v>0</v>
      </c>
      <c r="F2052" s="31">
        <v>0</v>
      </c>
      <c r="G2052" s="31">
        <v>0</v>
      </c>
      <c r="H2052" s="32">
        <v>0</v>
      </c>
      <c r="I2052">
        <v>2</v>
      </c>
      <c r="J2052" s="33">
        <v>0</v>
      </c>
      <c r="K2052" s="33">
        <v>0</v>
      </c>
      <c r="L2052" s="33">
        <v>0</v>
      </c>
      <c r="M2052">
        <v>2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0</v>
      </c>
      <c r="AK2052">
        <v>0</v>
      </c>
      <c r="AL2052">
        <v>0</v>
      </c>
      <c r="AM2052">
        <v>0</v>
      </c>
      <c r="AN2052" s="23" t="e">
        <v>#DIV/0!</v>
      </c>
      <c r="AO2052" s="23" t="e">
        <v>#DIV/0!</v>
      </c>
      <c r="AP2052" s="23" t="e">
        <v>#DIV/0!</v>
      </c>
      <c r="AQ2052" s="23" t="e">
        <v>#DIV/0!</v>
      </c>
      <c r="AR2052" s="35">
        <v>0</v>
      </c>
      <c r="AS2052" s="35">
        <v>0</v>
      </c>
      <c r="AT2052" s="35">
        <v>2</v>
      </c>
      <c r="AU2052" s="31" t="str">
        <f t="shared" si="34"/>
        <v>库存为2</v>
      </c>
      <c r="AV2052" s="36" t="str">
        <f>IFERROR(时间!$B$4+AU2052,"上周无销量")</f>
        <v>上周无销量</v>
      </c>
    </row>
    <row r="2053" spans="1:48">
      <c r="A2053" s="21" t="s">
        <v>4192</v>
      </c>
      <c r="B2053" t="s">
        <v>4193</v>
      </c>
      <c r="C2053" t="s">
        <v>4181</v>
      </c>
      <c r="D2053" s="31">
        <v>0</v>
      </c>
      <c r="E2053" s="31">
        <v>0</v>
      </c>
      <c r="F2053" s="31">
        <v>0</v>
      </c>
      <c r="G2053" s="31">
        <v>0</v>
      </c>
      <c r="H2053" s="32">
        <v>0</v>
      </c>
      <c r="I2053">
        <v>2</v>
      </c>
      <c r="J2053" s="33">
        <v>0</v>
      </c>
      <c r="K2053" s="33">
        <v>0</v>
      </c>
      <c r="L2053" s="33">
        <v>0</v>
      </c>
      <c r="M2053">
        <v>2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0</v>
      </c>
      <c r="AL2053">
        <v>0</v>
      </c>
      <c r="AM2053">
        <v>0</v>
      </c>
      <c r="AN2053" s="23" t="e">
        <v>#DIV/0!</v>
      </c>
      <c r="AO2053" s="23" t="e">
        <v>#DIV/0!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2</v>
      </c>
      <c r="AU2053" s="31" t="str">
        <f t="shared" ref="AU2053:AU2116" si="35">IF(AR2053="","库存为"&amp;M2053,IF(AS2053=0,"库存为"&amp;M2053,INT(M2053/AR2053)))</f>
        <v>库存为2</v>
      </c>
      <c r="AV2053" s="36" t="str">
        <f>IFERROR(时间!$B$4+AU2053,"上周无销量")</f>
        <v>上周无销量</v>
      </c>
    </row>
    <row r="2054" spans="1:48">
      <c r="A2054" s="21" t="s">
        <v>4194</v>
      </c>
      <c r="B2054" t="s">
        <v>4195</v>
      </c>
      <c r="C2054" t="s">
        <v>4181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2</v>
      </c>
      <c r="J2054" s="33">
        <v>0</v>
      </c>
      <c r="K2054" s="33">
        <v>0</v>
      </c>
      <c r="L2054" s="33">
        <v>0</v>
      </c>
      <c r="M2054">
        <v>2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0</v>
      </c>
      <c r="AK2054">
        <v>0</v>
      </c>
      <c r="AL2054">
        <v>0</v>
      </c>
      <c r="AM2054">
        <v>0</v>
      </c>
      <c r="AN2054" s="23" t="e">
        <v>#DIV/0!</v>
      </c>
      <c r="AO2054" s="23" t="e">
        <v>#DIV/0!</v>
      </c>
      <c r="AP2054" s="23" t="e">
        <v>#DIV/0!</v>
      </c>
      <c r="AQ2054" s="23" t="e">
        <v>#DIV/0!</v>
      </c>
      <c r="AR2054" s="35">
        <v>0</v>
      </c>
      <c r="AS2054" s="35">
        <v>0</v>
      </c>
      <c r="AT2054" s="35">
        <v>2</v>
      </c>
      <c r="AU2054" s="31" t="str">
        <f t="shared" si="35"/>
        <v>库存为2</v>
      </c>
      <c r="AV2054" s="36" t="str">
        <f>IFERROR(时间!$B$4+AU2054,"上周无销量")</f>
        <v>上周无销量</v>
      </c>
    </row>
    <row r="2055" spans="1:48">
      <c r="A2055" s="21" t="s">
        <v>4196</v>
      </c>
      <c r="B2055" t="s">
        <v>4197</v>
      </c>
      <c r="C2055" t="s">
        <v>4181</v>
      </c>
      <c r="D2055" s="31">
        <v>0</v>
      </c>
      <c r="E2055" s="31">
        <v>0</v>
      </c>
      <c r="F2055" s="31">
        <v>0</v>
      </c>
      <c r="G2055" s="31">
        <v>0</v>
      </c>
      <c r="H2055" s="32">
        <v>0</v>
      </c>
      <c r="I2055">
        <v>2</v>
      </c>
      <c r="J2055" s="33">
        <v>0</v>
      </c>
      <c r="K2055" s="33">
        <v>0</v>
      </c>
      <c r="L2055" s="33">
        <v>0</v>
      </c>
      <c r="M2055">
        <v>2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0</v>
      </c>
      <c r="AK2055">
        <v>2</v>
      </c>
      <c r="AL2055">
        <v>0</v>
      </c>
      <c r="AM2055">
        <v>0</v>
      </c>
      <c r="AN2055" s="23" t="e">
        <v>#DIV/0!</v>
      </c>
      <c r="AO2055" s="23">
        <v>0</v>
      </c>
      <c r="AP2055" s="23" t="e">
        <v>#DIV/0!</v>
      </c>
      <c r="AQ2055" s="23" t="e">
        <v>#DIV/0!</v>
      </c>
      <c r="AR2055" s="35">
        <v>0</v>
      </c>
      <c r="AS2055" s="35">
        <v>0</v>
      </c>
      <c r="AT2055" s="35">
        <v>2</v>
      </c>
      <c r="AU2055" s="31" t="str">
        <f t="shared" si="35"/>
        <v>库存为2</v>
      </c>
      <c r="AV2055" s="36" t="str">
        <f>IFERROR(时间!$B$4+AU2055,"上周无销量")</f>
        <v>上周无销量</v>
      </c>
    </row>
    <row r="2056" spans="1:48">
      <c r="A2056" s="21" t="s">
        <v>4198</v>
      </c>
      <c r="B2056" t="s">
        <v>4199</v>
      </c>
      <c r="C2056" t="s">
        <v>4181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2</v>
      </c>
      <c r="J2056" s="33">
        <v>0</v>
      </c>
      <c r="K2056" s="33">
        <v>0</v>
      </c>
      <c r="L2056" s="33">
        <v>0</v>
      </c>
      <c r="M2056">
        <v>2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0</v>
      </c>
      <c r="AK2056">
        <v>0</v>
      </c>
      <c r="AL2056">
        <v>0</v>
      </c>
      <c r="AM2056">
        <v>0</v>
      </c>
      <c r="AN2056" s="23" t="e">
        <v>#DIV/0!</v>
      </c>
      <c r="AO2056" s="23" t="e">
        <v>#DIV/0!</v>
      </c>
      <c r="AP2056" s="23" t="e">
        <v>#DIV/0!</v>
      </c>
      <c r="AQ2056" s="23" t="e">
        <v>#DIV/0!</v>
      </c>
      <c r="AR2056" s="35">
        <v>0</v>
      </c>
      <c r="AS2056" s="35">
        <v>0</v>
      </c>
      <c r="AT2056" s="35">
        <v>2</v>
      </c>
      <c r="AU2056" s="31" t="str">
        <f t="shared" si="35"/>
        <v>库存为2</v>
      </c>
      <c r="AV2056" s="36" t="str">
        <f>IFERROR(时间!$B$4+AU2056,"上周无销量")</f>
        <v>上周无销量</v>
      </c>
    </row>
    <row r="2057" spans="1:48">
      <c r="A2057" s="21" t="s">
        <v>4200</v>
      </c>
      <c r="B2057" t="s">
        <v>4201</v>
      </c>
      <c r="C2057" t="s">
        <v>4181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2</v>
      </c>
      <c r="J2057" s="33">
        <v>0</v>
      </c>
      <c r="K2057" s="33">
        <v>0</v>
      </c>
      <c r="L2057" s="33">
        <v>0</v>
      </c>
      <c r="M2057">
        <v>2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0</v>
      </c>
      <c r="AK2057">
        <v>0</v>
      </c>
      <c r="AL2057">
        <v>0</v>
      </c>
      <c r="AM2057">
        <v>0</v>
      </c>
      <c r="AN2057" s="23" t="e">
        <v>#DIV/0!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2</v>
      </c>
      <c r="AU2057" s="31" t="str">
        <f t="shared" si="35"/>
        <v>库存为2</v>
      </c>
      <c r="AV2057" s="36" t="str">
        <f>IFERROR(时间!$B$4+AU2057,"上周无销量")</f>
        <v>上周无销量</v>
      </c>
    </row>
    <row r="2058" spans="1:48">
      <c r="A2058" s="21" t="s">
        <v>4202</v>
      </c>
      <c r="B2058" t="s">
        <v>4203</v>
      </c>
      <c r="C2058" t="s">
        <v>4181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2</v>
      </c>
      <c r="J2058" s="33">
        <v>0</v>
      </c>
      <c r="K2058" s="33">
        <v>0</v>
      </c>
      <c r="L2058" s="33">
        <v>0</v>
      </c>
      <c r="M2058">
        <v>2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0</v>
      </c>
      <c r="AN2058" s="23" t="e">
        <v>#DIV/0!</v>
      </c>
      <c r="AO2058" s="23" t="e">
        <v>#DIV/0!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2</v>
      </c>
      <c r="AU2058" s="31" t="str">
        <f t="shared" si="35"/>
        <v>库存为2</v>
      </c>
      <c r="AV2058" s="36" t="str">
        <f>IFERROR(时间!$B$4+AU2058,"上周无销量")</f>
        <v>上周无销量</v>
      </c>
    </row>
    <row r="2059" spans="1:48">
      <c r="A2059" s="21" t="s">
        <v>4204</v>
      </c>
      <c r="B2059" t="s">
        <v>4205</v>
      </c>
      <c r="C2059" t="s">
        <v>4181</v>
      </c>
      <c r="D2059" s="31">
        <v>0</v>
      </c>
      <c r="E2059" s="31">
        <v>0</v>
      </c>
      <c r="F2059" s="31">
        <v>0</v>
      </c>
      <c r="G2059" s="31">
        <v>0</v>
      </c>
      <c r="H2059" s="32">
        <v>0</v>
      </c>
      <c r="I2059">
        <v>2</v>
      </c>
      <c r="J2059" s="33">
        <v>0</v>
      </c>
      <c r="K2059" s="33">
        <v>0</v>
      </c>
      <c r="L2059" s="33">
        <v>0</v>
      </c>
      <c r="M2059">
        <v>2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0</v>
      </c>
      <c r="AL2059">
        <v>0</v>
      </c>
      <c r="AM2059">
        <v>0</v>
      </c>
      <c r="AN2059" s="23" t="e">
        <v>#DIV/0!</v>
      </c>
      <c r="AO2059" s="23" t="e">
        <v>#DIV/0!</v>
      </c>
      <c r="AP2059" s="23" t="e">
        <v>#DIV/0!</v>
      </c>
      <c r="AQ2059" s="23" t="e">
        <v>#DIV/0!</v>
      </c>
      <c r="AR2059" s="35">
        <v>0</v>
      </c>
      <c r="AS2059" s="35">
        <v>0</v>
      </c>
      <c r="AT2059" s="35">
        <v>2</v>
      </c>
      <c r="AU2059" s="31" t="str">
        <f t="shared" si="35"/>
        <v>库存为2</v>
      </c>
      <c r="AV2059" s="36" t="str">
        <f>IFERROR(时间!$B$4+AU2059,"上周无销量")</f>
        <v>上周无销量</v>
      </c>
    </row>
    <row r="2060" spans="1:48">
      <c r="A2060" s="21" t="s">
        <v>4206</v>
      </c>
      <c r="B2060" t="s">
        <v>4207</v>
      </c>
      <c r="C2060" t="s">
        <v>4181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2</v>
      </c>
      <c r="J2060" s="33">
        <v>0</v>
      </c>
      <c r="K2060" s="33">
        <v>0</v>
      </c>
      <c r="L2060" s="33">
        <v>0</v>
      </c>
      <c r="M2060">
        <v>2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0</v>
      </c>
      <c r="AL2060">
        <v>0</v>
      </c>
      <c r="AM2060">
        <v>0</v>
      </c>
      <c r="AN2060" s="23" t="e">
        <v>#DIV/0!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2</v>
      </c>
      <c r="AU2060" s="31" t="str">
        <f t="shared" si="35"/>
        <v>库存为2</v>
      </c>
      <c r="AV2060" s="36" t="str">
        <f>IFERROR(时间!$B$4+AU2060,"上周无销量")</f>
        <v>上周无销量</v>
      </c>
    </row>
    <row r="2061" spans="1:48">
      <c r="A2061" s="21" t="s">
        <v>4208</v>
      </c>
      <c r="B2061" t="s">
        <v>4209</v>
      </c>
      <c r="C2061" t="s">
        <v>4181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2</v>
      </c>
      <c r="J2061" s="33">
        <v>0</v>
      </c>
      <c r="K2061" s="33">
        <v>0</v>
      </c>
      <c r="L2061" s="33">
        <v>0</v>
      </c>
      <c r="M2061">
        <v>2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0</v>
      </c>
      <c r="AL2061">
        <v>0</v>
      </c>
      <c r="AM2061">
        <v>0</v>
      </c>
      <c r="AN2061" s="23" t="e">
        <v>#DIV/0!</v>
      </c>
      <c r="AO2061" s="23" t="e">
        <v>#DIV/0!</v>
      </c>
      <c r="AP2061" s="23" t="e">
        <v>#DIV/0!</v>
      </c>
      <c r="AQ2061" s="23" t="e">
        <v>#DIV/0!</v>
      </c>
      <c r="AR2061" s="35">
        <v>0</v>
      </c>
      <c r="AS2061" s="35">
        <v>0</v>
      </c>
      <c r="AT2061" s="35">
        <v>2</v>
      </c>
      <c r="AU2061" s="31" t="str">
        <f t="shared" si="35"/>
        <v>库存为2</v>
      </c>
      <c r="AV2061" s="36" t="str">
        <f>IFERROR(时间!$B$4+AU2061,"上周无销量")</f>
        <v>上周无销量</v>
      </c>
    </row>
    <row r="2062" spans="1:48">
      <c r="A2062" s="21" t="s">
        <v>4210</v>
      </c>
      <c r="B2062" t="s">
        <v>4211</v>
      </c>
      <c r="C2062" t="s">
        <v>4181</v>
      </c>
      <c r="D2062" s="31">
        <v>0</v>
      </c>
      <c r="E2062" s="31">
        <v>0</v>
      </c>
      <c r="F2062" s="31">
        <v>0</v>
      </c>
      <c r="G2062" s="31">
        <v>0</v>
      </c>
      <c r="H2062" s="32">
        <v>0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0</v>
      </c>
      <c r="AL2062">
        <v>0</v>
      </c>
      <c r="AM2062">
        <v>0</v>
      </c>
      <c r="AN2062" s="23" t="e">
        <v>#DIV/0!</v>
      </c>
      <c r="AO2062" s="23" t="e">
        <v>#DIV/0!</v>
      </c>
      <c r="AP2062" s="23" t="e">
        <v>#DIV/0!</v>
      </c>
      <c r="AQ2062" s="23" t="e">
        <v>#DIV/0!</v>
      </c>
      <c r="AR2062" s="35">
        <v>0</v>
      </c>
      <c r="AS2062" s="35">
        <v>0</v>
      </c>
      <c r="AT2062" s="35">
        <v>0</v>
      </c>
      <c r="AU2062" s="31" t="str">
        <f t="shared" si="35"/>
        <v>库存为0</v>
      </c>
      <c r="AV2062" s="36" t="str">
        <f>IFERROR(时间!$B$4+AU2062,"上周无销量")</f>
        <v>上周无销量</v>
      </c>
    </row>
    <row r="2063" spans="1:48">
      <c r="A2063" s="21" t="s">
        <v>4212</v>
      </c>
      <c r="B2063" t="s">
        <v>4213</v>
      </c>
      <c r="C2063" t="s">
        <v>4181</v>
      </c>
      <c r="D2063" s="31">
        <v>0</v>
      </c>
      <c r="E2063" s="31">
        <v>0</v>
      </c>
      <c r="F2063" s="31">
        <v>0</v>
      </c>
      <c r="G2063" s="31">
        <v>0</v>
      </c>
      <c r="H2063" s="32">
        <v>0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3" t="s">
        <v>54</v>
      </c>
      <c r="Y2063" s="23" t="s">
        <v>54</v>
      </c>
      <c r="Z2063" s="23" t="s">
        <v>54</v>
      </c>
      <c r="AA2063" s="23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0</v>
      </c>
      <c r="AK2063">
        <v>0</v>
      </c>
      <c r="AL2063">
        <v>0</v>
      </c>
      <c r="AM2063">
        <v>0</v>
      </c>
      <c r="AN2063" s="23" t="e">
        <v>#DIV/0!</v>
      </c>
      <c r="AO2063" s="23" t="e">
        <v>#DIV/0!</v>
      </c>
      <c r="AP2063" s="23" t="e">
        <v>#DIV/0!</v>
      </c>
      <c r="AQ2063" s="23" t="e">
        <v>#DIV/0!</v>
      </c>
      <c r="AR2063" s="35">
        <v>0</v>
      </c>
      <c r="AS2063" s="35">
        <v>0</v>
      </c>
      <c r="AT2063" s="35">
        <v>0</v>
      </c>
      <c r="AU2063" s="31" t="str">
        <f t="shared" si="35"/>
        <v>库存为0</v>
      </c>
      <c r="AV2063" s="36" t="str">
        <f>IFERROR(时间!$B$4+AU2063,"上周无销量")</f>
        <v>上周无销量</v>
      </c>
    </row>
    <row r="2064" spans="1:48">
      <c r="A2064" s="21" t="s">
        <v>4214</v>
      </c>
      <c r="B2064" t="s">
        <v>4215</v>
      </c>
      <c r="C2064" t="s">
        <v>4181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0</v>
      </c>
      <c r="AM2064">
        <v>0</v>
      </c>
      <c r="AN2064" s="23" t="e">
        <v>#DIV/0!</v>
      </c>
      <c r="AO2064" s="23" t="e">
        <v>#DIV/0!</v>
      </c>
      <c r="AP2064" s="23" t="e">
        <v>#DIV/0!</v>
      </c>
      <c r="AQ2064" s="23" t="e">
        <v>#DIV/0!</v>
      </c>
      <c r="AR2064" s="35">
        <v>0</v>
      </c>
      <c r="AS2064" s="35">
        <v>0</v>
      </c>
      <c r="AT2064" s="35">
        <v>0</v>
      </c>
      <c r="AU2064" s="31" t="str">
        <f t="shared" si="35"/>
        <v>库存为0</v>
      </c>
      <c r="AV2064" s="36" t="str">
        <f>IFERROR(时间!$B$4+AU2064,"上周无销量")</f>
        <v>上周无销量</v>
      </c>
    </row>
    <row r="2065" spans="1:48">
      <c r="A2065" s="21" t="s">
        <v>4216</v>
      </c>
      <c r="B2065" t="s">
        <v>4217</v>
      </c>
      <c r="C2065" t="s">
        <v>4181</v>
      </c>
      <c r="D2065" s="31">
        <v>0</v>
      </c>
      <c r="E2065" s="31">
        <v>0</v>
      </c>
      <c r="F2065" s="31">
        <v>0</v>
      </c>
      <c r="G2065" s="31">
        <v>0</v>
      </c>
      <c r="H2065" s="32">
        <v>0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0</v>
      </c>
      <c r="AK2065">
        <v>0</v>
      </c>
      <c r="AL2065">
        <v>0</v>
      </c>
      <c r="AM2065">
        <v>0</v>
      </c>
      <c r="AN2065" s="23" t="e">
        <v>#DIV/0!</v>
      </c>
      <c r="AO2065" s="23" t="e">
        <v>#DIV/0!</v>
      </c>
      <c r="AP2065" s="23" t="e">
        <v>#DIV/0!</v>
      </c>
      <c r="AQ2065" s="23" t="e">
        <v>#DIV/0!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4218</v>
      </c>
      <c r="B2066" t="s">
        <v>4219</v>
      </c>
      <c r="C2066" t="s">
        <v>4181</v>
      </c>
      <c r="D2066" s="31">
        <v>0</v>
      </c>
      <c r="E2066" s="31">
        <v>0</v>
      </c>
      <c r="F2066" s="31">
        <v>0</v>
      </c>
      <c r="G2066" s="31">
        <v>0</v>
      </c>
      <c r="H2066" s="32">
        <v>0</v>
      </c>
      <c r="I2066">
        <v>0</v>
      </c>
      <c r="J2066" s="33">
        <v>0</v>
      </c>
      <c r="K2066" s="33">
        <v>0</v>
      </c>
      <c r="L2066" s="33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0</v>
      </c>
      <c r="AK2066">
        <v>0</v>
      </c>
      <c r="AL2066">
        <v>0</v>
      </c>
      <c r="AM2066">
        <v>0</v>
      </c>
      <c r="AN2066" s="23" t="e">
        <v>#DIV/0!</v>
      </c>
      <c r="AO2066" s="23" t="e">
        <v>#DIV/0!</v>
      </c>
      <c r="AP2066" s="23" t="e">
        <v>#DIV/0!</v>
      </c>
      <c r="AQ2066" s="23" t="e">
        <v>#DIV/0!</v>
      </c>
      <c r="AR2066" s="35">
        <v>0</v>
      </c>
      <c r="AS2066" s="35">
        <v>0</v>
      </c>
      <c r="AT2066" s="35">
        <v>0</v>
      </c>
      <c r="AU2066" s="31" t="str">
        <f t="shared" si="35"/>
        <v>库存为0</v>
      </c>
      <c r="AV2066" s="36" t="str">
        <f>IFERROR(时间!$B$4+AU2066,"上周无销量")</f>
        <v>上周无销量</v>
      </c>
    </row>
    <row r="2067" spans="1:48">
      <c r="A2067" s="21" t="s">
        <v>4220</v>
      </c>
      <c r="B2067" t="s">
        <v>4221</v>
      </c>
      <c r="C2067" t="s">
        <v>4222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2</v>
      </c>
      <c r="J2067" s="33">
        <v>0</v>
      </c>
      <c r="K2067" s="33">
        <v>0</v>
      </c>
      <c r="L2067" s="33">
        <v>0</v>
      </c>
      <c r="M2067">
        <v>2</v>
      </c>
      <c r="N2067">
        <v>0</v>
      </c>
      <c r="O2067">
        <v>0</v>
      </c>
      <c r="P2067">
        <v>602</v>
      </c>
      <c r="Q2067">
        <v>654</v>
      </c>
      <c r="R2067">
        <v>0</v>
      </c>
      <c r="S2067">
        <v>0</v>
      </c>
      <c r="T2067">
        <v>4</v>
      </c>
      <c r="U2067">
        <v>3</v>
      </c>
      <c r="V2067">
        <v>0</v>
      </c>
      <c r="W2067">
        <v>0</v>
      </c>
      <c r="X2067" s="23">
        <v>0.00664451827242525</v>
      </c>
      <c r="Y2067" s="23">
        <v>0.00458715596330275</v>
      </c>
      <c r="Z2067" s="23" t="e">
        <v>#DIV/0!</v>
      </c>
      <c r="AA2067" s="23" t="e">
        <v>#DIV/0!</v>
      </c>
      <c r="AB2067">
        <v>1.21</v>
      </c>
      <c r="AC2067">
        <v>0.87</v>
      </c>
      <c r="AD2067">
        <v>0</v>
      </c>
      <c r="AE2067">
        <v>0</v>
      </c>
      <c r="AF2067" s="23" t="s">
        <v>122</v>
      </c>
      <c r="AG2067" s="23" t="s">
        <v>122</v>
      </c>
      <c r="AH2067" s="23" t="s">
        <v>54</v>
      </c>
      <c r="AI2067" s="23" t="s">
        <v>54</v>
      </c>
      <c r="AJ2067">
        <v>0</v>
      </c>
      <c r="AK2067">
        <v>0</v>
      </c>
      <c r="AL2067">
        <v>0</v>
      </c>
      <c r="AM2067">
        <v>0</v>
      </c>
      <c r="AN2067" s="23" t="e">
        <v>#DIV/0!</v>
      </c>
      <c r="AO2067" s="23" t="e">
        <v>#DIV/0!</v>
      </c>
      <c r="AP2067" s="23" t="e">
        <v>#DIV/0!</v>
      </c>
      <c r="AQ2067" s="23" t="e">
        <v>#DIV/0!</v>
      </c>
      <c r="AR2067" s="35">
        <v>0</v>
      </c>
      <c r="AS2067" s="35">
        <v>0</v>
      </c>
      <c r="AT2067" s="35">
        <v>2</v>
      </c>
      <c r="AU2067" s="31" t="str">
        <f t="shared" si="35"/>
        <v>库存为2</v>
      </c>
      <c r="AV2067" s="36" t="str">
        <f>IFERROR(时间!$B$4+AU2067,"上周无销量")</f>
        <v>上周无销量</v>
      </c>
    </row>
    <row r="2068" spans="1:48">
      <c r="A2068" s="21" t="s">
        <v>4223</v>
      </c>
      <c r="B2068" t="s">
        <v>4224</v>
      </c>
      <c r="C2068" t="s">
        <v>4222</v>
      </c>
      <c r="D2068" s="31">
        <v>0</v>
      </c>
      <c r="E2068" s="31">
        <v>0</v>
      </c>
      <c r="F2068" s="31">
        <v>0</v>
      </c>
      <c r="G2068" s="31">
        <v>0</v>
      </c>
      <c r="H2068" s="32">
        <v>0</v>
      </c>
      <c r="I2068">
        <v>2</v>
      </c>
      <c r="J2068" s="33">
        <v>0</v>
      </c>
      <c r="K2068" s="33">
        <v>0</v>
      </c>
      <c r="L2068" s="33">
        <v>0</v>
      </c>
      <c r="M2068">
        <v>2</v>
      </c>
      <c r="N2068">
        <v>0</v>
      </c>
      <c r="O2068">
        <v>0</v>
      </c>
      <c r="P2068">
        <v>577</v>
      </c>
      <c r="Q2068">
        <v>638</v>
      </c>
      <c r="R2068">
        <v>0</v>
      </c>
      <c r="S2068">
        <v>0</v>
      </c>
      <c r="T2068">
        <v>3</v>
      </c>
      <c r="U2068">
        <v>1</v>
      </c>
      <c r="V2068">
        <v>0</v>
      </c>
      <c r="W2068">
        <v>0</v>
      </c>
      <c r="X2068" s="23">
        <v>0.00519930675909879</v>
      </c>
      <c r="Y2068" s="23">
        <v>0.00156739811912226</v>
      </c>
      <c r="Z2068" s="23" t="e">
        <v>#DIV/0!</v>
      </c>
      <c r="AA2068" s="23" t="e">
        <v>#DIV/0!</v>
      </c>
      <c r="AB2068">
        <v>0.83</v>
      </c>
      <c r="AC2068">
        <v>0.26</v>
      </c>
      <c r="AD2068">
        <v>0</v>
      </c>
      <c r="AE2068">
        <v>0</v>
      </c>
      <c r="AF2068" s="23" t="s">
        <v>122</v>
      </c>
      <c r="AG2068" s="23" t="s">
        <v>122</v>
      </c>
      <c r="AH2068" s="23" t="s">
        <v>54</v>
      </c>
      <c r="AI2068" s="23" t="s">
        <v>54</v>
      </c>
      <c r="AJ2068">
        <v>1</v>
      </c>
      <c r="AK2068">
        <v>0</v>
      </c>
      <c r="AL2068">
        <v>0</v>
      </c>
      <c r="AM2068">
        <v>0</v>
      </c>
      <c r="AN2068" s="23">
        <v>0</v>
      </c>
      <c r="AO2068" s="23" t="e">
        <v>#DIV/0!</v>
      </c>
      <c r="AP2068" s="23" t="e">
        <v>#DIV/0!</v>
      </c>
      <c r="AQ2068" s="23" t="e">
        <v>#DIV/0!</v>
      </c>
      <c r="AR2068" s="35">
        <v>0</v>
      </c>
      <c r="AS2068" s="35">
        <v>0</v>
      </c>
      <c r="AT2068" s="35">
        <v>2</v>
      </c>
      <c r="AU2068" s="31" t="str">
        <f t="shared" si="35"/>
        <v>库存为2</v>
      </c>
      <c r="AV2068" s="36" t="str">
        <f>IFERROR(时间!$B$4+AU2068,"上周无销量")</f>
        <v>上周无销量</v>
      </c>
    </row>
    <row r="2069" spans="1:48">
      <c r="A2069" s="21" t="s">
        <v>4225</v>
      </c>
      <c r="B2069" t="s">
        <v>4226</v>
      </c>
      <c r="C2069" t="s">
        <v>4222</v>
      </c>
      <c r="D2069" s="31">
        <v>0</v>
      </c>
      <c r="E2069" s="31">
        <v>0</v>
      </c>
      <c r="F2069" s="31">
        <v>0</v>
      </c>
      <c r="G2069" s="31">
        <v>0</v>
      </c>
      <c r="H2069" s="32">
        <v>0</v>
      </c>
      <c r="I2069">
        <v>2</v>
      </c>
      <c r="J2069" s="33">
        <v>0</v>
      </c>
      <c r="K2069" s="33">
        <v>0</v>
      </c>
      <c r="L2069" s="33">
        <v>0</v>
      </c>
      <c r="M2069">
        <v>2</v>
      </c>
      <c r="N2069">
        <v>0</v>
      </c>
      <c r="O2069">
        <v>0</v>
      </c>
      <c r="P2069">
        <v>680</v>
      </c>
      <c r="Q2069">
        <v>557</v>
      </c>
      <c r="R2069">
        <v>0</v>
      </c>
      <c r="S2069">
        <v>0</v>
      </c>
      <c r="T2069">
        <v>4</v>
      </c>
      <c r="U2069">
        <v>5</v>
      </c>
      <c r="V2069">
        <v>0</v>
      </c>
      <c r="W2069">
        <v>0</v>
      </c>
      <c r="X2069" s="23">
        <v>0.00588235294117647</v>
      </c>
      <c r="Y2069" s="23">
        <v>0.00897666068222621</v>
      </c>
      <c r="Z2069" s="23" t="e">
        <v>#DIV/0!</v>
      </c>
      <c r="AA2069" s="23" t="e">
        <v>#DIV/0!</v>
      </c>
      <c r="AB2069">
        <v>1.3</v>
      </c>
      <c r="AC2069">
        <v>1.61</v>
      </c>
      <c r="AD2069">
        <v>0</v>
      </c>
      <c r="AE2069">
        <v>0</v>
      </c>
      <c r="AF2069" s="23" t="s">
        <v>122</v>
      </c>
      <c r="AG2069" s="23" t="s">
        <v>122</v>
      </c>
      <c r="AH2069" s="23" t="s">
        <v>54</v>
      </c>
      <c r="AI2069" s="23" t="s">
        <v>54</v>
      </c>
      <c r="AJ2069">
        <v>0</v>
      </c>
      <c r="AK2069">
        <v>0</v>
      </c>
      <c r="AL2069">
        <v>0</v>
      </c>
      <c r="AM2069">
        <v>0</v>
      </c>
      <c r="AN2069" s="23" t="e">
        <v>#DIV/0!</v>
      </c>
      <c r="AO2069" s="23" t="e">
        <v>#DIV/0!</v>
      </c>
      <c r="AP2069" s="23" t="e">
        <v>#DIV/0!</v>
      </c>
      <c r="AQ2069" s="23" t="e">
        <v>#DIV/0!</v>
      </c>
      <c r="AR2069" s="35">
        <v>0</v>
      </c>
      <c r="AS2069" s="35">
        <v>0</v>
      </c>
      <c r="AT2069" s="35">
        <v>2</v>
      </c>
      <c r="AU2069" s="31" t="str">
        <f t="shared" si="35"/>
        <v>库存为2</v>
      </c>
      <c r="AV2069" s="36" t="str">
        <f>IFERROR(时间!$B$4+AU2069,"上周无销量")</f>
        <v>上周无销量</v>
      </c>
    </row>
    <row r="2070" spans="1:48">
      <c r="A2070" s="21" t="s">
        <v>4227</v>
      </c>
      <c r="B2070" t="s">
        <v>4228</v>
      </c>
      <c r="C2070" t="s">
        <v>4222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2</v>
      </c>
      <c r="J2070" s="33">
        <v>0</v>
      </c>
      <c r="K2070" s="33">
        <v>0</v>
      </c>
      <c r="L2070" s="33">
        <v>0</v>
      </c>
      <c r="M2070">
        <v>2</v>
      </c>
      <c r="N2070">
        <v>0</v>
      </c>
      <c r="O2070">
        <v>0</v>
      </c>
      <c r="P2070">
        <v>586</v>
      </c>
      <c r="Q2070">
        <v>577</v>
      </c>
      <c r="R2070">
        <v>0</v>
      </c>
      <c r="S2070">
        <v>0</v>
      </c>
      <c r="T2070">
        <v>2</v>
      </c>
      <c r="U2070">
        <v>3</v>
      </c>
      <c r="V2070">
        <v>0</v>
      </c>
      <c r="W2070">
        <v>0</v>
      </c>
      <c r="X2070" s="23">
        <v>0.00341296928327645</v>
      </c>
      <c r="Y2070" s="23">
        <v>0.00519930675909879</v>
      </c>
      <c r="Z2070" s="23" t="e">
        <v>#DIV/0!</v>
      </c>
      <c r="AA2070" s="23" t="e">
        <v>#DIV/0!</v>
      </c>
      <c r="AB2070">
        <v>0.71</v>
      </c>
      <c r="AC2070">
        <v>0.93</v>
      </c>
      <c r="AD2070">
        <v>0</v>
      </c>
      <c r="AE2070">
        <v>0</v>
      </c>
      <c r="AF2070" s="23" t="s">
        <v>122</v>
      </c>
      <c r="AG2070" s="23" t="s">
        <v>122</v>
      </c>
      <c r="AH2070" s="23" t="s">
        <v>54</v>
      </c>
      <c r="AI2070" s="23" t="s">
        <v>54</v>
      </c>
      <c r="AJ2070">
        <v>5</v>
      </c>
      <c r="AK2070">
        <v>2</v>
      </c>
      <c r="AL2070">
        <v>0</v>
      </c>
      <c r="AM2070">
        <v>0</v>
      </c>
      <c r="AN2070" s="23">
        <v>0</v>
      </c>
      <c r="AO2070" s="23">
        <v>0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2</v>
      </c>
      <c r="AU2070" s="31" t="str">
        <f t="shared" si="35"/>
        <v>库存为2</v>
      </c>
      <c r="AV2070" s="36" t="str">
        <f>IFERROR(时间!$B$4+AU2070,"上周无销量")</f>
        <v>上周无销量</v>
      </c>
    </row>
    <row r="2071" spans="1:48">
      <c r="A2071" s="21" t="s">
        <v>4229</v>
      </c>
      <c r="B2071" t="s">
        <v>4230</v>
      </c>
      <c r="C2071" t="s">
        <v>4222</v>
      </c>
      <c r="D2071" s="31">
        <v>0</v>
      </c>
      <c r="E2071" s="31">
        <v>1</v>
      </c>
      <c r="F2071" s="31">
        <v>0</v>
      </c>
      <c r="G2071" s="31">
        <v>0</v>
      </c>
      <c r="H2071" s="32">
        <v>25.99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>
        <v>569</v>
      </c>
      <c r="Q2071">
        <v>584</v>
      </c>
      <c r="R2071">
        <v>0</v>
      </c>
      <c r="S2071">
        <v>0</v>
      </c>
      <c r="T2071">
        <v>1</v>
      </c>
      <c r="U2071">
        <v>0</v>
      </c>
      <c r="V2071">
        <v>0</v>
      </c>
      <c r="W2071">
        <v>0</v>
      </c>
      <c r="X2071" s="23">
        <v>0.00175746924428822</v>
      </c>
      <c r="Y2071" s="23">
        <v>0</v>
      </c>
      <c r="Z2071" s="23" t="e">
        <v>#DIV/0!</v>
      </c>
      <c r="AA2071" s="23" t="e">
        <v>#DIV/0!</v>
      </c>
      <c r="AB2071">
        <v>0.26</v>
      </c>
      <c r="AC2071">
        <v>0</v>
      </c>
      <c r="AD2071">
        <v>0</v>
      </c>
      <c r="AE2071">
        <v>0</v>
      </c>
      <c r="AF2071" s="23" t="s">
        <v>122</v>
      </c>
      <c r="AG2071" s="23" t="s">
        <v>54</v>
      </c>
      <c r="AH2071" s="23" t="s">
        <v>54</v>
      </c>
      <c r="AI2071" s="23" t="s">
        <v>54</v>
      </c>
      <c r="AJ2071">
        <v>2</v>
      </c>
      <c r="AK2071">
        <v>2</v>
      </c>
      <c r="AL2071">
        <v>0</v>
      </c>
      <c r="AM2071">
        <v>0</v>
      </c>
      <c r="AN2071" s="23">
        <v>0</v>
      </c>
      <c r="AO2071" s="23">
        <v>0.5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4231</v>
      </c>
      <c r="B2072" t="s">
        <v>4232</v>
      </c>
      <c r="C2072" t="s">
        <v>4222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2</v>
      </c>
      <c r="J2072" s="33">
        <v>0</v>
      </c>
      <c r="K2072" s="33">
        <v>0</v>
      </c>
      <c r="L2072" s="33">
        <v>0</v>
      </c>
      <c r="M2072">
        <v>2</v>
      </c>
      <c r="N2072">
        <v>0</v>
      </c>
      <c r="O2072">
        <v>0</v>
      </c>
      <c r="P2072">
        <v>584</v>
      </c>
      <c r="Q2072">
        <v>566</v>
      </c>
      <c r="R2072">
        <v>0</v>
      </c>
      <c r="S2072">
        <v>0</v>
      </c>
      <c r="T2072">
        <v>0</v>
      </c>
      <c r="U2072">
        <v>7</v>
      </c>
      <c r="V2072">
        <v>0</v>
      </c>
      <c r="W2072">
        <v>0</v>
      </c>
      <c r="X2072" s="23">
        <v>0</v>
      </c>
      <c r="Y2072" s="23">
        <v>0.0123674911660777</v>
      </c>
      <c r="Z2072" s="23" t="e">
        <v>#DIV/0!</v>
      </c>
      <c r="AA2072" s="23" t="e">
        <v>#DIV/0!</v>
      </c>
      <c r="AB2072">
        <v>0</v>
      </c>
      <c r="AC2072">
        <v>2.09</v>
      </c>
      <c r="AD2072">
        <v>0</v>
      </c>
      <c r="AE2072">
        <v>0</v>
      </c>
      <c r="AF2072" s="23" t="s">
        <v>54</v>
      </c>
      <c r="AG2072" s="23" t="s">
        <v>122</v>
      </c>
      <c r="AH2072" s="23" t="s">
        <v>54</v>
      </c>
      <c r="AI2072" s="23" t="s">
        <v>54</v>
      </c>
      <c r="AJ2072">
        <v>0</v>
      </c>
      <c r="AK2072">
        <v>2</v>
      </c>
      <c r="AL2072">
        <v>0</v>
      </c>
      <c r="AM2072">
        <v>0</v>
      </c>
      <c r="AN2072" s="23" t="e">
        <v>#DIV/0!</v>
      </c>
      <c r="AO2072" s="23">
        <v>0</v>
      </c>
      <c r="AP2072" s="23" t="e">
        <v>#DIV/0!</v>
      </c>
      <c r="AQ2072" s="23" t="e">
        <v>#DIV/0!</v>
      </c>
      <c r="AR2072" s="35">
        <v>0</v>
      </c>
      <c r="AS2072" s="35">
        <v>0</v>
      </c>
      <c r="AT2072" s="35">
        <v>2</v>
      </c>
      <c r="AU2072" s="31" t="str">
        <f t="shared" si="35"/>
        <v>库存为2</v>
      </c>
      <c r="AV2072" s="36" t="str">
        <f>IFERROR(时间!$B$4+AU2072,"上周无销量")</f>
        <v>上周无销量</v>
      </c>
    </row>
    <row r="2073" spans="1:48">
      <c r="A2073" s="21" t="s">
        <v>4233</v>
      </c>
      <c r="B2073" t="s">
        <v>4234</v>
      </c>
      <c r="C2073" t="s">
        <v>4222</v>
      </c>
      <c r="D2073" s="31">
        <v>2</v>
      </c>
      <c r="E2073" s="31">
        <v>0</v>
      </c>
      <c r="F2073" s="31">
        <v>0</v>
      </c>
      <c r="G2073" s="31">
        <v>0</v>
      </c>
      <c r="H2073" s="32">
        <v>25.99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>
        <v>251</v>
      </c>
      <c r="Q2073">
        <v>674</v>
      </c>
      <c r="R2073">
        <v>0</v>
      </c>
      <c r="S2073">
        <v>0</v>
      </c>
      <c r="T2073">
        <v>6</v>
      </c>
      <c r="U2073">
        <v>4</v>
      </c>
      <c r="V2073">
        <v>0</v>
      </c>
      <c r="W2073">
        <v>0</v>
      </c>
      <c r="X2073" s="23">
        <v>0.0239043824701195</v>
      </c>
      <c r="Y2073" s="23">
        <v>0.00593471810089021</v>
      </c>
      <c r="Z2073" s="23" t="e">
        <v>#DIV/0!</v>
      </c>
      <c r="AA2073" s="23" t="e">
        <v>#DIV/0!</v>
      </c>
      <c r="AB2073">
        <v>2.36</v>
      </c>
      <c r="AC2073">
        <v>1.26</v>
      </c>
      <c r="AD2073">
        <v>0</v>
      </c>
      <c r="AE2073">
        <v>0</v>
      </c>
      <c r="AF2073" s="23">
        <v>0.0454020777222008</v>
      </c>
      <c r="AG2073" s="23" t="s">
        <v>122</v>
      </c>
      <c r="AH2073" s="23" t="s">
        <v>54</v>
      </c>
      <c r="AI2073" s="23" t="s">
        <v>54</v>
      </c>
      <c r="AJ2073">
        <v>3</v>
      </c>
      <c r="AK2073">
        <v>1</v>
      </c>
      <c r="AL2073">
        <v>0</v>
      </c>
      <c r="AM2073">
        <v>0</v>
      </c>
      <c r="AN2073" s="23">
        <v>0.666666666666667</v>
      </c>
      <c r="AO2073" s="23">
        <v>0</v>
      </c>
      <c r="AP2073" s="23" t="e">
        <v>#DIV/0!</v>
      </c>
      <c r="AQ2073" s="23" t="e">
        <v>#DIV/0!</v>
      </c>
      <c r="AR2073" s="35">
        <v>0.285714285714286</v>
      </c>
      <c r="AS2073" s="35">
        <v>17.1428571428571</v>
      </c>
      <c r="AT2073" s="35">
        <v>-17.1428571428571</v>
      </c>
      <c r="AU2073" s="31">
        <f t="shared" si="35"/>
        <v>0</v>
      </c>
      <c r="AV2073" s="36">
        <f>IFERROR(时间!$B$4+AU2073,"上周无销量")</f>
        <v>43283</v>
      </c>
    </row>
    <row r="2074" spans="1:48">
      <c r="A2074" s="21" t="s">
        <v>4235</v>
      </c>
      <c r="B2074" t="s">
        <v>4236</v>
      </c>
      <c r="C2074" t="s">
        <v>4222</v>
      </c>
      <c r="D2074" s="31">
        <v>0</v>
      </c>
      <c r="E2074" s="31">
        <v>0</v>
      </c>
      <c r="F2074" s="31">
        <v>0</v>
      </c>
      <c r="G2074" s="31">
        <v>0</v>
      </c>
      <c r="H2074" s="32">
        <v>0</v>
      </c>
      <c r="I2074">
        <v>2</v>
      </c>
      <c r="J2074" s="33">
        <v>0</v>
      </c>
      <c r="K2074" s="33">
        <v>0</v>
      </c>
      <c r="L2074" s="33">
        <v>0</v>
      </c>
      <c r="M2074">
        <v>2</v>
      </c>
      <c r="N2074">
        <v>0</v>
      </c>
      <c r="O2074">
        <v>0</v>
      </c>
      <c r="P2074">
        <v>5100</v>
      </c>
      <c r="Q2074">
        <v>681</v>
      </c>
      <c r="R2074">
        <v>0</v>
      </c>
      <c r="S2074">
        <v>0</v>
      </c>
      <c r="T2074">
        <v>23</v>
      </c>
      <c r="U2074">
        <v>7</v>
      </c>
      <c r="V2074">
        <v>0</v>
      </c>
      <c r="W2074">
        <v>0</v>
      </c>
      <c r="X2074" s="23">
        <v>0.00450980392156863</v>
      </c>
      <c r="Y2074" s="23">
        <v>0.0102790014684288</v>
      </c>
      <c r="Z2074" s="23" t="e">
        <v>#DIV/0!</v>
      </c>
      <c r="AA2074" s="23" t="e">
        <v>#DIV/0!</v>
      </c>
      <c r="AB2074">
        <v>7.19</v>
      </c>
      <c r="AC2074">
        <v>2.18</v>
      </c>
      <c r="AD2074">
        <v>0</v>
      </c>
      <c r="AE2074">
        <v>0</v>
      </c>
      <c r="AF2074" s="23" t="s">
        <v>122</v>
      </c>
      <c r="AG2074" s="23" t="s">
        <v>122</v>
      </c>
      <c r="AH2074" s="23" t="s">
        <v>54</v>
      </c>
      <c r="AI2074" s="23" t="s">
        <v>54</v>
      </c>
      <c r="AJ2074">
        <v>5</v>
      </c>
      <c r="AK2074">
        <v>4</v>
      </c>
      <c r="AL2074">
        <v>0</v>
      </c>
      <c r="AM2074">
        <v>0</v>
      </c>
      <c r="AN2074" s="23">
        <v>0</v>
      </c>
      <c r="AO2074" s="23">
        <v>0</v>
      </c>
      <c r="AP2074" s="23" t="e">
        <v>#DIV/0!</v>
      </c>
      <c r="AQ2074" s="23" t="e">
        <v>#DIV/0!</v>
      </c>
      <c r="AR2074" s="35">
        <v>0</v>
      </c>
      <c r="AS2074" s="35">
        <v>0</v>
      </c>
      <c r="AT2074" s="35">
        <v>2</v>
      </c>
      <c r="AU2074" s="31" t="str">
        <f t="shared" si="35"/>
        <v>库存为2</v>
      </c>
      <c r="AV2074" s="36" t="str">
        <f>IFERROR(时间!$B$4+AU2074,"上周无销量")</f>
        <v>上周无销量</v>
      </c>
    </row>
    <row r="2075" spans="1:48">
      <c r="A2075" s="21" t="s">
        <v>4237</v>
      </c>
      <c r="B2075" t="s">
        <v>4238</v>
      </c>
      <c r="C2075" t="s">
        <v>4222</v>
      </c>
      <c r="D2075" s="31">
        <v>0</v>
      </c>
      <c r="E2075" s="31">
        <v>0</v>
      </c>
      <c r="F2075" s="31">
        <v>0</v>
      </c>
      <c r="G2075" s="31">
        <v>0</v>
      </c>
      <c r="H2075" s="32">
        <v>0</v>
      </c>
      <c r="I2075">
        <v>2</v>
      </c>
      <c r="J2075" s="33">
        <v>0</v>
      </c>
      <c r="K2075" s="33">
        <v>0</v>
      </c>
      <c r="L2075" s="33">
        <v>0</v>
      </c>
      <c r="M2075">
        <v>2</v>
      </c>
      <c r="N2075">
        <v>0</v>
      </c>
      <c r="O2075">
        <v>0</v>
      </c>
      <c r="P2075">
        <v>601</v>
      </c>
      <c r="Q2075">
        <v>739</v>
      </c>
      <c r="R2075">
        <v>0</v>
      </c>
      <c r="S2075">
        <v>0</v>
      </c>
      <c r="T2075">
        <v>8</v>
      </c>
      <c r="U2075">
        <v>5</v>
      </c>
      <c r="V2075">
        <v>0</v>
      </c>
      <c r="W2075">
        <v>0</v>
      </c>
      <c r="X2075" s="23">
        <v>0.0133111480865225</v>
      </c>
      <c r="Y2075" s="23">
        <v>0.006765899864682</v>
      </c>
      <c r="Z2075" s="23" t="e">
        <v>#DIV/0!</v>
      </c>
      <c r="AA2075" s="23" t="e">
        <v>#DIV/0!</v>
      </c>
      <c r="AB2075">
        <v>2.57</v>
      </c>
      <c r="AC2075">
        <v>1.63</v>
      </c>
      <c r="AD2075">
        <v>0</v>
      </c>
      <c r="AE2075">
        <v>0</v>
      </c>
      <c r="AF2075" s="23" t="s">
        <v>122</v>
      </c>
      <c r="AG2075" s="23" t="s">
        <v>122</v>
      </c>
      <c r="AH2075" s="23" t="s">
        <v>54</v>
      </c>
      <c r="AI2075" s="23" t="s">
        <v>54</v>
      </c>
      <c r="AJ2075">
        <v>6</v>
      </c>
      <c r="AK2075">
        <v>1</v>
      </c>
      <c r="AL2075">
        <v>0</v>
      </c>
      <c r="AM2075">
        <v>0</v>
      </c>
      <c r="AN2075" s="23">
        <v>0</v>
      </c>
      <c r="AO2075" s="23">
        <v>0</v>
      </c>
      <c r="AP2075" s="23" t="e">
        <v>#DIV/0!</v>
      </c>
      <c r="AQ2075" s="23" t="e">
        <v>#DIV/0!</v>
      </c>
      <c r="AR2075" s="35">
        <v>0</v>
      </c>
      <c r="AS2075" s="35">
        <v>0</v>
      </c>
      <c r="AT2075" s="35">
        <v>2</v>
      </c>
      <c r="AU2075" s="31" t="str">
        <f t="shared" si="35"/>
        <v>库存为2</v>
      </c>
      <c r="AV2075" s="36" t="str">
        <f>IFERROR(时间!$B$4+AU2075,"上周无销量")</f>
        <v>上周无销量</v>
      </c>
    </row>
    <row r="2076" spans="1:48">
      <c r="A2076" s="21" t="s">
        <v>4239</v>
      </c>
      <c r="B2076" t="s">
        <v>4240</v>
      </c>
      <c r="C2076" t="s">
        <v>4222</v>
      </c>
      <c r="D2076" s="31">
        <v>2</v>
      </c>
      <c r="E2076" s="31">
        <v>0</v>
      </c>
      <c r="F2076" s="31">
        <v>0</v>
      </c>
      <c r="G2076" s="31">
        <v>0</v>
      </c>
      <c r="H2076" s="32">
        <v>25.99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>
        <v>536</v>
      </c>
      <c r="Q2076">
        <v>709</v>
      </c>
      <c r="R2076">
        <v>0</v>
      </c>
      <c r="S2076">
        <v>0</v>
      </c>
      <c r="T2076">
        <v>4</v>
      </c>
      <c r="U2076">
        <v>11</v>
      </c>
      <c r="V2076">
        <v>0</v>
      </c>
      <c r="W2076">
        <v>0</v>
      </c>
      <c r="X2076" s="23">
        <v>0.00746268656716418</v>
      </c>
      <c r="Y2076" s="23">
        <v>0.0155148095909732</v>
      </c>
      <c r="Z2076" s="23" t="e">
        <v>#DIV/0!</v>
      </c>
      <c r="AA2076" s="23" t="e">
        <v>#DIV/0!</v>
      </c>
      <c r="AB2076">
        <v>1.01</v>
      </c>
      <c r="AC2076">
        <v>3.23</v>
      </c>
      <c r="AD2076">
        <v>0</v>
      </c>
      <c r="AE2076">
        <v>0</v>
      </c>
      <c r="AF2076" s="23">
        <v>0.0194305502116199</v>
      </c>
      <c r="AG2076" s="23" t="s">
        <v>122</v>
      </c>
      <c r="AH2076" s="23" t="s">
        <v>54</v>
      </c>
      <c r="AI2076" s="23" t="s">
        <v>54</v>
      </c>
      <c r="AJ2076">
        <v>4</v>
      </c>
      <c r="AK2076">
        <v>3</v>
      </c>
      <c r="AL2076">
        <v>0</v>
      </c>
      <c r="AM2076">
        <v>0</v>
      </c>
      <c r="AN2076" s="23">
        <v>0.5</v>
      </c>
      <c r="AO2076" s="23">
        <v>0</v>
      </c>
      <c r="AP2076" s="23" t="e">
        <v>#DIV/0!</v>
      </c>
      <c r="AQ2076" s="23" t="e">
        <v>#DIV/0!</v>
      </c>
      <c r="AR2076" s="35">
        <v>0.285714285714286</v>
      </c>
      <c r="AS2076" s="35">
        <v>17.1428571428571</v>
      </c>
      <c r="AT2076" s="35">
        <v>-17.1428571428571</v>
      </c>
      <c r="AU2076" s="31">
        <f t="shared" si="35"/>
        <v>0</v>
      </c>
      <c r="AV2076" s="36">
        <f>IFERROR(时间!$B$4+AU2076,"上周无销量")</f>
        <v>43283</v>
      </c>
    </row>
    <row r="2077" spans="1:48">
      <c r="A2077" s="21" t="s">
        <v>4241</v>
      </c>
      <c r="B2077" t="s">
        <v>4242</v>
      </c>
      <c r="C2077" t="s">
        <v>4222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4243</v>
      </c>
      <c r="B2078" t="s">
        <v>4244</v>
      </c>
      <c r="C2078" t="s">
        <v>4222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0</v>
      </c>
      <c r="AK2078">
        <v>0</v>
      </c>
      <c r="AL2078">
        <v>0</v>
      </c>
      <c r="AM2078">
        <v>0</v>
      </c>
      <c r="AN2078" s="23" t="e">
        <v>#DIV/0!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4245</v>
      </c>
      <c r="B2079" t="s">
        <v>4246</v>
      </c>
      <c r="C2079" t="s">
        <v>4222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4247</v>
      </c>
      <c r="B2080" t="s">
        <v>4248</v>
      </c>
      <c r="C2080" t="s">
        <v>4222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0</v>
      </c>
      <c r="AK2080">
        <v>0</v>
      </c>
      <c r="AL2080">
        <v>0</v>
      </c>
      <c r="AM2080">
        <v>0</v>
      </c>
      <c r="AN2080" s="23" t="e">
        <v>#DIV/0!</v>
      </c>
      <c r="AO2080" s="23" t="e">
        <v>#DIV/0!</v>
      </c>
      <c r="AP2080" s="23" t="e">
        <v>#DIV/0!</v>
      </c>
      <c r="AQ2080" s="23" t="e">
        <v>#DIV/0!</v>
      </c>
      <c r="AR2080" s="35">
        <v>0</v>
      </c>
      <c r="AS2080" s="35">
        <v>0</v>
      </c>
      <c r="AT2080" s="35">
        <v>0</v>
      </c>
      <c r="AU2080" s="31" t="str">
        <f t="shared" si="35"/>
        <v>库存为0</v>
      </c>
      <c r="AV2080" s="36" t="str">
        <f>IFERROR(时间!$B$4+AU2080,"上周无销量")</f>
        <v>上周无销量</v>
      </c>
    </row>
    <row r="2081" spans="1:48">
      <c r="A2081" s="21" t="s">
        <v>4249</v>
      </c>
      <c r="B2081" t="s">
        <v>4250</v>
      </c>
      <c r="C2081" t="s">
        <v>4222</v>
      </c>
      <c r="D2081" s="31">
        <v>0</v>
      </c>
      <c r="E2081" s="31">
        <v>0</v>
      </c>
      <c r="F2081" s="31">
        <v>0</v>
      </c>
      <c r="G2081" s="31">
        <v>0</v>
      </c>
      <c r="H2081" s="32">
        <v>0</v>
      </c>
      <c r="I2081">
        <v>0</v>
      </c>
      <c r="J2081" s="33">
        <v>0</v>
      </c>
      <c r="K2081" s="33">
        <v>0</v>
      </c>
      <c r="L2081" s="33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3" t="s">
        <v>54</v>
      </c>
      <c r="Y2081" s="23" t="s">
        <v>54</v>
      </c>
      <c r="Z2081" s="23" t="s">
        <v>54</v>
      </c>
      <c r="AA2081" s="23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0</v>
      </c>
      <c r="AL2081">
        <v>0</v>
      </c>
      <c r="AM2081">
        <v>0</v>
      </c>
      <c r="AN2081" s="23" t="e">
        <v>#DIV/0!</v>
      </c>
      <c r="AO2081" s="23" t="e">
        <v>#DIV/0!</v>
      </c>
      <c r="AP2081" s="23" t="e">
        <v>#DIV/0!</v>
      </c>
      <c r="AQ2081" s="23" t="e">
        <v>#DIV/0!</v>
      </c>
      <c r="AR2081" s="35">
        <v>0</v>
      </c>
      <c r="AS2081" s="35">
        <v>0</v>
      </c>
      <c r="AT2081" s="35">
        <v>0</v>
      </c>
      <c r="AU2081" s="31" t="str">
        <f t="shared" si="35"/>
        <v>库存为0</v>
      </c>
      <c r="AV2081" s="36" t="str">
        <f>IFERROR(时间!$B$4+AU2081,"上周无销量")</f>
        <v>上周无销量</v>
      </c>
    </row>
    <row r="2082" spans="1:48">
      <c r="A2082" s="21" t="s">
        <v>4251</v>
      </c>
      <c r="B2082" t="s">
        <v>4252</v>
      </c>
      <c r="C2082" t="s">
        <v>4222</v>
      </c>
      <c r="D2082" s="31">
        <v>2</v>
      </c>
      <c r="E2082" s="31">
        <v>0</v>
      </c>
      <c r="F2082" s="31">
        <v>0</v>
      </c>
      <c r="G2082" s="31">
        <v>0</v>
      </c>
      <c r="H2082" s="32">
        <v>25.99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>
        <v>342</v>
      </c>
      <c r="Q2082">
        <v>667</v>
      </c>
      <c r="R2082">
        <v>0</v>
      </c>
      <c r="S2082">
        <v>0</v>
      </c>
      <c r="T2082">
        <v>1</v>
      </c>
      <c r="U2082">
        <v>0</v>
      </c>
      <c r="V2082">
        <v>0</v>
      </c>
      <c r="W2082">
        <v>0</v>
      </c>
      <c r="X2082" s="23">
        <v>0.00292397660818713</v>
      </c>
      <c r="Y2082" s="23">
        <v>0</v>
      </c>
      <c r="Z2082" s="23" t="e">
        <v>#DIV/0!</v>
      </c>
      <c r="AA2082" s="23" t="e">
        <v>#DIV/0!</v>
      </c>
      <c r="AB2082">
        <v>0.45</v>
      </c>
      <c r="AC2082">
        <v>0</v>
      </c>
      <c r="AD2082">
        <v>0</v>
      </c>
      <c r="AE2082">
        <v>0</v>
      </c>
      <c r="AF2082" s="23">
        <v>0.00865717583686033</v>
      </c>
      <c r="AG2082" s="23" t="s">
        <v>54</v>
      </c>
      <c r="AH2082" s="23" t="s">
        <v>54</v>
      </c>
      <c r="AI2082" s="23" t="s">
        <v>54</v>
      </c>
      <c r="AJ2082">
        <v>2</v>
      </c>
      <c r="AK2082">
        <v>2</v>
      </c>
      <c r="AL2082">
        <v>0</v>
      </c>
      <c r="AM2082">
        <v>0</v>
      </c>
      <c r="AN2082" s="23">
        <v>1</v>
      </c>
      <c r="AO2082" s="23">
        <v>0</v>
      </c>
      <c r="AP2082" s="23" t="e">
        <v>#DIV/0!</v>
      </c>
      <c r="AQ2082" s="23" t="e">
        <v>#DIV/0!</v>
      </c>
      <c r="AR2082" s="35">
        <v>0.285714285714286</v>
      </c>
      <c r="AS2082" s="35">
        <v>17.1428571428571</v>
      </c>
      <c r="AT2082" s="35">
        <v>-17.1428571428571</v>
      </c>
      <c r="AU2082" s="31">
        <f t="shared" si="35"/>
        <v>0</v>
      </c>
      <c r="AV2082" s="36">
        <f>IFERROR(时间!$B$4+AU2082,"上周无销量")</f>
        <v>43283</v>
      </c>
    </row>
    <row r="2083" spans="1:48">
      <c r="A2083" s="21" t="s">
        <v>4253</v>
      </c>
      <c r="B2083" t="s">
        <v>4254</v>
      </c>
      <c r="C2083" t="s">
        <v>4222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2</v>
      </c>
      <c r="J2083" s="33">
        <v>0</v>
      </c>
      <c r="K2083" s="33">
        <v>0</v>
      </c>
      <c r="L2083" s="33">
        <v>0</v>
      </c>
      <c r="M2083">
        <v>2</v>
      </c>
      <c r="N2083">
        <v>0</v>
      </c>
      <c r="O2083">
        <v>0</v>
      </c>
      <c r="P2083">
        <v>737</v>
      </c>
      <c r="Q2083">
        <v>764</v>
      </c>
      <c r="R2083">
        <v>0</v>
      </c>
      <c r="S2083">
        <v>0</v>
      </c>
      <c r="T2083">
        <v>2</v>
      </c>
      <c r="U2083">
        <v>6</v>
      </c>
      <c r="V2083">
        <v>0</v>
      </c>
      <c r="W2083">
        <v>0</v>
      </c>
      <c r="X2083" s="23">
        <v>0.00271370420624152</v>
      </c>
      <c r="Y2083" s="23">
        <v>0.00785340314136126</v>
      </c>
      <c r="Z2083" s="23" t="e">
        <v>#DIV/0!</v>
      </c>
      <c r="AA2083" s="23" t="e">
        <v>#DIV/0!</v>
      </c>
      <c r="AB2083">
        <v>0.58</v>
      </c>
      <c r="AC2083">
        <v>1.58</v>
      </c>
      <c r="AD2083">
        <v>0</v>
      </c>
      <c r="AE2083">
        <v>0</v>
      </c>
      <c r="AF2083" s="23" t="s">
        <v>122</v>
      </c>
      <c r="AG2083" s="23" t="s">
        <v>122</v>
      </c>
      <c r="AH2083" s="23" t="s">
        <v>54</v>
      </c>
      <c r="AI2083" s="23" t="s">
        <v>54</v>
      </c>
      <c r="AJ2083">
        <v>1</v>
      </c>
      <c r="AK2083">
        <v>1</v>
      </c>
      <c r="AL2083">
        <v>0</v>
      </c>
      <c r="AM2083">
        <v>0</v>
      </c>
      <c r="AN2083" s="23">
        <v>0</v>
      </c>
      <c r="AO2083" s="23">
        <v>0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2</v>
      </c>
      <c r="AU2083" s="31" t="str">
        <f t="shared" si="35"/>
        <v>库存为2</v>
      </c>
      <c r="AV2083" s="36" t="str">
        <f>IFERROR(时间!$B$4+AU2083,"上周无销量")</f>
        <v>上周无销量</v>
      </c>
    </row>
    <row r="2084" spans="1:48">
      <c r="A2084" s="21" t="s">
        <v>4255</v>
      </c>
      <c r="B2084" t="s">
        <v>4256</v>
      </c>
      <c r="C2084" t="s">
        <v>4222</v>
      </c>
      <c r="D2084" s="31">
        <v>0</v>
      </c>
      <c r="E2084" s="31">
        <v>0</v>
      </c>
      <c r="F2084" s="31">
        <v>0</v>
      </c>
      <c r="G2084" s="31">
        <v>0</v>
      </c>
      <c r="H2084" s="32">
        <v>0</v>
      </c>
      <c r="I2084">
        <v>2</v>
      </c>
      <c r="J2084" s="33">
        <v>0</v>
      </c>
      <c r="K2084" s="33">
        <v>0</v>
      </c>
      <c r="L2084" s="33">
        <v>0</v>
      </c>
      <c r="M2084">
        <v>2</v>
      </c>
      <c r="N2084">
        <v>0</v>
      </c>
      <c r="O2084">
        <v>0</v>
      </c>
      <c r="P2084">
        <v>707</v>
      </c>
      <c r="Q2084">
        <v>692</v>
      </c>
      <c r="R2084">
        <v>0</v>
      </c>
      <c r="S2084">
        <v>0</v>
      </c>
      <c r="T2084">
        <v>7</v>
      </c>
      <c r="U2084">
        <v>5</v>
      </c>
      <c r="V2084">
        <v>0</v>
      </c>
      <c r="W2084">
        <v>0</v>
      </c>
      <c r="X2084" s="23">
        <v>0.0099009900990099</v>
      </c>
      <c r="Y2084" s="23">
        <v>0.00722543352601156</v>
      </c>
      <c r="Z2084" s="23" t="e">
        <v>#DIV/0!</v>
      </c>
      <c r="AA2084" s="23" t="e">
        <v>#DIV/0!</v>
      </c>
      <c r="AB2084">
        <v>2.18</v>
      </c>
      <c r="AC2084">
        <v>1.61</v>
      </c>
      <c r="AD2084">
        <v>0</v>
      </c>
      <c r="AE2084">
        <v>0</v>
      </c>
      <c r="AF2084" s="23" t="s">
        <v>122</v>
      </c>
      <c r="AG2084" s="23" t="s">
        <v>122</v>
      </c>
      <c r="AH2084" s="23" t="s">
        <v>54</v>
      </c>
      <c r="AI2084" s="23" t="s">
        <v>54</v>
      </c>
      <c r="AJ2084">
        <v>3</v>
      </c>
      <c r="AK2084">
        <v>3</v>
      </c>
      <c r="AL2084">
        <v>0</v>
      </c>
      <c r="AM2084">
        <v>0</v>
      </c>
      <c r="AN2084" s="23">
        <v>0</v>
      </c>
      <c r="AO2084" s="23">
        <v>0</v>
      </c>
      <c r="AP2084" s="23" t="e">
        <v>#DIV/0!</v>
      </c>
      <c r="AQ2084" s="23" t="e">
        <v>#DIV/0!</v>
      </c>
      <c r="AR2084" s="35">
        <v>0</v>
      </c>
      <c r="AS2084" s="35">
        <v>0</v>
      </c>
      <c r="AT2084" s="35">
        <v>2</v>
      </c>
      <c r="AU2084" s="31" t="str">
        <f t="shared" si="35"/>
        <v>库存为2</v>
      </c>
      <c r="AV2084" s="36" t="str">
        <f>IFERROR(时间!$B$4+AU2084,"上周无销量")</f>
        <v>上周无销量</v>
      </c>
    </row>
    <row r="2085" spans="1:48">
      <c r="A2085" s="21" t="s">
        <v>4257</v>
      </c>
      <c r="B2085" t="s">
        <v>4258</v>
      </c>
      <c r="C2085" t="s">
        <v>4222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1</v>
      </c>
      <c r="J2085" s="33">
        <v>0</v>
      </c>
      <c r="K2085" s="33">
        <v>0</v>
      </c>
      <c r="L2085" s="33">
        <v>0</v>
      </c>
      <c r="M2085">
        <v>1</v>
      </c>
      <c r="N2085">
        <v>0</v>
      </c>
      <c r="O2085">
        <v>0</v>
      </c>
      <c r="P2085">
        <v>1525</v>
      </c>
      <c r="Q2085">
        <v>768</v>
      </c>
      <c r="R2085">
        <v>0</v>
      </c>
      <c r="S2085">
        <v>0</v>
      </c>
      <c r="T2085">
        <v>7</v>
      </c>
      <c r="U2085">
        <v>4</v>
      </c>
      <c r="V2085">
        <v>0</v>
      </c>
      <c r="W2085">
        <v>0</v>
      </c>
      <c r="X2085" s="23">
        <v>0.00459016393442623</v>
      </c>
      <c r="Y2085" s="23">
        <v>0.00520833333333333</v>
      </c>
      <c r="Z2085" s="23" t="e">
        <v>#DIV/0!</v>
      </c>
      <c r="AA2085" s="23" t="e">
        <v>#DIV/0!</v>
      </c>
      <c r="AB2085">
        <v>1.99</v>
      </c>
      <c r="AC2085">
        <v>1.48</v>
      </c>
      <c r="AD2085">
        <v>0</v>
      </c>
      <c r="AE2085">
        <v>0</v>
      </c>
      <c r="AF2085" s="23" t="s">
        <v>122</v>
      </c>
      <c r="AG2085" s="23" t="s">
        <v>122</v>
      </c>
      <c r="AH2085" s="23" t="s">
        <v>54</v>
      </c>
      <c r="AI2085" s="23" t="s">
        <v>54</v>
      </c>
      <c r="AJ2085">
        <v>8</v>
      </c>
      <c r="AK2085">
        <v>1</v>
      </c>
      <c r="AL2085">
        <v>0</v>
      </c>
      <c r="AM2085">
        <v>0</v>
      </c>
      <c r="AN2085" s="23">
        <v>0</v>
      </c>
      <c r="AO2085" s="23">
        <v>0</v>
      </c>
      <c r="AP2085" s="23" t="e">
        <v>#DIV/0!</v>
      </c>
      <c r="AQ2085" s="23" t="e">
        <v>#DIV/0!</v>
      </c>
      <c r="AR2085" s="35">
        <v>0</v>
      </c>
      <c r="AS2085" s="35">
        <v>0</v>
      </c>
      <c r="AT2085" s="35">
        <v>1</v>
      </c>
      <c r="AU2085" s="31" t="str">
        <f t="shared" si="35"/>
        <v>库存为1</v>
      </c>
      <c r="AV2085" s="36" t="str">
        <f>IFERROR(时间!$B$4+AU2085,"上周无销量")</f>
        <v>上周无销量</v>
      </c>
    </row>
    <row r="2086" spans="1:48">
      <c r="A2086" s="21" t="s">
        <v>4259</v>
      </c>
      <c r="B2086" t="s">
        <v>4260</v>
      </c>
      <c r="C2086" t="s">
        <v>4222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2</v>
      </c>
      <c r="J2086" s="33">
        <v>0</v>
      </c>
      <c r="K2086" s="33">
        <v>0</v>
      </c>
      <c r="L2086" s="33">
        <v>0</v>
      </c>
      <c r="M2086">
        <v>2</v>
      </c>
      <c r="N2086">
        <v>0</v>
      </c>
      <c r="O2086">
        <v>0</v>
      </c>
      <c r="P2086">
        <v>622</v>
      </c>
      <c r="Q2086">
        <v>610</v>
      </c>
      <c r="R2086">
        <v>0</v>
      </c>
      <c r="S2086">
        <v>0</v>
      </c>
      <c r="T2086">
        <v>2</v>
      </c>
      <c r="U2086">
        <v>1</v>
      </c>
      <c r="V2086">
        <v>0</v>
      </c>
      <c r="W2086">
        <v>0</v>
      </c>
      <c r="X2086" s="23">
        <v>0.00321543408360129</v>
      </c>
      <c r="Y2086" s="23">
        <v>0.00163934426229508</v>
      </c>
      <c r="Z2086" s="23" t="e">
        <v>#DIV/0!</v>
      </c>
      <c r="AA2086" s="23" t="e">
        <v>#DIV/0!</v>
      </c>
      <c r="AB2086">
        <v>0.64</v>
      </c>
      <c r="AC2086">
        <v>0.36</v>
      </c>
      <c r="AD2086">
        <v>0</v>
      </c>
      <c r="AE2086">
        <v>0</v>
      </c>
      <c r="AF2086" s="23" t="s">
        <v>122</v>
      </c>
      <c r="AG2086" s="23" t="s">
        <v>122</v>
      </c>
      <c r="AH2086" s="23" t="s">
        <v>54</v>
      </c>
      <c r="AI2086" s="23" t="s">
        <v>54</v>
      </c>
      <c r="AJ2086">
        <v>1</v>
      </c>
      <c r="AK2086">
        <v>1</v>
      </c>
      <c r="AL2086">
        <v>0</v>
      </c>
      <c r="AM2086">
        <v>0</v>
      </c>
      <c r="AN2086" s="23">
        <v>0</v>
      </c>
      <c r="AO2086" s="23">
        <v>0</v>
      </c>
      <c r="AP2086" s="23" t="e">
        <v>#DIV/0!</v>
      </c>
      <c r="AQ2086" s="23" t="e">
        <v>#DIV/0!</v>
      </c>
      <c r="AR2086" s="35">
        <v>0</v>
      </c>
      <c r="AS2086" s="35">
        <v>0</v>
      </c>
      <c r="AT2086" s="35">
        <v>2</v>
      </c>
      <c r="AU2086" s="31" t="str">
        <f t="shared" si="35"/>
        <v>库存为2</v>
      </c>
      <c r="AV2086" s="36" t="str">
        <f>IFERROR(时间!$B$4+AU2086,"上周无销量")</f>
        <v>上周无销量</v>
      </c>
    </row>
    <row r="2087" spans="1:48">
      <c r="A2087" s="21" t="s">
        <v>4261</v>
      </c>
      <c r="B2087" t="s">
        <v>4262</v>
      </c>
      <c r="C2087" t="s">
        <v>4222</v>
      </c>
      <c r="D2087" s="31">
        <v>0</v>
      </c>
      <c r="E2087" s="31">
        <v>0</v>
      </c>
      <c r="F2087" s="31">
        <v>0</v>
      </c>
      <c r="G2087" s="31">
        <v>0</v>
      </c>
      <c r="H2087" s="32">
        <v>0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0</v>
      </c>
      <c r="AL2087">
        <v>0</v>
      </c>
      <c r="AM2087">
        <v>0</v>
      </c>
      <c r="AN2087" s="23" t="e">
        <v>#DIV/0!</v>
      </c>
      <c r="AO2087" s="23" t="e">
        <v>#DIV/0!</v>
      </c>
      <c r="AP2087" s="23" t="e">
        <v>#DIV/0!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4263</v>
      </c>
      <c r="B2088" t="s">
        <v>4264</v>
      </c>
      <c r="C2088" t="s">
        <v>4222</v>
      </c>
      <c r="D2088" s="31">
        <v>0</v>
      </c>
      <c r="E2088" s="31">
        <v>0</v>
      </c>
      <c r="F2088" s="31">
        <v>0</v>
      </c>
      <c r="G2088" s="31">
        <v>0</v>
      </c>
      <c r="H2088" s="32">
        <v>0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0</v>
      </c>
      <c r="AK2088">
        <v>0</v>
      </c>
      <c r="AL2088">
        <v>0</v>
      </c>
      <c r="AM2088">
        <v>0</v>
      </c>
      <c r="AN2088" s="23" t="e">
        <v>#DIV/0!</v>
      </c>
      <c r="AO2088" s="23" t="e">
        <v>#DIV/0!</v>
      </c>
      <c r="AP2088" s="23" t="e">
        <v>#DIV/0!</v>
      </c>
      <c r="AQ2088" s="23" t="e">
        <v>#DIV/0!</v>
      </c>
      <c r="AR2088" s="35">
        <v>0</v>
      </c>
      <c r="AS2088" s="35">
        <v>0</v>
      </c>
      <c r="AT2088" s="35">
        <v>0</v>
      </c>
      <c r="AU2088" s="31" t="str">
        <f t="shared" si="35"/>
        <v>库存为0</v>
      </c>
      <c r="AV2088" s="36" t="str">
        <f>IFERROR(时间!$B$4+AU2088,"上周无销量")</f>
        <v>上周无销量</v>
      </c>
    </row>
    <row r="2089" spans="1:48">
      <c r="A2089" s="21" t="s">
        <v>4265</v>
      </c>
      <c r="B2089" t="s">
        <v>4266</v>
      </c>
      <c r="C2089" t="s">
        <v>4222</v>
      </c>
      <c r="D2089" s="31">
        <v>0</v>
      </c>
      <c r="E2089" s="31">
        <v>0</v>
      </c>
      <c r="F2089" s="31">
        <v>0</v>
      </c>
      <c r="G2089" s="31">
        <v>0</v>
      </c>
      <c r="H2089" s="32">
        <v>0</v>
      </c>
      <c r="I2089">
        <v>0</v>
      </c>
      <c r="J2089" s="33">
        <v>0</v>
      </c>
      <c r="K2089" s="33">
        <v>0</v>
      </c>
      <c r="L2089" s="33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0</v>
      </c>
      <c r="AK2089">
        <v>0</v>
      </c>
      <c r="AL2089">
        <v>0</v>
      </c>
      <c r="AM2089">
        <v>0</v>
      </c>
      <c r="AN2089" s="23" t="e">
        <v>#DIV/0!</v>
      </c>
      <c r="AO2089" s="23" t="e">
        <v>#DIV/0!</v>
      </c>
      <c r="AP2089" s="23" t="e">
        <v>#DIV/0!</v>
      </c>
      <c r="AQ2089" s="23" t="e">
        <v>#DIV/0!</v>
      </c>
      <c r="AR2089" s="35">
        <v>0</v>
      </c>
      <c r="AS2089" s="35">
        <v>0</v>
      </c>
      <c r="AT2089" s="35">
        <v>0</v>
      </c>
      <c r="AU2089" s="31" t="str">
        <f t="shared" si="35"/>
        <v>库存为0</v>
      </c>
      <c r="AV2089" s="36" t="str">
        <f>IFERROR(时间!$B$4+AU2089,"上周无销量")</f>
        <v>上周无销量</v>
      </c>
    </row>
    <row r="2090" spans="1:48">
      <c r="A2090" s="21" t="s">
        <v>4267</v>
      </c>
      <c r="B2090" t="s">
        <v>4268</v>
      </c>
      <c r="C2090" t="s">
        <v>4222</v>
      </c>
      <c r="D2090" s="31">
        <v>0</v>
      </c>
      <c r="E2090" s="31">
        <v>0</v>
      </c>
      <c r="F2090" s="31">
        <v>0</v>
      </c>
      <c r="G2090" s="31">
        <v>0</v>
      </c>
      <c r="H2090" s="32">
        <v>0</v>
      </c>
      <c r="I2090">
        <v>0</v>
      </c>
      <c r="J2090" s="33">
        <v>0</v>
      </c>
      <c r="K2090" s="33">
        <v>0</v>
      </c>
      <c r="L2090" s="33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0</v>
      </c>
      <c r="AK2090">
        <v>0</v>
      </c>
      <c r="AL2090">
        <v>0</v>
      </c>
      <c r="AM2090">
        <v>0</v>
      </c>
      <c r="AN2090" s="23" t="e">
        <v>#DIV/0!</v>
      </c>
      <c r="AO2090" s="23" t="e">
        <v>#DIV/0!</v>
      </c>
      <c r="AP2090" s="23" t="e">
        <v>#DIV/0!</v>
      </c>
      <c r="AQ2090" s="23" t="e">
        <v>#DIV/0!</v>
      </c>
      <c r="AR2090" s="35">
        <v>0</v>
      </c>
      <c r="AS2090" s="35">
        <v>0</v>
      </c>
      <c r="AT2090" s="35">
        <v>0</v>
      </c>
      <c r="AU2090" s="31" t="str">
        <f t="shared" si="35"/>
        <v>库存为0</v>
      </c>
      <c r="AV2090" s="36" t="str">
        <f>IFERROR(时间!$B$4+AU2090,"上周无销量")</f>
        <v>上周无销量</v>
      </c>
    </row>
    <row r="2091" spans="1:48">
      <c r="A2091" s="21" t="s">
        <v>4269</v>
      </c>
      <c r="B2091" t="s">
        <v>4270</v>
      </c>
      <c r="C2091" t="s">
        <v>4222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0</v>
      </c>
      <c r="AK2091">
        <v>0</v>
      </c>
      <c r="AL2091">
        <v>0</v>
      </c>
      <c r="AM2091">
        <v>0</v>
      </c>
      <c r="AN2091" s="23" t="e">
        <v>#DIV/0!</v>
      </c>
      <c r="AO2091" s="23" t="e">
        <v>#DIV/0!</v>
      </c>
      <c r="AP2091" s="23" t="e">
        <v>#DIV/0!</v>
      </c>
      <c r="AQ2091" s="23" t="e">
        <v>#DIV/0!</v>
      </c>
      <c r="AR2091" s="35">
        <v>0</v>
      </c>
      <c r="AS2091" s="35">
        <v>0</v>
      </c>
      <c r="AT2091" s="35">
        <v>0</v>
      </c>
      <c r="AU2091" s="31" t="str">
        <f t="shared" si="35"/>
        <v>库存为0</v>
      </c>
      <c r="AV2091" s="36" t="str">
        <f>IFERROR(时间!$B$4+AU2091,"上周无销量")</f>
        <v>上周无销量</v>
      </c>
    </row>
    <row r="2092" spans="1:48">
      <c r="A2092" s="21" t="s">
        <v>4271</v>
      </c>
      <c r="B2092" t="s">
        <v>4272</v>
      </c>
      <c r="C2092" t="s">
        <v>4273</v>
      </c>
      <c r="D2092" s="31">
        <v>0</v>
      </c>
      <c r="E2092" s="31">
        <v>0</v>
      </c>
      <c r="F2092" s="31">
        <v>0</v>
      </c>
      <c r="G2092" s="31">
        <v>0</v>
      </c>
      <c r="H2092" s="32">
        <v>0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0</v>
      </c>
      <c r="AL2092">
        <v>0</v>
      </c>
      <c r="AM2092">
        <v>0</v>
      </c>
      <c r="AN2092" s="23" t="e">
        <v>#DIV/0!</v>
      </c>
      <c r="AO2092" s="23" t="e">
        <v>#DIV/0!</v>
      </c>
      <c r="AP2092" s="23" t="e">
        <v>#DIV/0!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4274</v>
      </c>
      <c r="B2093" t="s">
        <v>4275</v>
      </c>
      <c r="C2093" t="s">
        <v>4273</v>
      </c>
      <c r="D2093" s="31">
        <v>0</v>
      </c>
      <c r="E2093" s="31">
        <v>0</v>
      </c>
      <c r="F2093" s="31">
        <v>0</v>
      </c>
      <c r="G2093" s="31">
        <v>0</v>
      </c>
      <c r="H2093" s="32">
        <v>0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0</v>
      </c>
      <c r="AK2093">
        <v>0</v>
      </c>
      <c r="AL2093">
        <v>0</v>
      </c>
      <c r="AM2093">
        <v>0</v>
      </c>
      <c r="AN2093" s="23" t="e">
        <v>#DIV/0!</v>
      </c>
      <c r="AO2093" s="23" t="e">
        <v>#DIV/0!</v>
      </c>
      <c r="AP2093" s="23" t="e">
        <v>#DIV/0!</v>
      </c>
      <c r="AQ2093" s="23" t="e">
        <v>#DIV/0!</v>
      </c>
      <c r="AR2093" s="35">
        <v>0</v>
      </c>
      <c r="AS2093" s="35">
        <v>0</v>
      </c>
      <c r="AT2093" s="35">
        <v>0</v>
      </c>
      <c r="AU2093" s="31" t="str">
        <f t="shared" si="35"/>
        <v>库存为0</v>
      </c>
      <c r="AV2093" s="36" t="str">
        <f>IFERROR(时间!$B$4+AU2093,"上周无销量")</f>
        <v>上周无销量</v>
      </c>
    </row>
    <row r="2094" spans="1:48">
      <c r="A2094" s="21" t="s">
        <v>4276</v>
      </c>
      <c r="B2094" t="s">
        <v>4277</v>
      </c>
      <c r="C2094" t="s">
        <v>4273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0</v>
      </c>
      <c r="AK2094">
        <v>0</v>
      </c>
      <c r="AL2094">
        <v>0</v>
      </c>
      <c r="AM2094">
        <v>0</v>
      </c>
      <c r="AN2094" s="23" t="e">
        <v>#DIV/0!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4278</v>
      </c>
      <c r="B2095" t="s">
        <v>4279</v>
      </c>
      <c r="C2095" t="s">
        <v>4273</v>
      </c>
      <c r="D2095" s="31">
        <v>0</v>
      </c>
      <c r="E2095" s="31">
        <v>0</v>
      </c>
      <c r="F2095" s="31">
        <v>0</v>
      </c>
      <c r="G2095" s="31">
        <v>0</v>
      </c>
      <c r="H2095" s="32">
        <v>0</v>
      </c>
      <c r="I2095">
        <v>0</v>
      </c>
      <c r="J2095" s="33">
        <v>0</v>
      </c>
      <c r="K2095" s="33">
        <v>0</v>
      </c>
      <c r="L2095" s="33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0</v>
      </c>
      <c r="AM2095">
        <v>0</v>
      </c>
      <c r="AN2095" s="23" t="e">
        <v>#DIV/0!</v>
      </c>
      <c r="AO2095" s="23" t="e">
        <v>#DIV/0!</v>
      </c>
      <c r="AP2095" s="23" t="e">
        <v>#DIV/0!</v>
      </c>
      <c r="AQ2095" s="23" t="e">
        <v>#DIV/0!</v>
      </c>
      <c r="AR2095" s="35">
        <v>0</v>
      </c>
      <c r="AS2095" s="35">
        <v>0</v>
      </c>
      <c r="AT2095" s="35">
        <v>0</v>
      </c>
      <c r="AU2095" s="31" t="str">
        <f t="shared" si="35"/>
        <v>库存为0</v>
      </c>
      <c r="AV2095" s="36" t="str">
        <f>IFERROR(时间!$B$4+AU2095,"上周无销量")</f>
        <v>上周无销量</v>
      </c>
    </row>
    <row r="2096" spans="1:48">
      <c r="A2096" s="21" t="s">
        <v>4280</v>
      </c>
      <c r="B2096" t="s">
        <v>4281</v>
      </c>
      <c r="C2096" t="s">
        <v>4273</v>
      </c>
      <c r="D2096" s="31">
        <v>0</v>
      </c>
      <c r="E2096" s="31">
        <v>0</v>
      </c>
      <c r="F2096" s="31">
        <v>0</v>
      </c>
      <c r="G2096" s="31">
        <v>0</v>
      </c>
      <c r="H2096" s="32">
        <v>0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0</v>
      </c>
      <c r="AM2096">
        <v>0</v>
      </c>
      <c r="AN2096" s="23" t="e">
        <v>#DIV/0!</v>
      </c>
      <c r="AO2096" s="23" t="e">
        <v>#DIV/0!</v>
      </c>
      <c r="AP2096" s="23" t="e">
        <v>#DIV/0!</v>
      </c>
      <c r="AQ2096" s="23" t="e">
        <v>#DIV/0!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4282</v>
      </c>
      <c r="B2097" t="s">
        <v>3632</v>
      </c>
      <c r="C2097" t="s">
        <v>4273</v>
      </c>
      <c r="D2097" s="31">
        <v>0</v>
      </c>
      <c r="E2097" s="31">
        <v>0</v>
      </c>
      <c r="F2097" s="31">
        <v>0</v>
      </c>
      <c r="G2097" s="31">
        <v>0</v>
      </c>
      <c r="H2097" s="32">
        <v>0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0</v>
      </c>
      <c r="AM2097">
        <v>0</v>
      </c>
      <c r="AN2097" s="23" t="e">
        <v>#DIV/0!</v>
      </c>
      <c r="AO2097" s="23" t="e">
        <v>#DIV/0!</v>
      </c>
      <c r="AP2097" s="23" t="e">
        <v>#DIV/0!</v>
      </c>
      <c r="AQ2097" s="23" t="e">
        <v>#DIV/0!</v>
      </c>
      <c r="AR2097" s="35">
        <v>0</v>
      </c>
      <c r="AS2097" s="35">
        <v>0</v>
      </c>
      <c r="AT2097" s="35">
        <v>0</v>
      </c>
      <c r="AU2097" s="31" t="str">
        <f t="shared" si="35"/>
        <v>库存为0</v>
      </c>
      <c r="AV2097" s="36" t="str">
        <f>IFERROR(时间!$B$4+AU2097,"上周无销量")</f>
        <v>上周无销量</v>
      </c>
    </row>
    <row r="2098" spans="1:48">
      <c r="A2098" s="21" t="s">
        <v>4283</v>
      </c>
      <c r="B2098" t="s">
        <v>4284</v>
      </c>
      <c r="C2098" t="s">
        <v>4273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0</v>
      </c>
      <c r="AK2098">
        <v>0</v>
      </c>
      <c r="AL2098">
        <v>0</v>
      </c>
      <c r="AM2098">
        <v>0</v>
      </c>
      <c r="AN2098" s="23" t="e">
        <v>#DIV/0!</v>
      </c>
      <c r="AO2098" s="23" t="e">
        <v>#DIV/0!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4285</v>
      </c>
      <c r="B2099" t="s">
        <v>4286</v>
      </c>
      <c r="C2099" t="s">
        <v>4273</v>
      </c>
      <c r="D2099" s="31">
        <v>0</v>
      </c>
      <c r="E2099" s="31">
        <v>0</v>
      </c>
      <c r="F2099" s="31">
        <v>0</v>
      </c>
      <c r="G2099" s="31">
        <v>0</v>
      </c>
      <c r="H2099" s="32">
        <v>0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0</v>
      </c>
      <c r="AK2099">
        <v>0</v>
      </c>
      <c r="AL2099">
        <v>0</v>
      </c>
      <c r="AM2099">
        <v>0</v>
      </c>
      <c r="AN2099" s="23" t="e">
        <v>#DIV/0!</v>
      </c>
      <c r="AO2099" s="23" t="e">
        <v>#DIV/0!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4287</v>
      </c>
      <c r="B2100" t="s">
        <v>4288</v>
      </c>
      <c r="C2100" t="s">
        <v>4273</v>
      </c>
      <c r="D2100" s="31">
        <v>0</v>
      </c>
      <c r="E2100" s="31">
        <v>0</v>
      </c>
      <c r="F2100" s="31">
        <v>0</v>
      </c>
      <c r="G2100" s="31">
        <v>0</v>
      </c>
      <c r="H2100" s="32">
        <v>0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0</v>
      </c>
      <c r="AK2100">
        <v>0</v>
      </c>
      <c r="AL2100">
        <v>0</v>
      </c>
      <c r="AM2100">
        <v>0</v>
      </c>
      <c r="AN2100" s="23" t="e">
        <v>#DIV/0!</v>
      </c>
      <c r="AO2100" s="23" t="e">
        <v>#DIV/0!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4289</v>
      </c>
      <c r="B2101" t="s">
        <v>4290</v>
      </c>
      <c r="C2101" t="s">
        <v>4273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0</v>
      </c>
      <c r="AK2101">
        <v>0</v>
      </c>
      <c r="AL2101">
        <v>0</v>
      </c>
      <c r="AM2101">
        <v>0</v>
      </c>
      <c r="AN2101" s="23" t="e">
        <v>#DIV/0!</v>
      </c>
      <c r="AO2101" s="23" t="e">
        <v>#DIV/0!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4291</v>
      </c>
      <c r="B2102" t="s">
        <v>4292</v>
      </c>
      <c r="C2102" t="s">
        <v>4273</v>
      </c>
      <c r="D2102" s="31">
        <v>0</v>
      </c>
      <c r="E2102" s="31">
        <v>0</v>
      </c>
      <c r="F2102" s="31">
        <v>0</v>
      </c>
      <c r="G2102" s="31">
        <v>0</v>
      </c>
      <c r="H2102" s="32">
        <v>0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0</v>
      </c>
      <c r="AL2102">
        <v>0</v>
      </c>
      <c r="AM2102">
        <v>0</v>
      </c>
      <c r="AN2102" s="23" t="e">
        <v>#DIV/0!</v>
      </c>
      <c r="AO2102" s="23" t="e">
        <v>#DIV/0!</v>
      </c>
      <c r="AP2102" s="23" t="e">
        <v>#DIV/0!</v>
      </c>
      <c r="AQ2102" s="23" t="e">
        <v>#DIV/0!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4293</v>
      </c>
      <c r="B2103" t="s">
        <v>4294</v>
      </c>
      <c r="C2103" t="s">
        <v>4273</v>
      </c>
      <c r="D2103" s="31">
        <v>0</v>
      </c>
      <c r="E2103" s="31">
        <v>0</v>
      </c>
      <c r="F2103" s="31">
        <v>0</v>
      </c>
      <c r="G2103" s="31">
        <v>0</v>
      </c>
      <c r="H2103" s="32">
        <v>0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4295</v>
      </c>
      <c r="B2104" t="s">
        <v>4296</v>
      </c>
      <c r="C2104" t="s">
        <v>4273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0</v>
      </c>
      <c r="AK2104">
        <v>0</v>
      </c>
      <c r="AL2104">
        <v>0</v>
      </c>
      <c r="AM2104">
        <v>0</v>
      </c>
      <c r="AN2104" s="23" t="e">
        <v>#DIV/0!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0</v>
      </c>
      <c r="AU2104" s="31" t="str">
        <f t="shared" si="35"/>
        <v>库存为0</v>
      </c>
      <c r="AV2104" s="36" t="str">
        <f>IFERROR(时间!$B$4+AU2104,"上周无销量")</f>
        <v>上周无销量</v>
      </c>
    </row>
    <row r="2105" spans="1:48">
      <c r="A2105" s="21" t="s">
        <v>4297</v>
      </c>
      <c r="B2105" t="s">
        <v>3635</v>
      </c>
      <c r="C2105" t="s">
        <v>4273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0</v>
      </c>
      <c r="AK2105">
        <v>0</v>
      </c>
      <c r="AL2105">
        <v>0</v>
      </c>
      <c r="AM2105">
        <v>0</v>
      </c>
      <c r="AN2105" s="23" t="e">
        <v>#DIV/0!</v>
      </c>
      <c r="AO2105" s="23" t="e">
        <v>#DIV/0!</v>
      </c>
      <c r="AP2105" s="23" t="e">
        <v>#DIV/0!</v>
      </c>
      <c r="AQ2105" s="23" t="e">
        <v>#DIV/0!</v>
      </c>
      <c r="AR2105" s="35">
        <v>0</v>
      </c>
      <c r="AS2105" s="35">
        <v>0</v>
      </c>
      <c r="AT2105" s="35">
        <v>0</v>
      </c>
      <c r="AU2105" s="31" t="str">
        <f t="shared" si="35"/>
        <v>库存为0</v>
      </c>
      <c r="AV2105" s="36" t="str">
        <f>IFERROR(时间!$B$4+AU2105,"上周无销量")</f>
        <v>上周无销量</v>
      </c>
    </row>
    <row r="2106" spans="1:48">
      <c r="A2106" s="21" t="s">
        <v>4298</v>
      </c>
      <c r="B2106" t="s">
        <v>4299</v>
      </c>
      <c r="C2106" t="s">
        <v>4273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4300</v>
      </c>
      <c r="B2107" t="s">
        <v>4301</v>
      </c>
      <c r="C2107" t="s">
        <v>4302</v>
      </c>
      <c r="D2107" s="31">
        <v>0</v>
      </c>
      <c r="E2107" s="31">
        <v>0</v>
      </c>
      <c r="F2107" s="31">
        <v>0</v>
      </c>
      <c r="G2107" s="31">
        <v>0</v>
      </c>
      <c r="H2107" s="32">
        <v>0</v>
      </c>
      <c r="I2107">
        <v>2</v>
      </c>
      <c r="J2107" s="33">
        <v>0</v>
      </c>
      <c r="K2107" s="33">
        <v>0</v>
      </c>
      <c r="L2107" s="33">
        <v>0</v>
      </c>
      <c r="M2107">
        <v>2</v>
      </c>
      <c r="N2107">
        <v>0</v>
      </c>
      <c r="O2107">
        <v>2</v>
      </c>
      <c r="P2107">
        <v>243</v>
      </c>
      <c r="Q2107">
        <v>0</v>
      </c>
      <c r="R2107">
        <v>0</v>
      </c>
      <c r="S2107">
        <v>0</v>
      </c>
      <c r="T2107">
        <v>2</v>
      </c>
      <c r="U2107">
        <v>0</v>
      </c>
      <c r="V2107">
        <v>0</v>
      </c>
      <c r="W2107">
        <v>0</v>
      </c>
      <c r="X2107" s="23">
        <v>0.00823045267489712</v>
      </c>
      <c r="Y2107" s="23" t="e">
        <v>#DIV/0!</v>
      </c>
      <c r="Z2107" s="23" t="e">
        <v>#DIV/0!</v>
      </c>
      <c r="AA2107" s="23" t="e">
        <v>#DIV/0!</v>
      </c>
      <c r="AB2107">
        <v>0.41</v>
      </c>
      <c r="AC2107">
        <v>0</v>
      </c>
      <c r="AD2107">
        <v>0</v>
      </c>
      <c r="AE2107">
        <v>0</v>
      </c>
      <c r="AF2107" s="23" t="s">
        <v>122</v>
      </c>
      <c r="AG2107" s="23" t="s">
        <v>54</v>
      </c>
      <c r="AH2107" s="23" t="s">
        <v>54</v>
      </c>
      <c r="AI2107" s="23" t="s">
        <v>54</v>
      </c>
      <c r="AJ2107">
        <v>1</v>
      </c>
      <c r="AK2107">
        <v>2</v>
      </c>
      <c r="AL2107">
        <v>0</v>
      </c>
      <c r="AM2107">
        <v>1</v>
      </c>
      <c r="AN2107" s="23">
        <v>0</v>
      </c>
      <c r="AO2107" s="23">
        <v>0</v>
      </c>
      <c r="AP2107" s="23" t="e">
        <v>#DIV/0!</v>
      </c>
      <c r="AQ2107" s="23">
        <v>0</v>
      </c>
      <c r="AR2107" s="35">
        <v>0</v>
      </c>
      <c r="AS2107" s="35">
        <v>0</v>
      </c>
      <c r="AT2107" s="35">
        <v>2</v>
      </c>
      <c r="AU2107" s="31" t="str">
        <f t="shared" si="35"/>
        <v>库存为2</v>
      </c>
      <c r="AV2107" s="36" t="str">
        <f>IFERROR(时间!$B$4+AU2107,"上周无销量")</f>
        <v>上周无销量</v>
      </c>
    </row>
    <row r="2108" spans="1:48">
      <c r="A2108" s="21" t="s">
        <v>4303</v>
      </c>
      <c r="B2108" t="s">
        <v>4304</v>
      </c>
      <c r="C2108" t="s">
        <v>4302</v>
      </c>
      <c r="D2108" s="31">
        <v>1</v>
      </c>
      <c r="E2108" s="31">
        <v>0</v>
      </c>
      <c r="F2108" s="31">
        <v>0</v>
      </c>
      <c r="G2108" s="31">
        <v>0</v>
      </c>
      <c r="H2108" s="32">
        <v>22.99</v>
      </c>
      <c r="I2108">
        <v>1</v>
      </c>
      <c r="J2108" s="33">
        <v>0</v>
      </c>
      <c r="K2108" s="33">
        <v>0</v>
      </c>
      <c r="L2108" s="33">
        <v>0</v>
      </c>
      <c r="M2108">
        <v>1</v>
      </c>
      <c r="N2108">
        <v>0</v>
      </c>
      <c r="O2108">
        <v>1</v>
      </c>
      <c r="P2108">
        <v>1012</v>
      </c>
      <c r="Q2108">
        <v>54</v>
      </c>
      <c r="R2108">
        <v>21</v>
      </c>
      <c r="S2108">
        <v>13</v>
      </c>
      <c r="T2108">
        <v>2</v>
      </c>
      <c r="U2108">
        <v>0</v>
      </c>
      <c r="V2108">
        <v>0</v>
      </c>
      <c r="W2108">
        <v>0</v>
      </c>
      <c r="X2108" s="23">
        <v>0.00197628458498024</v>
      </c>
      <c r="Y2108" s="23">
        <v>0</v>
      </c>
      <c r="Z2108" s="23">
        <v>0</v>
      </c>
      <c r="AA2108" s="23">
        <v>0</v>
      </c>
      <c r="AB2108">
        <v>0.36</v>
      </c>
      <c r="AC2108">
        <v>0</v>
      </c>
      <c r="AD2108">
        <v>0</v>
      </c>
      <c r="AE2108">
        <v>0</v>
      </c>
      <c r="AF2108" s="23">
        <v>0.0156589821661592</v>
      </c>
      <c r="AG2108" s="23" t="s">
        <v>54</v>
      </c>
      <c r="AH2108" s="23" t="s">
        <v>54</v>
      </c>
      <c r="AI2108" s="23" t="s">
        <v>54</v>
      </c>
      <c r="AJ2108">
        <v>2</v>
      </c>
      <c r="AK2108">
        <v>0</v>
      </c>
      <c r="AL2108">
        <v>0</v>
      </c>
      <c r="AM2108">
        <v>0</v>
      </c>
      <c r="AN2108" s="23">
        <v>0.5</v>
      </c>
      <c r="AO2108" s="23" t="e">
        <v>#DIV/0!</v>
      </c>
      <c r="AP2108" s="23" t="e">
        <v>#DIV/0!</v>
      </c>
      <c r="AQ2108" s="23" t="e">
        <v>#DIV/0!</v>
      </c>
      <c r="AR2108" s="35">
        <v>0.142857142857143</v>
      </c>
      <c r="AS2108" s="35">
        <v>8.57142857142857</v>
      </c>
      <c r="AT2108" s="35">
        <v>-7.57142857142857</v>
      </c>
      <c r="AU2108" s="31">
        <f t="shared" si="35"/>
        <v>7</v>
      </c>
      <c r="AV2108" s="36">
        <f>IFERROR(时间!$B$4+AU2108,"上周无销量")</f>
        <v>43290</v>
      </c>
    </row>
    <row r="2109" spans="1:48">
      <c r="A2109" s="21" t="s">
        <v>4305</v>
      </c>
      <c r="B2109" t="s">
        <v>4306</v>
      </c>
      <c r="C2109" t="s">
        <v>4302</v>
      </c>
      <c r="D2109" s="31">
        <v>0</v>
      </c>
      <c r="E2109" s="31">
        <v>0</v>
      </c>
      <c r="F2109" s="31">
        <v>0</v>
      </c>
      <c r="G2109" s="31">
        <v>0</v>
      </c>
      <c r="H2109" s="32">
        <v>0</v>
      </c>
      <c r="I2109">
        <v>3</v>
      </c>
      <c r="J2109" s="33">
        <v>0</v>
      </c>
      <c r="K2109" s="33">
        <v>0</v>
      </c>
      <c r="L2109" s="33">
        <v>0</v>
      </c>
      <c r="M2109">
        <v>3</v>
      </c>
      <c r="N2109">
        <v>0</v>
      </c>
      <c r="O2109">
        <v>0</v>
      </c>
      <c r="P2109">
        <v>1180</v>
      </c>
      <c r="Q2109">
        <v>1252</v>
      </c>
      <c r="R2109">
        <v>968</v>
      </c>
      <c r="S2109">
        <v>992</v>
      </c>
      <c r="T2109">
        <v>3</v>
      </c>
      <c r="U2109">
        <v>7</v>
      </c>
      <c r="V2109">
        <v>1</v>
      </c>
      <c r="W2109">
        <v>2</v>
      </c>
      <c r="X2109" s="23">
        <v>0.00254237288135593</v>
      </c>
      <c r="Y2109" s="23">
        <v>0.00559105431309904</v>
      </c>
      <c r="Z2109" s="23">
        <v>0.00103305785123967</v>
      </c>
      <c r="AA2109" s="23">
        <v>0.00201612903225806</v>
      </c>
      <c r="AB2109">
        <v>0.52</v>
      </c>
      <c r="AC2109">
        <v>1.29</v>
      </c>
      <c r="AD2109">
        <v>0.26</v>
      </c>
      <c r="AE2109">
        <v>0.47</v>
      </c>
      <c r="AF2109" s="23" t="s">
        <v>122</v>
      </c>
      <c r="AG2109" s="23" t="s">
        <v>122</v>
      </c>
      <c r="AH2109" s="23" t="s">
        <v>122</v>
      </c>
      <c r="AI2109" s="23" t="s">
        <v>122</v>
      </c>
      <c r="AJ2109">
        <v>2</v>
      </c>
      <c r="AK2109">
        <v>3</v>
      </c>
      <c r="AL2109">
        <v>4</v>
      </c>
      <c r="AM2109">
        <v>4</v>
      </c>
      <c r="AN2109" s="23">
        <v>0</v>
      </c>
      <c r="AO2109" s="23">
        <v>0</v>
      </c>
      <c r="AP2109" s="23">
        <v>0</v>
      </c>
      <c r="AQ2109" s="23">
        <v>0</v>
      </c>
      <c r="AR2109" s="35">
        <v>0</v>
      </c>
      <c r="AS2109" s="35">
        <v>0</v>
      </c>
      <c r="AT2109" s="35">
        <v>3</v>
      </c>
      <c r="AU2109" s="31" t="str">
        <f t="shared" si="35"/>
        <v>库存为3</v>
      </c>
      <c r="AV2109" s="36" t="str">
        <f>IFERROR(时间!$B$4+AU2109,"上周无销量")</f>
        <v>上周无销量</v>
      </c>
    </row>
    <row r="2110" spans="1:48">
      <c r="A2110" s="21" t="s">
        <v>4307</v>
      </c>
      <c r="B2110" t="s">
        <v>4308</v>
      </c>
      <c r="C2110" t="s">
        <v>4302</v>
      </c>
      <c r="D2110" s="31">
        <v>0</v>
      </c>
      <c r="E2110" s="31">
        <v>0</v>
      </c>
      <c r="F2110" s="31">
        <v>0</v>
      </c>
      <c r="G2110" s="31">
        <v>0</v>
      </c>
      <c r="H2110" s="32">
        <v>0</v>
      </c>
      <c r="I2110">
        <v>1</v>
      </c>
      <c r="J2110" s="33">
        <v>0</v>
      </c>
      <c r="K2110" s="33">
        <v>0</v>
      </c>
      <c r="L2110" s="33">
        <v>0</v>
      </c>
      <c r="M2110">
        <v>1</v>
      </c>
      <c r="N2110">
        <v>0</v>
      </c>
      <c r="O2110">
        <v>1</v>
      </c>
      <c r="P2110">
        <v>522</v>
      </c>
      <c r="Q2110">
        <v>1677</v>
      </c>
      <c r="R2110">
        <v>1154</v>
      </c>
      <c r="S2110">
        <v>943</v>
      </c>
      <c r="T2110">
        <v>2</v>
      </c>
      <c r="U2110">
        <v>4</v>
      </c>
      <c r="V2110">
        <v>5</v>
      </c>
      <c r="W2110">
        <v>6</v>
      </c>
      <c r="X2110" s="23">
        <v>0.00383141762452107</v>
      </c>
      <c r="Y2110" s="23">
        <v>0.00238521168753727</v>
      </c>
      <c r="Z2110" s="23">
        <v>0.00433275563258232</v>
      </c>
      <c r="AA2110" s="23">
        <v>0.0063626723223754</v>
      </c>
      <c r="AB2110">
        <v>0.45</v>
      </c>
      <c r="AC2110">
        <v>0.81</v>
      </c>
      <c r="AD2110">
        <v>0.91</v>
      </c>
      <c r="AE2110">
        <v>1.06</v>
      </c>
      <c r="AF2110" s="23" t="s">
        <v>122</v>
      </c>
      <c r="AG2110" s="23" t="s">
        <v>122</v>
      </c>
      <c r="AH2110" s="23" t="s">
        <v>122</v>
      </c>
      <c r="AI2110" s="23" t="s">
        <v>122</v>
      </c>
      <c r="AJ2110">
        <v>4</v>
      </c>
      <c r="AK2110">
        <v>0</v>
      </c>
      <c r="AL2110">
        <v>2</v>
      </c>
      <c r="AM2110">
        <v>6</v>
      </c>
      <c r="AN2110" s="23">
        <v>0</v>
      </c>
      <c r="AO2110" s="23" t="e">
        <v>#DIV/0!</v>
      </c>
      <c r="AP2110" s="23">
        <v>0</v>
      </c>
      <c r="AQ2110" s="23">
        <v>0</v>
      </c>
      <c r="AR2110" s="35">
        <v>0</v>
      </c>
      <c r="AS2110" s="35">
        <v>0</v>
      </c>
      <c r="AT2110" s="35">
        <v>1</v>
      </c>
      <c r="AU2110" s="31" t="str">
        <f t="shared" si="35"/>
        <v>库存为1</v>
      </c>
      <c r="AV2110" s="36" t="str">
        <f>IFERROR(时间!$B$4+AU2110,"上周无销量")</f>
        <v>上周无销量</v>
      </c>
    </row>
    <row r="2111" spans="1:48">
      <c r="A2111" s="21" t="s">
        <v>4309</v>
      </c>
      <c r="B2111" t="s">
        <v>4310</v>
      </c>
      <c r="C2111" t="s">
        <v>4302</v>
      </c>
      <c r="D2111" s="31">
        <v>0</v>
      </c>
      <c r="E2111" s="31">
        <v>0</v>
      </c>
      <c r="F2111" s="31">
        <v>0</v>
      </c>
      <c r="G2111" s="31">
        <v>1</v>
      </c>
      <c r="H2111" s="32">
        <v>22.99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4</v>
      </c>
      <c r="T2111">
        <v>0</v>
      </c>
      <c r="U2111">
        <v>0</v>
      </c>
      <c r="V2111">
        <v>0</v>
      </c>
      <c r="W2111">
        <v>0</v>
      </c>
      <c r="X2111" s="23" t="e">
        <v>#DIV/0!</v>
      </c>
      <c r="Y2111" s="23" t="e">
        <v>#DIV/0!</v>
      </c>
      <c r="Z2111" s="23" t="e">
        <v>#DIV/0!</v>
      </c>
      <c r="AA2111" s="23">
        <v>0</v>
      </c>
      <c r="AB2111">
        <v>0</v>
      </c>
      <c r="AC2111">
        <v>0</v>
      </c>
      <c r="AD2111">
        <v>0</v>
      </c>
      <c r="AE2111">
        <v>0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0</v>
      </c>
      <c r="AK2111">
        <v>0</v>
      </c>
      <c r="AL2111">
        <v>0</v>
      </c>
      <c r="AM2111">
        <v>2</v>
      </c>
      <c r="AN2111" s="23" t="e">
        <v>#DIV/0!</v>
      </c>
      <c r="AO2111" s="23" t="e">
        <v>#DIV/0!</v>
      </c>
      <c r="AP2111" s="23" t="e">
        <v>#DIV/0!</v>
      </c>
      <c r="AQ2111" s="23">
        <v>0.5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4311</v>
      </c>
      <c r="B2112" t="s">
        <v>4312</v>
      </c>
      <c r="C2112" t="s">
        <v>4313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2</v>
      </c>
      <c r="J2112" s="33">
        <v>0</v>
      </c>
      <c r="K2112" s="33">
        <v>0</v>
      </c>
      <c r="L2112" s="33">
        <v>0</v>
      </c>
      <c r="M2112">
        <v>2</v>
      </c>
      <c r="N2112">
        <v>0</v>
      </c>
      <c r="O2112">
        <v>2</v>
      </c>
      <c r="P2112">
        <v>70</v>
      </c>
      <c r="Q2112">
        <v>25</v>
      </c>
      <c r="R2112">
        <v>21</v>
      </c>
      <c r="S2112">
        <v>1</v>
      </c>
      <c r="T2112">
        <v>0</v>
      </c>
      <c r="U2112">
        <v>0</v>
      </c>
      <c r="V2112">
        <v>0</v>
      </c>
      <c r="W2112">
        <v>0</v>
      </c>
      <c r="X2112" s="23">
        <v>0</v>
      </c>
      <c r="Y2112" s="23">
        <v>0</v>
      </c>
      <c r="Z2112" s="23">
        <v>0</v>
      </c>
      <c r="AA2112" s="23">
        <v>0</v>
      </c>
      <c r="AB2112">
        <v>0</v>
      </c>
      <c r="AC2112">
        <v>0</v>
      </c>
      <c r="AD2112">
        <v>0</v>
      </c>
      <c r="AE2112">
        <v>0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2</v>
      </c>
      <c r="AU2112" s="31" t="str">
        <f t="shared" si="35"/>
        <v>库存为2</v>
      </c>
      <c r="AV2112" s="36" t="str">
        <f>IFERROR(时间!$B$4+AU2112,"上周无销量")</f>
        <v>上周无销量</v>
      </c>
    </row>
    <row r="2113" spans="1:48">
      <c r="A2113" s="21" t="s">
        <v>4314</v>
      </c>
      <c r="B2113" t="s">
        <v>4315</v>
      </c>
      <c r="C2113" t="s">
        <v>4313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2</v>
      </c>
      <c r="J2113" s="33">
        <v>0</v>
      </c>
      <c r="K2113" s="33">
        <v>0</v>
      </c>
      <c r="L2113" s="33">
        <v>0</v>
      </c>
      <c r="M2113">
        <v>2</v>
      </c>
      <c r="N2113">
        <v>0</v>
      </c>
      <c r="O2113">
        <v>2</v>
      </c>
      <c r="P2113">
        <v>0</v>
      </c>
      <c r="Q2113">
        <v>27</v>
      </c>
      <c r="R2113">
        <v>10</v>
      </c>
      <c r="S2113">
        <v>0</v>
      </c>
      <c r="T2113">
        <v>0</v>
      </c>
      <c r="U2113">
        <v>0</v>
      </c>
      <c r="V2113">
        <v>0</v>
      </c>
      <c r="W2113">
        <v>0</v>
      </c>
      <c r="X2113" s="23" t="e">
        <v>#DIV/0!</v>
      </c>
      <c r="Y2113" s="23">
        <v>0</v>
      </c>
      <c r="Z2113" s="23">
        <v>0</v>
      </c>
      <c r="AA2113" s="23" t="e">
        <v>#DIV/0!</v>
      </c>
      <c r="AB2113">
        <v>0</v>
      </c>
      <c r="AC2113">
        <v>0</v>
      </c>
      <c r="AD2113">
        <v>0</v>
      </c>
      <c r="AE2113">
        <v>0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1</v>
      </c>
      <c r="AK2113">
        <v>0</v>
      </c>
      <c r="AL2113">
        <v>0</v>
      </c>
      <c r="AM2113">
        <v>0</v>
      </c>
      <c r="AN2113" s="23">
        <v>0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2</v>
      </c>
      <c r="AU2113" s="31" t="str">
        <f t="shared" si="35"/>
        <v>库存为2</v>
      </c>
      <c r="AV2113" s="36" t="str">
        <f>IFERROR(时间!$B$4+AU2113,"上周无销量")</f>
        <v>上周无销量</v>
      </c>
    </row>
    <row r="2114" spans="1:48">
      <c r="A2114" s="21" t="s">
        <v>4316</v>
      </c>
      <c r="B2114" t="s">
        <v>4317</v>
      </c>
      <c r="C2114" t="s">
        <v>4313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2</v>
      </c>
      <c r="J2114" s="33">
        <v>0</v>
      </c>
      <c r="K2114" s="33">
        <v>0</v>
      </c>
      <c r="L2114" s="33">
        <v>0</v>
      </c>
      <c r="M2114">
        <v>2</v>
      </c>
      <c r="N2114">
        <v>0</v>
      </c>
      <c r="O2114">
        <v>2</v>
      </c>
      <c r="P2114">
        <v>0</v>
      </c>
      <c r="Q2114">
        <v>3</v>
      </c>
      <c r="R2114">
        <v>5</v>
      </c>
      <c r="S2114">
        <v>0</v>
      </c>
      <c r="T2114">
        <v>0</v>
      </c>
      <c r="U2114">
        <v>0</v>
      </c>
      <c r="V2114">
        <v>0</v>
      </c>
      <c r="W2114">
        <v>0</v>
      </c>
      <c r="X2114" s="23" t="e">
        <v>#DIV/0!</v>
      </c>
      <c r="Y2114" s="23">
        <v>0</v>
      </c>
      <c r="Z2114" s="23">
        <v>0</v>
      </c>
      <c r="AA2114" s="23" t="e">
        <v>#DIV/0!</v>
      </c>
      <c r="AB2114">
        <v>0</v>
      </c>
      <c r="AC2114">
        <v>0</v>
      </c>
      <c r="AD2114">
        <v>0</v>
      </c>
      <c r="AE2114">
        <v>0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0</v>
      </c>
      <c r="AK2114">
        <v>0</v>
      </c>
      <c r="AL2114">
        <v>0</v>
      </c>
      <c r="AM2114">
        <v>0</v>
      </c>
      <c r="AN2114" s="23" t="e">
        <v>#DIV/0!</v>
      </c>
      <c r="AO2114" s="23" t="e">
        <v>#DIV/0!</v>
      </c>
      <c r="AP2114" s="23" t="e">
        <v>#DIV/0!</v>
      </c>
      <c r="AQ2114" s="23" t="e">
        <v>#DIV/0!</v>
      </c>
      <c r="AR2114" s="35">
        <v>0</v>
      </c>
      <c r="AS2114" s="35">
        <v>0</v>
      </c>
      <c r="AT2114" s="35">
        <v>2</v>
      </c>
      <c r="AU2114" s="31" t="str">
        <f t="shared" si="35"/>
        <v>库存为2</v>
      </c>
      <c r="AV2114" s="36" t="str">
        <f>IFERROR(时间!$B$4+AU2114,"上周无销量")</f>
        <v>上周无销量</v>
      </c>
    </row>
    <row r="2115" spans="1:48">
      <c r="A2115" s="21" t="s">
        <v>4318</v>
      </c>
      <c r="B2115" t="s">
        <v>4319</v>
      </c>
      <c r="C2115" t="s">
        <v>4313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1</v>
      </c>
      <c r="J2115" s="33">
        <v>0</v>
      </c>
      <c r="K2115" s="33">
        <v>0</v>
      </c>
      <c r="L2115" s="33">
        <v>0</v>
      </c>
      <c r="M2115">
        <v>1</v>
      </c>
      <c r="N2115">
        <v>0</v>
      </c>
      <c r="O2115">
        <v>1</v>
      </c>
      <c r="P2115">
        <v>98</v>
      </c>
      <c r="Q2115">
        <v>350</v>
      </c>
      <c r="R2115">
        <v>347</v>
      </c>
      <c r="S2115">
        <v>342</v>
      </c>
      <c r="T2115">
        <v>1</v>
      </c>
      <c r="U2115">
        <v>1</v>
      </c>
      <c r="V2115">
        <v>1</v>
      </c>
      <c r="W2115">
        <v>0</v>
      </c>
      <c r="X2115" s="23">
        <v>0.0102040816326531</v>
      </c>
      <c r="Y2115" s="23">
        <v>0.00285714285714286</v>
      </c>
      <c r="Z2115" s="23">
        <v>0.00288184438040346</v>
      </c>
      <c r="AA2115" s="23">
        <v>0</v>
      </c>
      <c r="AB2115">
        <v>0.25</v>
      </c>
      <c r="AC2115">
        <v>0.12</v>
      </c>
      <c r="AD2115">
        <v>0.14</v>
      </c>
      <c r="AE2115">
        <v>0</v>
      </c>
      <c r="AF2115" s="23" t="s">
        <v>122</v>
      </c>
      <c r="AG2115" s="23" t="s">
        <v>122</v>
      </c>
      <c r="AH2115" s="23" t="s">
        <v>122</v>
      </c>
      <c r="AI2115" s="23" t="s">
        <v>54</v>
      </c>
      <c r="AJ2115">
        <v>2</v>
      </c>
      <c r="AK2115">
        <v>1</v>
      </c>
      <c r="AL2115">
        <v>0</v>
      </c>
      <c r="AM2115">
        <v>0</v>
      </c>
      <c r="AN2115" s="23">
        <v>0</v>
      </c>
      <c r="AO2115" s="23">
        <v>0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1</v>
      </c>
      <c r="AU2115" s="31" t="str">
        <f t="shared" si="35"/>
        <v>库存为1</v>
      </c>
      <c r="AV2115" s="36" t="str">
        <f>IFERROR(时间!$B$4+AU2115,"上周无销量")</f>
        <v>上周无销量</v>
      </c>
    </row>
    <row r="2116" spans="1:48">
      <c r="A2116" s="21" t="s">
        <v>4320</v>
      </c>
      <c r="B2116" t="s">
        <v>4321</v>
      </c>
      <c r="C2116" t="s">
        <v>4313</v>
      </c>
      <c r="D2116" s="31">
        <v>0</v>
      </c>
      <c r="E2116" s="31">
        <v>0</v>
      </c>
      <c r="F2116" s="31">
        <v>0</v>
      </c>
      <c r="G2116" s="31">
        <v>0</v>
      </c>
      <c r="H2116" s="32">
        <v>0</v>
      </c>
      <c r="I2116">
        <v>2</v>
      </c>
      <c r="J2116" s="33">
        <v>0</v>
      </c>
      <c r="K2116" s="33">
        <v>0</v>
      </c>
      <c r="L2116" s="33">
        <v>0</v>
      </c>
      <c r="M2116">
        <v>2</v>
      </c>
      <c r="N2116">
        <v>0</v>
      </c>
      <c r="O2116">
        <v>2</v>
      </c>
      <c r="P2116">
        <v>140</v>
      </c>
      <c r="Q2116">
        <v>176</v>
      </c>
      <c r="R2116">
        <v>134</v>
      </c>
      <c r="S2116">
        <v>9</v>
      </c>
      <c r="T2116">
        <v>0</v>
      </c>
      <c r="U2116">
        <v>0</v>
      </c>
      <c r="V2116">
        <v>0</v>
      </c>
      <c r="W2116">
        <v>1</v>
      </c>
      <c r="X2116" s="23">
        <v>0</v>
      </c>
      <c r="Y2116" s="23">
        <v>0</v>
      </c>
      <c r="Z2116" s="23">
        <v>0</v>
      </c>
      <c r="AA2116" s="23">
        <v>0.111111111111111</v>
      </c>
      <c r="AB2116">
        <v>0</v>
      </c>
      <c r="AC2116">
        <v>0</v>
      </c>
      <c r="AD2116">
        <v>0</v>
      </c>
      <c r="AE2116">
        <v>0.02</v>
      </c>
      <c r="AF2116" s="23" t="s">
        <v>54</v>
      </c>
      <c r="AG2116" s="23" t="s">
        <v>54</v>
      </c>
      <c r="AH2116" s="23" t="s">
        <v>54</v>
      </c>
      <c r="AI2116" s="23" t="s">
        <v>122</v>
      </c>
      <c r="AJ2116">
        <v>0</v>
      </c>
      <c r="AK2116">
        <v>1</v>
      </c>
      <c r="AL2116">
        <v>0</v>
      </c>
      <c r="AM2116">
        <v>0</v>
      </c>
      <c r="AN2116" s="23" t="e">
        <v>#DIV/0!</v>
      </c>
      <c r="AO2116" s="23">
        <v>0</v>
      </c>
      <c r="AP2116" s="23" t="e">
        <v>#DIV/0!</v>
      </c>
      <c r="AQ2116" s="23" t="e">
        <v>#DIV/0!</v>
      </c>
      <c r="AR2116" s="35">
        <v>0</v>
      </c>
      <c r="AS2116" s="35">
        <v>0</v>
      </c>
      <c r="AT2116" s="35">
        <v>2</v>
      </c>
      <c r="AU2116" s="31" t="str">
        <f t="shared" si="35"/>
        <v>库存为2</v>
      </c>
      <c r="AV2116" s="36" t="str">
        <f>IFERROR(时间!$B$4+AU2116,"上周无销量")</f>
        <v>上周无销量</v>
      </c>
    </row>
    <row r="2117" spans="1:48">
      <c r="A2117" s="21" t="s">
        <v>4322</v>
      </c>
      <c r="B2117" t="s">
        <v>4323</v>
      </c>
      <c r="C2117" t="s">
        <v>4324</v>
      </c>
      <c r="D2117" s="31">
        <v>0</v>
      </c>
      <c r="E2117" s="31">
        <v>0</v>
      </c>
      <c r="F2117" s="31">
        <v>1</v>
      </c>
      <c r="G2117" s="31">
        <v>0</v>
      </c>
      <c r="H2117" s="32">
        <v>29.99</v>
      </c>
      <c r="I2117">
        <v>2</v>
      </c>
      <c r="J2117" s="33">
        <v>0</v>
      </c>
      <c r="K2117" s="33">
        <v>0</v>
      </c>
      <c r="L2117" s="33">
        <v>0</v>
      </c>
      <c r="M2117">
        <v>2</v>
      </c>
      <c r="N2117">
        <v>0</v>
      </c>
      <c r="O2117">
        <v>0</v>
      </c>
      <c r="P2117">
        <v>167</v>
      </c>
      <c r="Q2117">
        <v>114</v>
      </c>
      <c r="R2117">
        <v>0</v>
      </c>
      <c r="S2117">
        <v>0</v>
      </c>
      <c r="T2117">
        <v>3</v>
      </c>
      <c r="U2117">
        <v>1</v>
      </c>
      <c r="V2117">
        <v>0</v>
      </c>
      <c r="W2117">
        <v>0</v>
      </c>
      <c r="X2117" s="23">
        <v>0.0179640718562874</v>
      </c>
      <c r="Y2117" s="23">
        <v>0.0087719298245614</v>
      </c>
      <c r="Z2117" s="23" t="e">
        <v>#DIV/0!</v>
      </c>
      <c r="AA2117" s="23" t="e">
        <v>#DIV/0!</v>
      </c>
      <c r="AB2117">
        <v>1.09</v>
      </c>
      <c r="AC2117">
        <v>0.4</v>
      </c>
      <c r="AD2117">
        <v>0</v>
      </c>
      <c r="AE2117">
        <v>0</v>
      </c>
      <c r="AF2117" s="23" t="s">
        <v>122</v>
      </c>
      <c r="AG2117" s="23" t="s">
        <v>122</v>
      </c>
      <c r="AH2117" s="23" t="s">
        <v>54</v>
      </c>
      <c r="AI2117" s="23" t="s">
        <v>54</v>
      </c>
      <c r="AJ2117">
        <v>2</v>
      </c>
      <c r="AK2117">
        <v>0</v>
      </c>
      <c r="AL2117">
        <v>2</v>
      </c>
      <c r="AM2117">
        <v>0</v>
      </c>
      <c r="AN2117" s="23">
        <v>0</v>
      </c>
      <c r="AO2117" s="23" t="e">
        <v>#DIV/0!</v>
      </c>
      <c r="AP2117" s="23">
        <v>0.5</v>
      </c>
      <c r="AQ2117" s="23" t="e">
        <v>#DIV/0!</v>
      </c>
      <c r="AR2117" s="35">
        <v>0</v>
      </c>
      <c r="AS2117" s="35">
        <v>0</v>
      </c>
      <c r="AT2117" s="35">
        <v>2</v>
      </c>
      <c r="AU2117" s="31" t="str">
        <f t="shared" ref="AU2117:AU2180" si="36">IF(AR2117="","库存为"&amp;M2117,IF(AS2117=0,"库存为"&amp;M2117,INT(M2117/AR2117)))</f>
        <v>库存为2</v>
      </c>
      <c r="AV2117" s="36" t="str">
        <f>IFERROR(时间!$B$4+AU2117,"上周无销量")</f>
        <v>上周无销量</v>
      </c>
    </row>
    <row r="2118" spans="1:48">
      <c r="A2118" s="21" t="s">
        <v>4325</v>
      </c>
      <c r="B2118" t="s">
        <v>4326</v>
      </c>
      <c r="C2118" t="s">
        <v>4324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0</v>
      </c>
      <c r="AL2118">
        <v>0</v>
      </c>
      <c r="AM2118">
        <v>0</v>
      </c>
      <c r="AN2118" s="23" t="e">
        <v>#DIV/0!</v>
      </c>
      <c r="AO2118" s="23" t="e">
        <v>#DIV/0!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4327</v>
      </c>
      <c r="B2119" t="s">
        <v>4328</v>
      </c>
      <c r="C2119" t="s">
        <v>4324</v>
      </c>
      <c r="D2119" s="31">
        <v>0</v>
      </c>
      <c r="E2119" s="31">
        <v>0</v>
      </c>
      <c r="F2119" s="31">
        <v>0</v>
      </c>
      <c r="G2119" s="31">
        <v>0</v>
      </c>
      <c r="H2119" s="32">
        <v>0</v>
      </c>
      <c r="I2119">
        <v>3</v>
      </c>
      <c r="J2119" s="33">
        <v>0</v>
      </c>
      <c r="K2119" s="33">
        <v>0</v>
      </c>
      <c r="L2119" s="33">
        <v>0</v>
      </c>
      <c r="M2119">
        <v>3</v>
      </c>
      <c r="N2119">
        <v>0</v>
      </c>
      <c r="O2119">
        <v>0</v>
      </c>
      <c r="P2119">
        <v>179</v>
      </c>
      <c r="Q2119">
        <v>126</v>
      </c>
      <c r="R2119">
        <v>0</v>
      </c>
      <c r="S2119">
        <v>0</v>
      </c>
      <c r="T2119">
        <v>2</v>
      </c>
      <c r="U2119">
        <v>2</v>
      </c>
      <c r="V2119">
        <v>0</v>
      </c>
      <c r="W2119">
        <v>0</v>
      </c>
      <c r="X2119" s="23">
        <v>0.0111731843575419</v>
      </c>
      <c r="Y2119" s="23">
        <v>0.0158730158730159</v>
      </c>
      <c r="Z2119" s="23" t="e">
        <v>#DIV/0!</v>
      </c>
      <c r="AA2119" s="23" t="e">
        <v>#DIV/0!</v>
      </c>
      <c r="AB2119">
        <v>0.37</v>
      </c>
      <c r="AC2119">
        <v>0.76</v>
      </c>
      <c r="AD2119">
        <v>0</v>
      </c>
      <c r="AE2119">
        <v>0</v>
      </c>
      <c r="AF2119" s="23" t="s">
        <v>122</v>
      </c>
      <c r="AG2119" s="23" t="s">
        <v>122</v>
      </c>
      <c r="AH2119" s="23" t="s">
        <v>54</v>
      </c>
      <c r="AI2119" s="23" t="s">
        <v>54</v>
      </c>
      <c r="AJ2119">
        <v>2</v>
      </c>
      <c r="AK2119">
        <v>0</v>
      </c>
      <c r="AL2119">
        <v>0</v>
      </c>
      <c r="AM2119">
        <v>0</v>
      </c>
      <c r="AN2119" s="23">
        <v>0</v>
      </c>
      <c r="AO2119" s="23" t="e">
        <v>#DIV/0!</v>
      </c>
      <c r="AP2119" s="23" t="e">
        <v>#DIV/0!</v>
      </c>
      <c r="AQ2119" s="23" t="e">
        <v>#DIV/0!</v>
      </c>
      <c r="AR2119" s="35">
        <v>0</v>
      </c>
      <c r="AS2119" s="35">
        <v>0</v>
      </c>
      <c r="AT2119" s="35">
        <v>3</v>
      </c>
      <c r="AU2119" s="31" t="str">
        <f t="shared" si="36"/>
        <v>库存为3</v>
      </c>
      <c r="AV2119" s="36" t="str">
        <f>IFERROR(时间!$B$4+AU2119,"上周无销量")</f>
        <v>上周无销量</v>
      </c>
    </row>
    <row r="2120" spans="1:48">
      <c r="A2120" s="21" t="s">
        <v>4329</v>
      </c>
      <c r="B2120" t="s">
        <v>4330</v>
      </c>
      <c r="C2120" t="s">
        <v>4324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3</v>
      </c>
      <c r="J2120" s="33">
        <v>0</v>
      </c>
      <c r="K2120" s="33">
        <v>0</v>
      </c>
      <c r="L2120" s="33">
        <v>0</v>
      </c>
      <c r="M2120">
        <v>3</v>
      </c>
      <c r="N2120">
        <v>0</v>
      </c>
      <c r="O2120">
        <v>0</v>
      </c>
      <c r="P2120">
        <v>239</v>
      </c>
      <c r="Q2120">
        <v>96</v>
      </c>
      <c r="R2120">
        <v>0</v>
      </c>
      <c r="S2120">
        <v>0</v>
      </c>
      <c r="T2120">
        <v>2</v>
      </c>
      <c r="U2120">
        <v>1</v>
      </c>
      <c r="V2120">
        <v>0</v>
      </c>
      <c r="W2120">
        <v>0</v>
      </c>
      <c r="X2120" s="23">
        <v>0.00836820083682008</v>
      </c>
      <c r="Y2120" s="23">
        <v>0.0104166666666667</v>
      </c>
      <c r="Z2120" s="23" t="e">
        <v>#DIV/0!</v>
      </c>
      <c r="AA2120" s="23" t="e">
        <v>#DIV/0!</v>
      </c>
      <c r="AB2120">
        <v>0.52</v>
      </c>
      <c r="AC2120">
        <v>0.29</v>
      </c>
      <c r="AD2120">
        <v>0</v>
      </c>
      <c r="AE2120">
        <v>0</v>
      </c>
      <c r="AF2120" s="23" t="s">
        <v>122</v>
      </c>
      <c r="AG2120" s="23" t="s">
        <v>122</v>
      </c>
      <c r="AH2120" s="23" t="s">
        <v>54</v>
      </c>
      <c r="AI2120" s="23" t="s">
        <v>54</v>
      </c>
      <c r="AJ2120">
        <v>0</v>
      </c>
      <c r="AK2120">
        <v>1</v>
      </c>
      <c r="AL2120">
        <v>0</v>
      </c>
      <c r="AM2120">
        <v>1</v>
      </c>
      <c r="AN2120" s="23" t="e">
        <v>#DIV/0!</v>
      </c>
      <c r="AO2120" s="23">
        <v>0</v>
      </c>
      <c r="AP2120" s="23" t="e">
        <v>#DIV/0!</v>
      </c>
      <c r="AQ2120" s="23">
        <v>0</v>
      </c>
      <c r="AR2120" s="35">
        <v>0</v>
      </c>
      <c r="AS2120" s="35">
        <v>0</v>
      </c>
      <c r="AT2120" s="35">
        <v>3</v>
      </c>
      <c r="AU2120" s="31" t="str">
        <f t="shared" si="36"/>
        <v>库存为3</v>
      </c>
      <c r="AV2120" s="36" t="str">
        <f>IFERROR(时间!$B$4+AU2120,"上周无销量")</f>
        <v>上周无销量</v>
      </c>
    </row>
    <row r="2121" spans="1:48">
      <c r="A2121" s="21" t="s">
        <v>4331</v>
      </c>
      <c r="B2121" t="s">
        <v>4332</v>
      </c>
      <c r="C2121" t="s">
        <v>4324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3</v>
      </c>
      <c r="J2121" s="33">
        <v>0</v>
      </c>
      <c r="K2121" s="33">
        <v>0</v>
      </c>
      <c r="L2121" s="33">
        <v>0</v>
      </c>
      <c r="M2121">
        <v>3</v>
      </c>
      <c r="N2121">
        <v>0</v>
      </c>
      <c r="O2121">
        <v>0</v>
      </c>
      <c r="P2121">
        <v>238</v>
      </c>
      <c r="Q2121">
        <v>101</v>
      </c>
      <c r="R2121">
        <v>0</v>
      </c>
      <c r="S2121">
        <v>0</v>
      </c>
      <c r="T2121">
        <v>0</v>
      </c>
      <c r="U2121">
        <v>2</v>
      </c>
      <c r="V2121">
        <v>0</v>
      </c>
      <c r="W2121">
        <v>0</v>
      </c>
      <c r="X2121" s="23">
        <v>0</v>
      </c>
      <c r="Y2121" s="23">
        <v>0.0198019801980198</v>
      </c>
      <c r="Z2121" s="23" t="e">
        <v>#DIV/0!</v>
      </c>
      <c r="AA2121" s="23" t="e">
        <v>#DIV/0!</v>
      </c>
      <c r="AB2121">
        <v>0</v>
      </c>
      <c r="AC2121">
        <v>0.72</v>
      </c>
      <c r="AD2121">
        <v>0</v>
      </c>
      <c r="AE2121">
        <v>0</v>
      </c>
      <c r="AF2121" s="23" t="s">
        <v>54</v>
      </c>
      <c r="AG2121" s="23" t="s">
        <v>122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3</v>
      </c>
      <c r="AU2121" s="31" t="str">
        <f t="shared" si="36"/>
        <v>库存为3</v>
      </c>
      <c r="AV2121" s="36" t="str">
        <f>IFERROR(时间!$B$4+AU2121,"上周无销量")</f>
        <v>上周无销量</v>
      </c>
    </row>
    <row r="2122" spans="1:48">
      <c r="A2122" s="21" t="s">
        <v>4333</v>
      </c>
      <c r="B2122" t="s">
        <v>4334</v>
      </c>
      <c r="C2122" t="s">
        <v>4335</v>
      </c>
      <c r="D2122" s="31">
        <v>1</v>
      </c>
      <c r="E2122" s="31">
        <v>0</v>
      </c>
      <c r="F2122" s="31">
        <v>0</v>
      </c>
      <c r="G2122" s="31">
        <v>0</v>
      </c>
      <c r="H2122" s="32">
        <v>29.99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>
        <v>17334</v>
      </c>
      <c r="Q2122">
        <v>1656</v>
      </c>
      <c r="R2122">
        <v>0</v>
      </c>
      <c r="S2122">
        <v>0</v>
      </c>
      <c r="T2122">
        <v>51</v>
      </c>
      <c r="U2122">
        <v>12</v>
      </c>
      <c r="V2122">
        <v>0</v>
      </c>
      <c r="W2122">
        <v>0</v>
      </c>
      <c r="X2122" s="23">
        <v>0.00294219453097958</v>
      </c>
      <c r="Y2122" s="23">
        <v>0.0072463768115942</v>
      </c>
      <c r="Z2122" s="23" t="e">
        <v>#DIV/0!</v>
      </c>
      <c r="AA2122" s="23" t="e">
        <v>#DIV/0!</v>
      </c>
      <c r="AB2122">
        <v>15.76</v>
      </c>
      <c r="AC2122">
        <v>3.64</v>
      </c>
      <c r="AD2122">
        <v>0</v>
      </c>
      <c r="AE2122">
        <v>0</v>
      </c>
      <c r="AF2122" s="23">
        <v>0.525508502834278</v>
      </c>
      <c r="AG2122" s="23" t="s">
        <v>122</v>
      </c>
      <c r="AH2122" s="23" t="s">
        <v>54</v>
      </c>
      <c r="AI2122" s="23" t="s">
        <v>54</v>
      </c>
      <c r="AJ2122">
        <v>45</v>
      </c>
      <c r="AK2122">
        <v>11</v>
      </c>
      <c r="AL2122">
        <v>0</v>
      </c>
      <c r="AM2122">
        <v>0</v>
      </c>
      <c r="AN2122" s="23">
        <v>0.0222222222222222</v>
      </c>
      <c r="AO2122" s="23">
        <v>0</v>
      </c>
      <c r="AP2122" s="23" t="e">
        <v>#DIV/0!</v>
      </c>
      <c r="AQ2122" s="23" t="e">
        <v>#DIV/0!</v>
      </c>
      <c r="AR2122" s="35">
        <v>0.142857142857143</v>
      </c>
      <c r="AS2122" s="35">
        <v>8.57142857142857</v>
      </c>
      <c r="AT2122" s="35">
        <v>-8.57142857142857</v>
      </c>
      <c r="AU2122" s="31">
        <f t="shared" si="36"/>
        <v>0</v>
      </c>
      <c r="AV2122" s="36">
        <f>IFERROR(时间!$B$4+AU2122,"上周无销量")</f>
        <v>43283</v>
      </c>
    </row>
    <row r="2123" spans="1:48">
      <c r="A2123" s="21" t="s">
        <v>4336</v>
      </c>
      <c r="B2123" t="s">
        <v>4337</v>
      </c>
      <c r="C2123" t="s">
        <v>4335</v>
      </c>
      <c r="D2123" s="31">
        <v>2</v>
      </c>
      <c r="E2123" s="31">
        <v>0</v>
      </c>
      <c r="F2123" s="31">
        <v>0</v>
      </c>
      <c r="G2123" s="31">
        <v>0</v>
      </c>
      <c r="H2123" s="32">
        <v>29.99</v>
      </c>
      <c r="I2123">
        <v>0</v>
      </c>
      <c r="J2123" s="33">
        <v>0</v>
      </c>
      <c r="K2123" s="33">
        <v>0</v>
      </c>
      <c r="L2123" s="33">
        <v>0</v>
      </c>
      <c r="M2123">
        <v>0</v>
      </c>
      <c r="N2123">
        <v>0</v>
      </c>
      <c r="O2123">
        <v>0</v>
      </c>
      <c r="P2123">
        <v>369</v>
      </c>
      <c r="Q2123">
        <v>164</v>
      </c>
      <c r="R2123">
        <v>0</v>
      </c>
      <c r="S2123">
        <v>0</v>
      </c>
      <c r="T2123">
        <v>0</v>
      </c>
      <c r="U2123">
        <v>1</v>
      </c>
      <c r="V2123">
        <v>0</v>
      </c>
      <c r="W2123">
        <v>0</v>
      </c>
      <c r="X2123" s="23">
        <v>0</v>
      </c>
      <c r="Y2123" s="23">
        <v>0.00609756097560976</v>
      </c>
      <c r="Z2123" s="23" t="e">
        <v>#DIV/0!</v>
      </c>
      <c r="AA2123" s="23" t="e">
        <v>#DIV/0!</v>
      </c>
      <c r="AB2123">
        <v>0</v>
      </c>
      <c r="AC2123">
        <v>0.15</v>
      </c>
      <c r="AD2123">
        <v>0</v>
      </c>
      <c r="AE2123">
        <v>0</v>
      </c>
      <c r="AF2123" s="23" t="s">
        <v>54</v>
      </c>
      <c r="AG2123" s="23" t="s">
        <v>122</v>
      </c>
      <c r="AH2123" s="23" t="s">
        <v>54</v>
      </c>
      <c r="AI2123" s="23" t="s">
        <v>54</v>
      </c>
      <c r="AJ2123">
        <v>5</v>
      </c>
      <c r="AK2123">
        <v>10</v>
      </c>
      <c r="AL2123">
        <v>0</v>
      </c>
      <c r="AM2123">
        <v>0</v>
      </c>
      <c r="AN2123" s="23">
        <v>0.4</v>
      </c>
      <c r="AO2123" s="23">
        <v>0</v>
      </c>
      <c r="AP2123" s="23" t="e">
        <v>#DIV/0!</v>
      </c>
      <c r="AQ2123" s="23" t="e">
        <v>#DIV/0!</v>
      </c>
      <c r="AR2123" s="35">
        <v>0.285714285714286</v>
      </c>
      <c r="AS2123" s="35">
        <v>17.1428571428571</v>
      </c>
      <c r="AT2123" s="35">
        <v>-17.1428571428571</v>
      </c>
      <c r="AU2123" s="31">
        <f t="shared" si="36"/>
        <v>0</v>
      </c>
      <c r="AV2123" s="36">
        <f>IFERROR(时间!$B$4+AU2123,"上周无销量")</f>
        <v>43283</v>
      </c>
    </row>
    <row r="2124" spans="1:48">
      <c r="A2124" s="21" t="s">
        <v>4338</v>
      </c>
      <c r="B2124" t="s">
        <v>4339</v>
      </c>
      <c r="C2124" t="s">
        <v>4335</v>
      </c>
      <c r="D2124" s="31">
        <v>1</v>
      </c>
      <c r="E2124" s="31">
        <v>0</v>
      </c>
      <c r="F2124" s="31">
        <v>0</v>
      </c>
      <c r="G2124" s="31">
        <v>0</v>
      </c>
      <c r="H2124" s="32">
        <v>29.99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>
        <v>2687</v>
      </c>
      <c r="Q2124">
        <v>387</v>
      </c>
      <c r="R2124">
        <v>0</v>
      </c>
      <c r="S2124">
        <v>0</v>
      </c>
      <c r="T2124">
        <v>14</v>
      </c>
      <c r="U2124">
        <v>1</v>
      </c>
      <c r="V2124">
        <v>0</v>
      </c>
      <c r="W2124">
        <v>0</v>
      </c>
      <c r="X2124" s="23">
        <v>0.0052102716784518</v>
      </c>
      <c r="Y2124" s="23">
        <v>0.00258397932816537</v>
      </c>
      <c r="Z2124" s="23" t="e">
        <v>#DIV/0!</v>
      </c>
      <c r="AA2124" s="23" t="e">
        <v>#DIV/0!</v>
      </c>
      <c r="AB2124">
        <v>5.09</v>
      </c>
      <c r="AC2124">
        <v>0.41</v>
      </c>
      <c r="AD2124">
        <v>0</v>
      </c>
      <c r="AE2124">
        <v>0</v>
      </c>
      <c r="AF2124" s="23">
        <v>0.16972324108036</v>
      </c>
      <c r="AG2124" s="23" t="s">
        <v>122</v>
      </c>
      <c r="AH2124" s="23" t="s">
        <v>54</v>
      </c>
      <c r="AI2124" s="23" t="s">
        <v>54</v>
      </c>
      <c r="AJ2124">
        <v>19</v>
      </c>
      <c r="AK2124">
        <v>3</v>
      </c>
      <c r="AL2124">
        <v>0</v>
      </c>
      <c r="AM2124">
        <v>0</v>
      </c>
      <c r="AN2124" s="23">
        <v>0.0526315789473684</v>
      </c>
      <c r="AO2124" s="23">
        <v>0</v>
      </c>
      <c r="AP2124" s="23" t="e">
        <v>#DIV/0!</v>
      </c>
      <c r="AQ2124" s="23" t="e">
        <v>#DIV/0!</v>
      </c>
      <c r="AR2124" s="35">
        <v>0.142857142857143</v>
      </c>
      <c r="AS2124" s="35">
        <v>8.57142857142857</v>
      </c>
      <c r="AT2124" s="35">
        <v>-8.57142857142857</v>
      </c>
      <c r="AU2124" s="31">
        <f t="shared" si="36"/>
        <v>0</v>
      </c>
      <c r="AV2124" s="36">
        <f>IFERROR(时间!$B$4+AU2124,"上周无销量")</f>
        <v>43283</v>
      </c>
    </row>
    <row r="2125" spans="1:48">
      <c r="A2125" s="21" t="s">
        <v>4340</v>
      </c>
      <c r="B2125" t="s">
        <v>4341</v>
      </c>
      <c r="C2125" t="s">
        <v>4335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1</v>
      </c>
      <c r="J2125" s="33">
        <v>0</v>
      </c>
      <c r="K2125" s="33">
        <v>0</v>
      </c>
      <c r="L2125" s="33">
        <v>0</v>
      </c>
      <c r="M2125">
        <v>1</v>
      </c>
      <c r="N2125">
        <v>0</v>
      </c>
      <c r="O2125">
        <v>0</v>
      </c>
      <c r="P2125">
        <v>2020</v>
      </c>
      <c r="Q2125">
        <v>174</v>
      </c>
      <c r="R2125">
        <v>0</v>
      </c>
      <c r="S2125">
        <v>0</v>
      </c>
      <c r="T2125">
        <v>17</v>
      </c>
      <c r="U2125">
        <v>3</v>
      </c>
      <c r="V2125">
        <v>0</v>
      </c>
      <c r="W2125">
        <v>0</v>
      </c>
      <c r="X2125" s="23">
        <v>0.00841584158415842</v>
      </c>
      <c r="Y2125" s="23">
        <v>0.0172413793103448</v>
      </c>
      <c r="Z2125" s="23" t="e">
        <v>#DIV/0!</v>
      </c>
      <c r="AA2125" s="23" t="e">
        <v>#DIV/0!</v>
      </c>
      <c r="AB2125">
        <v>5.38</v>
      </c>
      <c r="AC2125">
        <v>0.73</v>
      </c>
      <c r="AD2125">
        <v>0</v>
      </c>
      <c r="AE2125">
        <v>0</v>
      </c>
      <c r="AF2125" s="23" t="s">
        <v>122</v>
      </c>
      <c r="AG2125" s="23" t="s">
        <v>122</v>
      </c>
      <c r="AH2125" s="23" t="s">
        <v>54</v>
      </c>
      <c r="AI2125" s="23" t="s">
        <v>54</v>
      </c>
      <c r="AJ2125">
        <v>21</v>
      </c>
      <c r="AK2125">
        <v>10</v>
      </c>
      <c r="AL2125">
        <v>0</v>
      </c>
      <c r="AM2125">
        <v>0</v>
      </c>
      <c r="AN2125" s="23">
        <v>0</v>
      </c>
      <c r="AO2125" s="23">
        <v>0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1</v>
      </c>
      <c r="AU2125" s="31" t="str">
        <f t="shared" si="36"/>
        <v>库存为1</v>
      </c>
      <c r="AV2125" s="36" t="str">
        <f>IFERROR(时间!$B$4+AU2125,"上周无销量")</f>
        <v>上周无销量</v>
      </c>
    </row>
    <row r="2126" spans="1:48">
      <c r="A2126" s="21" t="s">
        <v>4342</v>
      </c>
      <c r="B2126" t="s">
        <v>4343</v>
      </c>
      <c r="C2126" t="s">
        <v>4335</v>
      </c>
      <c r="D2126" s="31">
        <v>1</v>
      </c>
      <c r="E2126" s="31">
        <v>0</v>
      </c>
      <c r="F2126" s="31">
        <v>0</v>
      </c>
      <c r="G2126" s="31">
        <v>0</v>
      </c>
      <c r="H2126" s="32">
        <v>29.99</v>
      </c>
      <c r="I2126">
        <v>1</v>
      </c>
      <c r="J2126" s="33">
        <v>0</v>
      </c>
      <c r="K2126" s="33">
        <v>0</v>
      </c>
      <c r="L2126" s="33">
        <v>0</v>
      </c>
      <c r="M2126">
        <v>1</v>
      </c>
      <c r="N2126">
        <v>0</v>
      </c>
      <c r="O2126">
        <v>0</v>
      </c>
      <c r="P2126">
        <v>2876</v>
      </c>
      <c r="Q2126">
        <v>187</v>
      </c>
      <c r="R2126">
        <v>0</v>
      </c>
      <c r="S2126">
        <v>0</v>
      </c>
      <c r="T2126">
        <v>9</v>
      </c>
      <c r="U2126">
        <v>2</v>
      </c>
      <c r="V2126">
        <v>0</v>
      </c>
      <c r="W2126">
        <v>0</v>
      </c>
      <c r="X2126" s="23">
        <v>0.00312934631432545</v>
      </c>
      <c r="Y2126" s="23">
        <v>0.0106951871657754</v>
      </c>
      <c r="Z2126" s="23" t="e">
        <v>#DIV/0!</v>
      </c>
      <c r="AA2126" s="23" t="e">
        <v>#DIV/0!</v>
      </c>
      <c r="AB2126">
        <v>3.43</v>
      </c>
      <c r="AC2126">
        <v>0.52</v>
      </c>
      <c r="AD2126">
        <v>0</v>
      </c>
      <c r="AE2126">
        <v>0</v>
      </c>
      <c r="AF2126" s="23">
        <v>0.114371457152384</v>
      </c>
      <c r="AG2126" s="23" t="s">
        <v>122</v>
      </c>
      <c r="AH2126" s="23" t="s">
        <v>54</v>
      </c>
      <c r="AI2126" s="23" t="s">
        <v>54</v>
      </c>
      <c r="AJ2126">
        <v>11</v>
      </c>
      <c r="AK2126">
        <v>10</v>
      </c>
      <c r="AL2126">
        <v>0</v>
      </c>
      <c r="AM2126">
        <v>0</v>
      </c>
      <c r="AN2126" s="23">
        <v>0.0909090909090909</v>
      </c>
      <c r="AO2126" s="23">
        <v>0</v>
      </c>
      <c r="AP2126" s="23" t="e">
        <v>#DIV/0!</v>
      </c>
      <c r="AQ2126" s="23" t="e">
        <v>#DIV/0!</v>
      </c>
      <c r="AR2126" s="35">
        <v>0.142857142857143</v>
      </c>
      <c r="AS2126" s="35">
        <v>8.57142857142857</v>
      </c>
      <c r="AT2126" s="35">
        <v>-7.57142857142857</v>
      </c>
      <c r="AU2126" s="31">
        <f t="shared" si="36"/>
        <v>7</v>
      </c>
      <c r="AV2126" s="36">
        <f>IFERROR(时间!$B$4+AU2126,"上周无销量")</f>
        <v>43290</v>
      </c>
    </row>
    <row r="2127" spans="1:48">
      <c r="A2127" s="21" t="s">
        <v>4344</v>
      </c>
      <c r="B2127" t="s">
        <v>4345</v>
      </c>
      <c r="C2127" t="s">
        <v>4335</v>
      </c>
      <c r="D2127" s="31">
        <v>1</v>
      </c>
      <c r="E2127" s="31">
        <v>0</v>
      </c>
      <c r="F2127" s="31">
        <v>0</v>
      </c>
      <c r="G2127" s="31">
        <v>0</v>
      </c>
      <c r="H2127" s="32">
        <v>29.99</v>
      </c>
      <c r="I2127">
        <v>0</v>
      </c>
      <c r="J2127" s="33">
        <v>0</v>
      </c>
      <c r="K2127" s="33">
        <v>0</v>
      </c>
      <c r="L2127" s="33">
        <v>0</v>
      </c>
      <c r="M2127">
        <v>0</v>
      </c>
      <c r="N2127">
        <v>0</v>
      </c>
      <c r="O2127">
        <v>0</v>
      </c>
      <c r="P2127">
        <v>3494</v>
      </c>
      <c r="Q2127">
        <v>1189</v>
      </c>
      <c r="R2127">
        <v>0</v>
      </c>
      <c r="S2127">
        <v>0</v>
      </c>
      <c r="T2127">
        <v>14</v>
      </c>
      <c r="U2127">
        <v>4</v>
      </c>
      <c r="V2127">
        <v>0</v>
      </c>
      <c r="W2127">
        <v>0</v>
      </c>
      <c r="X2127" s="23">
        <v>0.00400686891814539</v>
      </c>
      <c r="Y2127" s="23">
        <v>0.00336417157275021</v>
      </c>
      <c r="Z2127" s="23" t="e">
        <v>#DIV/0!</v>
      </c>
      <c r="AA2127" s="23" t="e">
        <v>#DIV/0!</v>
      </c>
      <c r="AB2127">
        <v>5.19</v>
      </c>
      <c r="AC2127">
        <v>1.38</v>
      </c>
      <c r="AD2127">
        <v>0</v>
      </c>
      <c r="AE2127">
        <v>0</v>
      </c>
      <c r="AF2127" s="23">
        <v>0.173057685895298</v>
      </c>
      <c r="AG2127" s="23" t="s">
        <v>122</v>
      </c>
      <c r="AH2127" s="23" t="s">
        <v>54</v>
      </c>
      <c r="AI2127" s="23" t="s">
        <v>54</v>
      </c>
      <c r="AJ2127">
        <v>19</v>
      </c>
      <c r="AK2127">
        <v>1</v>
      </c>
      <c r="AL2127">
        <v>0</v>
      </c>
      <c r="AM2127">
        <v>0</v>
      </c>
      <c r="AN2127" s="23">
        <v>0.0526315789473684</v>
      </c>
      <c r="AO2127" s="23">
        <v>0</v>
      </c>
      <c r="AP2127" s="23" t="e">
        <v>#DIV/0!</v>
      </c>
      <c r="AQ2127" s="23" t="e">
        <v>#DIV/0!</v>
      </c>
      <c r="AR2127" s="35">
        <v>0.142857142857143</v>
      </c>
      <c r="AS2127" s="35">
        <v>8.57142857142857</v>
      </c>
      <c r="AT2127" s="35">
        <v>-8.57142857142857</v>
      </c>
      <c r="AU2127" s="31">
        <f t="shared" si="36"/>
        <v>0</v>
      </c>
      <c r="AV2127" s="36">
        <f>IFERROR(时间!$B$4+AU2127,"上周无销量")</f>
        <v>43283</v>
      </c>
    </row>
    <row r="2128" spans="1:48">
      <c r="A2128" s="21" t="s">
        <v>4346</v>
      </c>
      <c r="B2128" t="s">
        <v>4347</v>
      </c>
      <c r="C2128" t="s">
        <v>4335</v>
      </c>
      <c r="D2128" s="31">
        <v>0</v>
      </c>
      <c r="E2128" s="31">
        <v>2</v>
      </c>
      <c r="F2128" s="31">
        <v>0</v>
      </c>
      <c r="G2128" s="31">
        <v>0</v>
      </c>
      <c r="H2128" s="32">
        <v>29.99</v>
      </c>
      <c r="I2128">
        <v>0</v>
      </c>
      <c r="J2128" s="33">
        <v>0</v>
      </c>
      <c r="K2128" s="33">
        <v>0</v>
      </c>
      <c r="L2128" s="33">
        <v>0</v>
      </c>
      <c r="M2128">
        <v>0</v>
      </c>
      <c r="N2128">
        <v>0</v>
      </c>
      <c r="O2128">
        <v>0</v>
      </c>
      <c r="P2128">
        <v>0</v>
      </c>
      <c r="Q2128">
        <v>291</v>
      </c>
      <c r="R2128">
        <v>0</v>
      </c>
      <c r="S2128">
        <v>0</v>
      </c>
      <c r="T2128">
        <v>0</v>
      </c>
      <c r="U2128">
        <v>1</v>
      </c>
      <c r="V2128">
        <v>0</v>
      </c>
      <c r="W2128">
        <v>0</v>
      </c>
      <c r="X2128" s="23" t="e">
        <v>#DIV/0!</v>
      </c>
      <c r="Y2128" s="23">
        <v>0.00343642611683849</v>
      </c>
      <c r="Z2128" s="23" t="e">
        <v>#DIV/0!</v>
      </c>
      <c r="AA2128" s="23" t="e">
        <v>#DIV/0!</v>
      </c>
      <c r="AB2128">
        <v>0</v>
      </c>
      <c r="AC2128">
        <v>0.41</v>
      </c>
      <c r="AD2128">
        <v>0</v>
      </c>
      <c r="AE2128">
        <v>0</v>
      </c>
      <c r="AF2128" s="23" t="s">
        <v>54</v>
      </c>
      <c r="AG2128" s="23">
        <v>0.00683561187062354</v>
      </c>
      <c r="AH2128" s="23" t="s">
        <v>54</v>
      </c>
      <c r="AI2128" s="23" t="s">
        <v>54</v>
      </c>
      <c r="AJ2128">
        <v>0</v>
      </c>
      <c r="AK2128">
        <v>7</v>
      </c>
      <c r="AL2128">
        <v>0</v>
      </c>
      <c r="AM2128">
        <v>0</v>
      </c>
      <c r="AN2128" s="23" t="e">
        <v>#DIV/0!</v>
      </c>
      <c r="AO2128" s="23">
        <v>0.285714285714286</v>
      </c>
      <c r="AP2128" s="23" t="e">
        <v>#DIV/0!</v>
      </c>
      <c r="AQ2128" s="23" t="e">
        <v>#DIV/0!</v>
      </c>
      <c r="AR2128" s="35">
        <v>0</v>
      </c>
      <c r="AS2128" s="35">
        <v>0</v>
      </c>
      <c r="AT2128" s="35">
        <v>0</v>
      </c>
      <c r="AU2128" s="31" t="str">
        <f t="shared" si="36"/>
        <v>库存为0</v>
      </c>
      <c r="AV2128" s="36" t="str">
        <f>IFERROR(时间!$B$4+AU2128,"上周无销量")</f>
        <v>上周无销量</v>
      </c>
    </row>
    <row r="2129" spans="1:48">
      <c r="A2129" s="21" t="s">
        <v>4348</v>
      </c>
      <c r="B2129" t="s">
        <v>4349</v>
      </c>
      <c r="C2129" t="s">
        <v>4335</v>
      </c>
      <c r="D2129" s="31">
        <v>2</v>
      </c>
      <c r="E2129" s="31">
        <v>0</v>
      </c>
      <c r="F2129" s="31">
        <v>0</v>
      </c>
      <c r="G2129" s="31">
        <v>0</v>
      </c>
      <c r="H2129" s="32">
        <v>29.99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>
        <v>1866</v>
      </c>
      <c r="Q2129">
        <v>288</v>
      </c>
      <c r="R2129">
        <v>0</v>
      </c>
      <c r="S2129">
        <v>0</v>
      </c>
      <c r="T2129">
        <v>3</v>
      </c>
      <c r="U2129">
        <v>2</v>
      </c>
      <c r="V2129">
        <v>0</v>
      </c>
      <c r="W2129">
        <v>0</v>
      </c>
      <c r="X2129" s="23">
        <v>0.00160771704180064</v>
      </c>
      <c r="Y2129" s="23">
        <v>0.00694444444444444</v>
      </c>
      <c r="Z2129" s="23" t="e">
        <v>#DIV/0!</v>
      </c>
      <c r="AA2129" s="23" t="e">
        <v>#DIV/0!</v>
      </c>
      <c r="AB2129">
        <v>1.01</v>
      </c>
      <c r="AC2129">
        <v>0.73</v>
      </c>
      <c r="AD2129">
        <v>0</v>
      </c>
      <c r="AE2129">
        <v>0</v>
      </c>
      <c r="AF2129" s="23">
        <v>0.0168389463154385</v>
      </c>
      <c r="AG2129" s="23" t="s">
        <v>122</v>
      </c>
      <c r="AH2129" s="23" t="s">
        <v>54</v>
      </c>
      <c r="AI2129" s="23" t="s">
        <v>54</v>
      </c>
      <c r="AJ2129">
        <v>8</v>
      </c>
      <c r="AK2129">
        <v>3</v>
      </c>
      <c r="AL2129">
        <v>0</v>
      </c>
      <c r="AM2129">
        <v>0</v>
      </c>
      <c r="AN2129" s="23">
        <v>0.25</v>
      </c>
      <c r="AO2129" s="23">
        <v>0</v>
      </c>
      <c r="AP2129" s="23" t="e">
        <v>#DIV/0!</v>
      </c>
      <c r="AQ2129" s="23" t="e">
        <v>#DIV/0!</v>
      </c>
      <c r="AR2129" s="35">
        <v>0.285714285714286</v>
      </c>
      <c r="AS2129" s="35">
        <v>17.1428571428571</v>
      </c>
      <c r="AT2129" s="35">
        <v>-17.1428571428571</v>
      </c>
      <c r="AU2129" s="31">
        <f t="shared" si="36"/>
        <v>0</v>
      </c>
      <c r="AV2129" s="36">
        <f>IFERROR(时间!$B$4+AU2129,"上周无销量")</f>
        <v>43283</v>
      </c>
    </row>
    <row r="2130" spans="1:48">
      <c r="A2130" s="21" t="s">
        <v>4350</v>
      </c>
      <c r="B2130" t="s">
        <v>4351</v>
      </c>
      <c r="C2130" t="s">
        <v>4335</v>
      </c>
      <c r="D2130" s="31">
        <v>0</v>
      </c>
      <c r="E2130" s="31">
        <v>0</v>
      </c>
      <c r="F2130" s="31">
        <v>0</v>
      </c>
      <c r="G2130" s="31">
        <v>0</v>
      </c>
      <c r="H2130" s="32">
        <v>0</v>
      </c>
      <c r="I2130">
        <v>2</v>
      </c>
      <c r="J2130" s="33">
        <v>0</v>
      </c>
      <c r="K2130" s="33">
        <v>0</v>
      </c>
      <c r="L2130" s="33">
        <v>0</v>
      </c>
      <c r="M2130">
        <v>2</v>
      </c>
      <c r="N2130">
        <v>0</v>
      </c>
      <c r="O2130">
        <v>0</v>
      </c>
      <c r="P2130">
        <v>3409</v>
      </c>
      <c r="Q2130">
        <v>2128</v>
      </c>
      <c r="R2130">
        <v>0</v>
      </c>
      <c r="S2130">
        <v>0</v>
      </c>
      <c r="T2130">
        <v>10</v>
      </c>
      <c r="U2130">
        <v>12</v>
      </c>
      <c r="V2130">
        <v>0</v>
      </c>
      <c r="W2130">
        <v>0</v>
      </c>
      <c r="X2130" s="23">
        <v>0.00293341155764154</v>
      </c>
      <c r="Y2130" s="23">
        <v>0.0056390977443609</v>
      </c>
      <c r="Z2130" s="23" t="e">
        <v>#DIV/0!</v>
      </c>
      <c r="AA2130" s="23" t="e">
        <v>#DIV/0!</v>
      </c>
      <c r="AB2130">
        <v>2.87</v>
      </c>
      <c r="AC2130">
        <v>3.62</v>
      </c>
      <c r="AD2130">
        <v>0</v>
      </c>
      <c r="AE2130">
        <v>0</v>
      </c>
      <c r="AF2130" s="23" t="s">
        <v>122</v>
      </c>
      <c r="AG2130" s="23" t="s">
        <v>122</v>
      </c>
      <c r="AH2130" s="23" t="s">
        <v>54</v>
      </c>
      <c r="AI2130" s="23" t="s">
        <v>54</v>
      </c>
      <c r="AJ2130">
        <v>17</v>
      </c>
      <c r="AK2130">
        <v>7</v>
      </c>
      <c r="AL2130">
        <v>0</v>
      </c>
      <c r="AM2130">
        <v>0</v>
      </c>
      <c r="AN2130" s="23">
        <v>0</v>
      </c>
      <c r="AO2130" s="23">
        <v>0</v>
      </c>
      <c r="AP2130" s="23" t="e">
        <v>#DIV/0!</v>
      </c>
      <c r="AQ2130" s="23" t="e">
        <v>#DIV/0!</v>
      </c>
      <c r="AR2130" s="35">
        <v>0</v>
      </c>
      <c r="AS2130" s="35">
        <v>0</v>
      </c>
      <c r="AT2130" s="35">
        <v>2</v>
      </c>
      <c r="AU2130" s="31" t="str">
        <f t="shared" si="36"/>
        <v>库存为2</v>
      </c>
      <c r="AV2130" s="36" t="str">
        <f>IFERROR(时间!$B$4+AU2130,"上周无销量")</f>
        <v>上周无销量</v>
      </c>
    </row>
    <row r="2131" spans="1:48">
      <c r="A2131" s="21" t="s">
        <v>4352</v>
      </c>
      <c r="B2131" t="s">
        <v>4353</v>
      </c>
      <c r="C2131" t="s">
        <v>4335</v>
      </c>
      <c r="D2131" s="31">
        <v>0</v>
      </c>
      <c r="E2131" s="31">
        <v>0</v>
      </c>
      <c r="F2131" s="31">
        <v>0</v>
      </c>
      <c r="G2131" s="31">
        <v>0</v>
      </c>
      <c r="H2131" s="32">
        <v>0</v>
      </c>
      <c r="I2131">
        <v>2</v>
      </c>
      <c r="J2131" s="33">
        <v>0</v>
      </c>
      <c r="K2131" s="33">
        <v>0</v>
      </c>
      <c r="L2131" s="33">
        <v>0</v>
      </c>
      <c r="M2131">
        <v>2</v>
      </c>
      <c r="N2131">
        <v>0</v>
      </c>
      <c r="O2131">
        <v>0</v>
      </c>
      <c r="P2131">
        <v>4381</v>
      </c>
      <c r="Q2131">
        <v>1568</v>
      </c>
      <c r="R2131">
        <v>0</v>
      </c>
      <c r="S2131">
        <v>0</v>
      </c>
      <c r="T2131">
        <v>10</v>
      </c>
      <c r="U2131">
        <v>5</v>
      </c>
      <c r="V2131">
        <v>0</v>
      </c>
      <c r="W2131">
        <v>0</v>
      </c>
      <c r="X2131" s="23">
        <v>0.00228258388495777</v>
      </c>
      <c r="Y2131" s="23">
        <v>0.00318877551020408</v>
      </c>
      <c r="Z2131" s="23" t="e">
        <v>#DIV/0!</v>
      </c>
      <c r="AA2131" s="23" t="e">
        <v>#DIV/0!</v>
      </c>
      <c r="AB2131">
        <v>2.97</v>
      </c>
      <c r="AC2131">
        <v>1.28</v>
      </c>
      <c r="AD2131">
        <v>0</v>
      </c>
      <c r="AE2131">
        <v>0</v>
      </c>
      <c r="AF2131" s="23" t="s">
        <v>122</v>
      </c>
      <c r="AG2131" s="23" t="s">
        <v>122</v>
      </c>
      <c r="AH2131" s="23" t="s">
        <v>54</v>
      </c>
      <c r="AI2131" s="23" t="s">
        <v>54</v>
      </c>
      <c r="AJ2131">
        <v>17</v>
      </c>
      <c r="AK2131">
        <v>6</v>
      </c>
      <c r="AL2131">
        <v>0</v>
      </c>
      <c r="AM2131">
        <v>0</v>
      </c>
      <c r="AN2131" s="23">
        <v>0</v>
      </c>
      <c r="AO2131" s="23">
        <v>0</v>
      </c>
      <c r="AP2131" s="23" t="e">
        <v>#DIV/0!</v>
      </c>
      <c r="AQ2131" s="23" t="e">
        <v>#DIV/0!</v>
      </c>
      <c r="AR2131" s="35">
        <v>0</v>
      </c>
      <c r="AS2131" s="35">
        <v>0</v>
      </c>
      <c r="AT2131" s="35">
        <v>2</v>
      </c>
      <c r="AU2131" s="31" t="str">
        <f t="shared" si="36"/>
        <v>库存为2</v>
      </c>
      <c r="AV2131" s="36" t="str">
        <f>IFERROR(时间!$B$4+AU2131,"上周无销量")</f>
        <v>上周无销量</v>
      </c>
    </row>
    <row r="2132" spans="1:48">
      <c r="A2132" s="21" t="s">
        <v>4354</v>
      </c>
      <c r="B2132" t="s">
        <v>4355</v>
      </c>
      <c r="C2132" t="s">
        <v>4335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2</v>
      </c>
      <c r="J2132" s="33">
        <v>0</v>
      </c>
      <c r="K2132" s="33">
        <v>0</v>
      </c>
      <c r="L2132" s="33">
        <v>0</v>
      </c>
      <c r="M2132">
        <v>2</v>
      </c>
      <c r="N2132">
        <v>0</v>
      </c>
      <c r="O2132">
        <v>0</v>
      </c>
      <c r="P2132">
        <v>797</v>
      </c>
      <c r="Q2132">
        <v>1825</v>
      </c>
      <c r="R2132">
        <v>0</v>
      </c>
      <c r="S2132">
        <v>0</v>
      </c>
      <c r="T2132">
        <v>2</v>
      </c>
      <c r="U2132">
        <v>3</v>
      </c>
      <c r="V2132">
        <v>0</v>
      </c>
      <c r="W2132">
        <v>0</v>
      </c>
      <c r="X2132" s="23">
        <v>0.00250941028858218</v>
      </c>
      <c r="Y2132" s="23">
        <v>0.00164383561643836</v>
      </c>
      <c r="Z2132" s="23" t="e">
        <v>#DIV/0!</v>
      </c>
      <c r="AA2132" s="23" t="e">
        <v>#DIV/0!</v>
      </c>
      <c r="AB2132">
        <v>0.85</v>
      </c>
      <c r="AC2132">
        <v>1.07</v>
      </c>
      <c r="AD2132">
        <v>0</v>
      </c>
      <c r="AE2132">
        <v>0</v>
      </c>
      <c r="AF2132" s="23" t="s">
        <v>122</v>
      </c>
      <c r="AG2132" s="23" t="s">
        <v>122</v>
      </c>
      <c r="AH2132" s="23" t="s">
        <v>54</v>
      </c>
      <c r="AI2132" s="23" t="s">
        <v>54</v>
      </c>
      <c r="AJ2132">
        <v>8</v>
      </c>
      <c r="AK2132">
        <v>0</v>
      </c>
      <c r="AL2132">
        <v>0</v>
      </c>
      <c r="AM2132">
        <v>0</v>
      </c>
      <c r="AN2132" s="23">
        <v>0</v>
      </c>
      <c r="AO2132" s="23" t="e">
        <v>#DIV/0!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2</v>
      </c>
      <c r="AU2132" s="31" t="str">
        <f t="shared" si="36"/>
        <v>库存为2</v>
      </c>
      <c r="AV2132" s="36" t="str">
        <f>IFERROR(时间!$B$4+AU2132,"上周无销量")</f>
        <v>上周无销量</v>
      </c>
    </row>
    <row r="2133" spans="1:48">
      <c r="A2133" s="21" t="s">
        <v>4356</v>
      </c>
      <c r="B2133" t="s">
        <v>4357</v>
      </c>
      <c r="C2133" t="s">
        <v>4335</v>
      </c>
      <c r="D2133" s="31">
        <v>1</v>
      </c>
      <c r="E2133" s="31">
        <v>1</v>
      </c>
      <c r="F2133" s="31">
        <v>0</v>
      </c>
      <c r="G2133" s="31">
        <v>0</v>
      </c>
      <c r="H2133" s="32">
        <v>29.99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>
        <v>27</v>
      </c>
      <c r="Q2133">
        <v>1477</v>
      </c>
      <c r="R2133">
        <v>0</v>
      </c>
      <c r="S2133">
        <v>0</v>
      </c>
      <c r="T2133">
        <v>0</v>
      </c>
      <c r="U2133">
        <v>5</v>
      </c>
      <c r="V2133">
        <v>0</v>
      </c>
      <c r="W2133">
        <v>0</v>
      </c>
      <c r="X2133" s="23">
        <v>0</v>
      </c>
      <c r="Y2133" s="23">
        <v>0.003385240352065</v>
      </c>
      <c r="Z2133" s="23" t="e">
        <v>#DIV/0!</v>
      </c>
      <c r="AA2133" s="23" t="e">
        <v>#DIV/0!</v>
      </c>
      <c r="AB2133">
        <v>0</v>
      </c>
      <c r="AC2133">
        <v>1.49</v>
      </c>
      <c r="AD2133">
        <v>0</v>
      </c>
      <c r="AE2133">
        <v>0</v>
      </c>
      <c r="AF2133" s="23" t="s">
        <v>54</v>
      </c>
      <c r="AG2133" s="23">
        <v>0.0496832277425809</v>
      </c>
      <c r="AH2133" s="23" t="s">
        <v>54</v>
      </c>
      <c r="AI2133" s="23" t="s">
        <v>54</v>
      </c>
      <c r="AJ2133">
        <v>10</v>
      </c>
      <c r="AK2133">
        <v>8</v>
      </c>
      <c r="AL2133">
        <v>0</v>
      </c>
      <c r="AM2133">
        <v>0</v>
      </c>
      <c r="AN2133" s="23">
        <v>0.1</v>
      </c>
      <c r="AO2133" s="23">
        <v>0.125</v>
      </c>
      <c r="AP2133" s="23" t="e">
        <v>#DIV/0!</v>
      </c>
      <c r="AQ2133" s="23" t="e">
        <v>#DIV/0!</v>
      </c>
      <c r="AR2133" s="35">
        <v>0.142857142857143</v>
      </c>
      <c r="AS2133" s="35">
        <v>8.57142857142857</v>
      </c>
      <c r="AT2133" s="35">
        <v>-8.57142857142857</v>
      </c>
      <c r="AU2133" s="31">
        <f t="shared" si="36"/>
        <v>0</v>
      </c>
      <c r="AV2133" s="36">
        <f>IFERROR(时间!$B$4+AU2133,"上周无销量")</f>
        <v>43283</v>
      </c>
    </row>
    <row r="2134" spans="1:48">
      <c r="A2134" s="21" t="s">
        <v>4358</v>
      </c>
      <c r="B2134" t="s">
        <v>4359</v>
      </c>
      <c r="C2134" t="s">
        <v>4335</v>
      </c>
      <c r="D2134" s="31">
        <v>1</v>
      </c>
      <c r="E2134" s="31">
        <v>1</v>
      </c>
      <c r="F2134" s="31">
        <v>0</v>
      </c>
      <c r="G2134" s="31">
        <v>0</v>
      </c>
      <c r="H2134" s="32">
        <v>29.99</v>
      </c>
      <c r="I2134">
        <v>0</v>
      </c>
      <c r="J2134" s="33">
        <v>0</v>
      </c>
      <c r="K2134" s="33">
        <v>0</v>
      </c>
      <c r="L2134" s="33">
        <v>0</v>
      </c>
      <c r="M2134">
        <v>0</v>
      </c>
      <c r="N2134">
        <v>0</v>
      </c>
      <c r="O2134">
        <v>0</v>
      </c>
      <c r="P2134">
        <v>1762</v>
      </c>
      <c r="Q2134">
        <v>711</v>
      </c>
      <c r="R2134">
        <v>0</v>
      </c>
      <c r="S2134">
        <v>0</v>
      </c>
      <c r="T2134">
        <v>7</v>
      </c>
      <c r="U2134">
        <v>4</v>
      </c>
      <c r="V2134">
        <v>0</v>
      </c>
      <c r="W2134">
        <v>0</v>
      </c>
      <c r="X2134" s="23">
        <v>0.0039727582292849</v>
      </c>
      <c r="Y2134" s="23">
        <v>0.00562587904360056</v>
      </c>
      <c r="Z2134" s="23" t="e">
        <v>#DIV/0!</v>
      </c>
      <c r="AA2134" s="23" t="e">
        <v>#DIV/0!</v>
      </c>
      <c r="AB2134">
        <v>2.17</v>
      </c>
      <c r="AC2134">
        <v>1.16</v>
      </c>
      <c r="AD2134">
        <v>0</v>
      </c>
      <c r="AE2134">
        <v>0</v>
      </c>
      <c r="AF2134" s="23">
        <v>0.0723574524841614</v>
      </c>
      <c r="AG2134" s="23">
        <v>0.0386795598532844</v>
      </c>
      <c r="AH2134" s="23" t="s">
        <v>54</v>
      </c>
      <c r="AI2134" s="23" t="s">
        <v>54</v>
      </c>
      <c r="AJ2134">
        <v>4</v>
      </c>
      <c r="AK2134">
        <v>3</v>
      </c>
      <c r="AL2134">
        <v>0</v>
      </c>
      <c r="AM2134">
        <v>0</v>
      </c>
      <c r="AN2134" s="23">
        <v>0.25</v>
      </c>
      <c r="AO2134" s="23">
        <v>0.333333333333333</v>
      </c>
      <c r="AP2134" s="23" t="e">
        <v>#DIV/0!</v>
      </c>
      <c r="AQ2134" s="23" t="e">
        <v>#DIV/0!</v>
      </c>
      <c r="AR2134" s="35">
        <v>0.142857142857143</v>
      </c>
      <c r="AS2134" s="35">
        <v>8.57142857142857</v>
      </c>
      <c r="AT2134" s="35">
        <v>-8.57142857142857</v>
      </c>
      <c r="AU2134" s="31">
        <f t="shared" si="36"/>
        <v>0</v>
      </c>
      <c r="AV2134" s="36">
        <f>IFERROR(时间!$B$4+AU2134,"上周无销量")</f>
        <v>43283</v>
      </c>
    </row>
    <row r="2135" spans="1:48">
      <c r="A2135" s="21" t="s">
        <v>4360</v>
      </c>
      <c r="B2135" t="s">
        <v>4361</v>
      </c>
      <c r="C2135" t="s">
        <v>4335</v>
      </c>
      <c r="D2135" s="31">
        <v>0</v>
      </c>
      <c r="E2135" s="31">
        <v>0</v>
      </c>
      <c r="F2135" s="31">
        <v>0</v>
      </c>
      <c r="G2135" s="31">
        <v>0</v>
      </c>
      <c r="H2135" s="32">
        <v>0</v>
      </c>
      <c r="I2135">
        <v>1</v>
      </c>
      <c r="J2135" s="33">
        <v>0</v>
      </c>
      <c r="K2135" s="33">
        <v>0</v>
      </c>
      <c r="L2135" s="33">
        <v>0</v>
      </c>
      <c r="M2135">
        <v>1</v>
      </c>
      <c r="N2135">
        <v>0</v>
      </c>
      <c r="O2135">
        <v>0</v>
      </c>
      <c r="P2135">
        <v>2663</v>
      </c>
      <c r="Q2135">
        <v>568</v>
      </c>
      <c r="R2135">
        <v>0</v>
      </c>
      <c r="S2135">
        <v>0</v>
      </c>
      <c r="T2135">
        <v>16</v>
      </c>
      <c r="U2135">
        <v>4</v>
      </c>
      <c r="V2135">
        <v>0</v>
      </c>
      <c r="W2135">
        <v>0</v>
      </c>
      <c r="X2135" s="23">
        <v>0.00600826135936913</v>
      </c>
      <c r="Y2135" s="23">
        <v>0.00704225352112676</v>
      </c>
      <c r="Z2135" s="23" t="e">
        <v>#DIV/0!</v>
      </c>
      <c r="AA2135" s="23" t="e">
        <v>#DIV/0!</v>
      </c>
      <c r="AB2135">
        <v>5.55</v>
      </c>
      <c r="AC2135">
        <v>1.03</v>
      </c>
      <c r="AD2135">
        <v>0</v>
      </c>
      <c r="AE2135">
        <v>0</v>
      </c>
      <c r="AF2135" s="23" t="s">
        <v>122</v>
      </c>
      <c r="AG2135" s="23" t="s">
        <v>122</v>
      </c>
      <c r="AH2135" s="23" t="s">
        <v>54</v>
      </c>
      <c r="AI2135" s="23" t="s">
        <v>54</v>
      </c>
      <c r="AJ2135">
        <v>19</v>
      </c>
      <c r="AK2135">
        <v>2</v>
      </c>
      <c r="AL2135">
        <v>0</v>
      </c>
      <c r="AM2135">
        <v>0</v>
      </c>
      <c r="AN2135" s="23">
        <v>0</v>
      </c>
      <c r="AO2135" s="23">
        <v>0</v>
      </c>
      <c r="AP2135" s="23" t="e">
        <v>#DIV/0!</v>
      </c>
      <c r="AQ2135" s="23" t="e">
        <v>#DIV/0!</v>
      </c>
      <c r="AR2135" s="35">
        <v>0</v>
      </c>
      <c r="AS2135" s="35">
        <v>0</v>
      </c>
      <c r="AT2135" s="35">
        <v>1</v>
      </c>
      <c r="AU2135" s="31" t="str">
        <f t="shared" si="36"/>
        <v>库存为1</v>
      </c>
      <c r="AV2135" s="36" t="str">
        <f>IFERROR(时间!$B$4+AU2135,"上周无销量")</f>
        <v>上周无销量</v>
      </c>
    </row>
    <row r="2136" spans="1:48">
      <c r="A2136" s="21" t="s">
        <v>4362</v>
      </c>
      <c r="B2136" t="s">
        <v>4363</v>
      </c>
      <c r="C2136" t="s">
        <v>4335</v>
      </c>
      <c r="D2136" s="31">
        <v>1</v>
      </c>
      <c r="E2136" s="31">
        <v>0</v>
      </c>
      <c r="F2136" s="31">
        <v>0</v>
      </c>
      <c r="G2136" s="31">
        <v>0</v>
      </c>
      <c r="H2136" s="32">
        <v>29.99</v>
      </c>
      <c r="I2136">
        <v>0</v>
      </c>
      <c r="J2136" s="33">
        <v>0</v>
      </c>
      <c r="K2136" s="33">
        <v>0</v>
      </c>
      <c r="L2136" s="33">
        <v>0</v>
      </c>
      <c r="M2136">
        <v>0</v>
      </c>
      <c r="N2136">
        <v>0</v>
      </c>
      <c r="O2136">
        <v>0</v>
      </c>
      <c r="P2136">
        <v>1654</v>
      </c>
      <c r="Q2136">
        <v>238</v>
      </c>
      <c r="R2136">
        <v>0</v>
      </c>
      <c r="S2136">
        <v>0</v>
      </c>
      <c r="T2136">
        <v>6</v>
      </c>
      <c r="U2136">
        <v>1</v>
      </c>
      <c r="V2136">
        <v>0</v>
      </c>
      <c r="W2136">
        <v>0</v>
      </c>
      <c r="X2136" s="23">
        <v>0.00362756952841596</v>
      </c>
      <c r="Y2136" s="23">
        <v>0.00420168067226891</v>
      </c>
      <c r="Z2136" s="23" t="e">
        <v>#DIV/0!</v>
      </c>
      <c r="AA2136" s="23" t="e">
        <v>#DIV/0!</v>
      </c>
      <c r="AB2136">
        <v>2.4</v>
      </c>
      <c r="AC2136">
        <v>0.4</v>
      </c>
      <c r="AD2136">
        <v>0</v>
      </c>
      <c r="AE2136">
        <v>0</v>
      </c>
      <c r="AF2136" s="23">
        <v>0.0800266755585195</v>
      </c>
      <c r="AG2136" s="23" t="s">
        <v>122</v>
      </c>
      <c r="AH2136" s="23" t="s">
        <v>54</v>
      </c>
      <c r="AI2136" s="23" t="s">
        <v>54</v>
      </c>
      <c r="AJ2136">
        <v>5</v>
      </c>
      <c r="AK2136">
        <v>1</v>
      </c>
      <c r="AL2136">
        <v>0</v>
      </c>
      <c r="AM2136">
        <v>0</v>
      </c>
      <c r="AN2136" s="23">
        <v>0.2</v>
      </c>
      <c r="AO2136" s="23">
        <v>0</v>
      </c>
      <c r="AP2136" s="23" t="e">
        <v>#DIV/0!</v>
      </c>
      <c r="AQ2136" s="23" t="e">
        <v>#DIV/0!</v>
      </c>
      <c r="AR2136" s="35">
        <v>0.142857142857143</v>
      </c>
      <c r="AS2136" s="35">
        <v>8.57142857142857</v>
      </c>
      <c r="AT2136" s="35">
        <v>-8.57142857142857</v>
      </c>
      <c r="AU2136" s="31">
        <f t="shared" si="36"/>
        <v>0</v>
      </c>
      <c r="AV2136" s="36">
        <f>IFERROR(时间!$B$4+AU2136,"上周无销量")</f>
        <v>43283</v>
      </c>
    </row>
    <row r="2137" spans="1:48">
      <c r="A2137" s="21" t="s">
        <v>4364</v>
      </c>
      <c r="B2137" t="s">
        <v>4365</v>
      </c>
      <c r="C2137" t="s">
        <v>4366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1</v>
      </c>
      <c r="J2137" s="33">
        <v>0</v>
      </c>
      <c r="K2137" s="33">
        <v>0</v>
      </c>
      <c r="L2137" s="33">
        <v>0</v>
      </c>
      <c r="M2137">
        <v>1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3" t="s">
        <v>54</v>
      </c>
      <c r="Y2137" s="23" t="s">
        <v>54</v>
      </c>
      <c r="Z2137" s="23" t="s">
        <v>54</v>
      </c>
      <c r="AA2137" s="23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20</v>
      </c>
      <c r="AK2137">
        <v>1</v>
      </c>
      <c r="AL2137">
        <v>0</v>
      </c>
      <c r="AM2137">
        <v>0</v>
      </c>
      <c r="AN2137" s="23">
        <v>0</v>
      </c>
      <c r="AO2137" s="23">
        <v>0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1</v>
      </c>
      <c r="AU2137" s="31" t="str">
        <f t="shared" si="36"/>
        <v>库存为1</v>
      </c>
      <c r="AV2137" s="36" t="str">
        <f>IFERROR(时间!$B$4+AU2137,"上周无销量")</f>
        <v>上周无销量</v>
      </c>
    </row>
    <row r="2138" spans="1:48">
      <c r="A2138" s="21" t="s">
        <v>4367</v>
      </c>
      <c r="B2138" t="s">
        <v>4368</v>
      </c>
      <c r="C2138" t="s">
        <v>4366</v>
      </c>
      <c r="D2138" s="31">
        <v>0</v>
      </c>
      <c r="E2138" s="31">
        <v>1</v>
      </c>
      <c r="F2138" s="31">
        <v>0</v>
      </c>
      <c r="G2138" s="31">
        <v>0</v>
      </c>
      <c r="H2138" s="32">
        <v>29.99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2</v>
      </c>
      <c r="AL2138">
        <v>3</v>
      </c>
      <c r="AM2138">
        <v>0</v>
      </c>
      <c r="AN2138" s="23" t="e">
        <v>#DIV/0!</v>
      </c>
      <c r="AO2138" s="23">
        <v>0.5</v>
      </c>
      <c r="AP2138" s="23">
        <v>0</v>
      </c>
      <c r="AQ2138" s="23" t="e">
        <v>#DIV/0!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4369</v>
      </c>
      <c r="B2139" t="s">
        <v>4370</v>
      </c>
      <c r="C2139" t="s">
        <v>4366</v>
      </c>
      <c r="D2139" s="31">
        <v>0</v>
      </c>
      <c r="E2139" s="31">
        <v>0</v>
      </c>
      <c r="F2139" s="31">
        <v>1</v>
      </c>
      <c r="G2139" s="31">
        <v>0</v>
      </c>
      <c r="H2139" s="32">
        <v>29.99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0</v>
      </c>
      <c r="AL2139">
        <v>0</v>
      </c>
      <c r="AM2139">
        <v>0</v>
      </c>
      <c r="AN2139" s="23" t="e">
        <v>#DIV/0!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4371</v>
      </c>
      <c r="B2140" t="s">
        <v>4372</v>
      </c>
      <c r="C2140" t="s">
        <v>4366</v>
      </c>
      <c r="D2140" s="31">
        <v>0</v>
      </c>
      <c r="E2140" s="31">
        <v>0</v>
      </c>
      <c r="F2140" s="31">
        <v>1</v>
      </c>
      <c r="G2140" s="31">
        <v>0</v>
      </c>
      <c r="H2140" s="32">
        <v>32.99</v>
      </c>
      <c r="I2140">
        <v>0</v>
      </c>
      <c r="J2140" s="33">
        <v>0</v>
      </c>
      <c r="K2140" s="33">
        <v>0</v>
      </c>
      <c r="L2140" s="33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0</v>
      </c>
      <c r="AK2140">
        <v>0</v>
      </c>
      <c r="AL2140">
        <v>0</v>
      </c>
      <c r="AM2140">
        <v>0</v>
      </c>
      <c r="AN2140" s="23" t="e">
        <v>#DIV/0!</v>
      </c>
      <c r="AO2140" s="23" t="e">
        <v>#DIV/0!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0</v>
      </c>
      <c r="AU2140" s="31" t="str">
        <f t="shared" si="36"/>
        <v>库存为0</v>
      </c>
      <c r="AV2140" s="36" t="str">
        <f>IFERROR(时间!$B$4+AU2140,"上周无销量")</f>
        <v>上周无销量</v>
      </c>
    </row>
    <row r="2141" spans="1:48">
      <c r="A2141" s="21" t="s">
        <v>4373</v>
      </c>
      <c r="B2141" t="s">
        <v>4374</v>
      </c>
      <c r="C2141" t="s">
        <v>4366</v>
      </c>
      <c r="D2141" s="31">
        <v>1</v>
      </c>
      <c r="E2141" s="31">
        <v>0</v>
      </c>
      <c r="F2141" s="31">
        <v>0</v>
      </c>
      <c r="G2141" s="31">
        <v>0</v>
      </c>
      <c r="H2141" s="32">
        <v>29.99</v>
      </c>
      <c r="I2141">
        <v>0</v>
      </c>
      <c r="J2141" s="33">
        <v>0</v>
      </c>
      <c r="K2141" s="33">
        <v>0</v>
      </c>
      <c r="L2141" s="33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2</v>
      </c>
      <c r="AL2141">
        <v>0</v>
      </c>
      <c r="AM2141">
        <v>0</v>
      </c>
      <c r="AN2141" s="23" t="e">
        <v>#DIV/0!</v>
      </c>
      <c r="AO2141" s="23">
        <v>0</v>
      </c>
      <c r="AP2141" s="23" t="e">
        <v>#DIV/0!</v>
      </c>
      <c r="AQ2141" s="23" t="e">
        <v>#DIV/0!</v>
      </c>
      <c r="AR2141" s="35">
        <v>0.142857142857143</v>
      </c>
      <c r="AS2141" s="35">
        <v>8.57142857142857</v>
      </c>
      <c r="AT2141" s="35">
        <v>-8.57142857142857</v>
      </c>
      <c r="AU2141" s="31">
        <f t="shared" si="36"/>
        <v>0</v>
      </c>
      <c r="AV2141" s="36">
        <f>IFERROR(时间!$B$4+AU2141,"上周无销量")</f>
        <v>43283</v>
      </c>
    </row>
    <row r="2142" spans="1:48">
      <c r="A2142" s="21" t="s">
        <v>4375</v>
      </c>
      <c r="B2142" t="s">
        <v>4376</v>
      </c>
      <c r="C2142" t="s">
        <v>4377</v>
      </c>
      <c r="D2142" s="31">
        <v>1</v>
      </c>
      <c r="E2142" s="31">
        <v>1</v>
      </c>
      <c r="F2142" s="31">
        <v>0</v>
      </c>
      <c r="G2142" s="31">
        <v>0</v>
      </c>
      <c r="H2142" s="32">
        <v>29.99</v>
      </c>
      <c r="I2142">
        <v>5</v>
      </c>
      <c r="J2142" s="33">
        <v>0</v>
      </c>
      <c r="K2142" s="33">
        <v>0</v>
      </c>
      <c r="L2142" s="33">
        <v>0</v>
      </c>
      <c r="M2142">
        <v>5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12</v>
      </c>
      <c r="AK2142">
        <v>52</v>
      </c>
      <c r="AL2142">
        <v>30</v>
      </c>
      <c r="AM2142">
        <v>3</v>
      </c>
      <c r="AN2142" s="23">
        <v>0.0833333333333333</v>
      </c>
      <c r="AO2142" s="23">
        <v>0.0192307692307692</v>
      </c>
      <c r="AP2142" s="23">
        <v>0</v>
      </c>
      <c r="AQ2142" s="23">
        <v>0</v>
      </c>
      <c r="AR2142" s="35">
        <v>0.142857142857143</v>
      </c>
      <c r="AS2142" s="35">
        <v>8.57142857142857</v>
      </c>
      <c r="AT2142" s="35">
        <v>-3.57142857142857</v>
      </c>
      <c r="AU2142" s="31">
        <f t="shared" si="36"/>
        <v>35</v>
      </c>
      <c r="AV2142" s="36">
        <f>IFERROR(时间!$B$4+AU2142,"上周无销量")</f>
        <v>43318</v>
      </c>
    </row>
    <row r="2143" spans="1:48">
      <c r="A2143" s="21" t="s">
        <v>4378</v>
      </c>
      <c r="B2143" t="s">
        <v>4379</v>
      </c>
      <c r="C2143" t="s">
        <v>4377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5</v>
      </c>
      <c r="J2143" s="33">
        <v>0</v>
      </c>
      <c r="K2143" s="33">
        <v>0</v>
      </c>
      <c r="L2143" s="33">
        <v>0</v>
      </c>
      <c r="M2143">
        <v>5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1</v>
      </c>
      <c r="AK2143">
        <v>0</v>
      </c>
      <c r="AL2143">
        <v>0</v>
      </c>
      <c r="AM2143">
        <v>0</v>
      </c>
      <c r="AN2143" s="23">
        <v>0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5</v>
      </c>
      <c r="AU2143" s="31" t="str">
        <f t="shared" si="36"/>
        <v>库存为5</v>
      </c>
      <c r="AV2143" s="36" t="str">
        <f>IFERROR(时间!$B$4+AU2143,"上周无销量")</f>
        <v>上周无销量</v>
      </c>
    </row>
    <row r="2144" spans="1:48">
      <c r="A2144" s="21" t="s">
        <v>4380</v>
      </c>
      <c r="B2144" t="s">
        <v>4381</v>
      </c>
      <c r="C2144" t="s">
        <v>4377</v>
      </c>
      <c r="D2144" s="31">
        <v>0</v>
      </c>
      <c r="E2144" s="31">
        <v>0</v>
      </c>
      <c r="F2144" s="31">
        <v>0</v>
      </c>
      <c r="G2144" s="31">
        <v>2</v>
      </c>
      <c r="H2144" s="32">
        <v>29.99</v>
      </c>
      <c r="I2144">
        <v>10</v>
      </c>
      <c r="J2144" s="33">
        <v>0</v>
      </c>
      <c r="K2144" s="33">
        <v>0</v>
      </c>
      <c r="L2144" s="33">
        <v>0</v>
      </c>
      <c r="M2144">
        <v>10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3</v>
      </c>
      <c r="AK2144">
        <v>0</v>
      </c>
      <c r="AL2144">
        <v>0</v>
      </c>
      <c r="AM2144">
        <v>4</v>
      </c>
      <c r="AN2144" s="23">
        <v>0</v>
      </c>
      <c r="AO2144" s="23" t="e">
        <v>#DIV/0!</v>
      </c>
      <c r="AP2144" s="23" t="e">
        <v>#DIV/0!</v>
      </c>
      <c r="AQ2144" s="23">
        <v>0.5</v>
      </c>
      <c r="AR2144" s="35">
        <v>0</v>
      </c>
      <c r="AS2144" s="35">
        <v>0</v>
      </c>
      <c r="AT2144" s="35">
        <v>10</v>
      </c>
      <c r="AU2144" s="31" t="str">
        <f t="shared" si="36"/>
        <v>库存为10</v>
      </c>
      <c r="AV2144" s="36" t="str">
        <f>IFERROR(时间!$B$4+AU2144,"上周无销量")</f>
        <v>上周无销量</v>
      </c>
    </row>
    <row r="2145" spans="1:48">
      <c r="A2145" s="21" t="s">
        <v>4382</v>
      </c>
      <c r="B2145" t="s">
        <v>4383</v>
      </c>
      <c r="C2145" t="s">
        <v>4377</v>
      </c>
      <c r="D2145" s="31">
        <v>0</v>
      </c>
      <c r="E2145" s="31">
        <v>0</v>
      </c>
      <c r="F2145" s="31">
        <v>0</v>
      </c>
      <c r="G2145" s="31">
        <v>0</v>
      </c>
      <c r="H2145" s="32">
        <v>0</v>
      </c>
      <c r="I2145">
        <v>4</v>
      </c>
      <c r="J2145" s="33">
        <v>0</v>
      </c>
      <c r="K2145" s="33">
        <v>0</v>
      </c>
      <c r="L2145" s="33">
        <v>0</v>
      </c>
      <c r="M2145">
        <v>4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3" t="s">
        <v>54</v>
      </c>
      <c r="Y2145" s="23" t="s">
        <v>54</v>
      </c>
      <c r="Z2145" s="23" t="s">
        <v>54</v>
      </c>
      <c r="AA2145" s="23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3" t="s">
        <v>54</v>
      </c>
      <c r="AG2145" s="23" t="s">
        <v>54</v>
      </c>
      <c r="AH2145" s="23" t="s">
        <v>54</v>
      </c>
      <c r="AI2145" s="23" t="s">
        <v>54</v>
      </c>
      <c r="AJ2145">
        <v>2</v>
      </c>
      <c r="AK2145">
        <v>0</v>
      </c>
      <c r="AL2145">
        <v>0</v>
      </c>
      <c r="AM2145">
        <v>0</v>
      </c>
      <c r="AN2145" s="23">
        <v>0</v>
      </c>
      <c r="AO2145" s="23" t="e">
        <v>#DIV/0!</v>
      </c>
      <c r="AP2145" s="23" t="e">
        <v>#DIV/0!</v>
      </c>
      <c r="AQ2145" s="23" t="e">
        <v>#DIV/0!</v>
      </c>
      <c r="AR2145" s="35">
        <v>0</v>
      </c>
      <c r="AS2145" s="35">
        <v>0</v>
      </c>
      <c r="AT2145" s="35">
        <v>4</v>
      </c>
      <c r="AU2145" s="31" t="str">
        <f t="shared" si="36"/>
        <v>库存为4</v>
      </c>
      <c r="AV2145" s="36" t="str">
        <f>IFERROR(时间!$B$4+AU2145,"上周无销量")</f>
        <v>上周无销量</v>
      </c>
    </row>
    <row r="2146" spans="1:48">
      <c r="A2146" s="21" t="s">
        <v>4384</v>
      </c>
      <c r="B2146" t="s">
        <v>4385</v>
      </c>
      <c r="C2146" t="s">
        <v>4377</v>
      </c>
      <c r="D2146" s="31">
        <v>0</v>
      </c>
      <c r="E2146" s="31">
        <v>0</v>
      </c>
      <c r="F2146" s="31">
        <v>1</v>
      </c>
      <c r="G2146" s="31">
        <v>1</v>
      </c>
      <c r="H2146" s="32">
        <v>29.99</v>
      </c>
      <c r="I2146">
        <v>8</v>
      </c>
      <c r="J2146" s="33">
        <v>0</v>
      </c>
      <c r="K2146" s="33">
        <v>0</v>
      </c>
      <c r="L2146" s="33">
        <v>0</v>
      </c>
      <c r="M2146">
        <v>8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1</v>
      </c>
      <c r="AK2146">
        <v>0</v>
      </c>
      <c r="AL2146">
        <v>3</v>
      </c>
      <c r="AM2146">
        <v>4</v>
      </c>
      <c r="AN2146" s="23">
        <v>0</v>
      </c>
      <c r="AO2146" s="23" t="e">
        <v>#DIV/0!</v>
      </c>
      <c r="AP2146" s="23">
        <v>0.333333333333333</v>
      </c>
      <c r="AQ2146" s="23">
        <v>0.25</v>
      </c>
      <c r="AR2146" s="35">
        <v>0</v>
      </c>
      <c r="AS2146" s="35">
        <v>0</v>
      </c>
      <c r="AT2146" s="35">
        <v>8</v>
      </c>
      <c r="AU2146" s="31" t="str">
        <f t="shared" si="36"/>
        <v>库存为8</v>
      </c>
      <c r="AV2146" s="36" t="str">
        <f>IFERROR(时间!$B$4+AU2146,"上周无销量")</f>
        <v>上周无销量</v>
      </c>
    </row>
    <row r="2147" spans="1:48">
      <c r="A2147" s="21" t="s">
        <v>4386</v>
      </c>
      <c r="B2147" t="s">
        <v>4387</v>
      </c>
      <c r="C2147" t="s">
        <v>4377</v>
      </c>
      <c r="D2147" s="31">
        <v>0</v>
      </c>
      <c r="E2147" s="31">
        <v>0</v>
      </c>
      <c r="F2147" s="31">
        <v>0</v>
      </c>
      <c r="G2147" s="31">
        <v>0</v>
      </c>
      <c r="H2147" s="32">
        <v>0</v>
      </c>
      <c r="I2147">
        <v>2</v>
      </c>
      <c r="J2147" s="33">
        <v>0</v>
      </c>
      <c r="K2147" s="33">
        <v>0</v>
      </c>
      <c r="L2147" s="33">
        <v>0</v>
      </c>
      <c r="M2147">
        <v>2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2</v>
      </c>
      <c r="AU2147" s="31" t="str">
        <f t="shared" si="36"/>
        <v>库存为2</v>
      </c>
      <c r="AV2147" s="36" t="str">
        <f>IFERROR(时间!$B$4+AU2147,"上周无销量")</f>
        <v>上周无销量</v>
      </c>
    </row>
    <row r="2148" spans="1:48">
      <c r="A2148" s="21" t="s">
        <v>4388</v>
      </c>
      <c r="B2148" t="s">
        <v>4389</v>
      </c>
      <c r="C2148" t="s">
        <v>4377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1</v>
      </c>
      <c r="J2148" s="33">
        <v>0</v>
      </c>
      <c r="K2148" s="33">
        <v>0</v>
      </c>
      <c r="L2148" s="33">
        <v>0</v>
      </c>
      <c r="M2148">
        <v>1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4</v>
      </c>
      <c r="AK2148">
        <v>0</v>
      </c>
      <c r="AL2148">
        <v>0</v>
      </c>
      <c r="AM2148">
        <v>0</v>
      </c>
      <c r="AN2148" s="23">
        <v>0</v>
      </c>
      <c r="AO2148" s="23" t="e">
        <v>#DIV/0!</v>
      </c>
      <c r="AP2148" s="23" t="e">
        <v>#DIV/0!</v>
      </c>
      <c r="AQ2148" s="23" t="e">
        <v>#DIV/0!</v>
      </c>
      <c r="AR2148" s="35">
        <v>0</v>
      </c>
      <c r="AS2148" s="35">
        <v>0</v>
      </c>
      <c r="AT2148" s="35">
        <v>1</v>
      </c>
      <c r="AU2148" s="31" t="str">
        <f t="shared" si="36"/>
        <v>库存为1</v>
      </c>
      <c r="AV2148" s="36" t="str">
        <f>IFERROR(时间!$B$4+AU2148,"上周无销量")</f>
        <v>上周无销量</v>
      </c>
    </row>
    <row r="2149" spans="1:48">
      <c r="A2149" s="21" t="s">
        <v>4390</v>
      </c>
      <c r="B2149" t="s">
        <v>4391</v>
      </c>
      <c r="C2149" t="s">
        <v>4377</v>
      </c>
      <c r="D2149" s="31">
        <v>0</v>
      </c>
      <c r="E2149" s="31">
        <v>0</v>
      </c>
      <c r="F2149" s="31">
        <v>0</v>
      </c>
      <c r="G2149" s="31">
        <v>0</v>
      </c>
      <c r="H2149" s="32">
        <v>0</v>
      </c>
      <c r="I2149">
        <v>2</v>
      </c>
      <c r="J2149" s="33">
        <v>0</v>
      </c>
      <c r="K2149" s="33">
        <v>0</v>
      </c>
      <c r="L2149" s="33">
        <v>0</v>
      </c>
      <c r="M2149">
        <v>2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2</v>
      </c>
      <c r="AK2149">
        <v>0</v>
      </c>
      <c r="AL2149">
        <v>0</v>
      </c>
      <c r="AM2149">
        <v>0</v>
      </c>
      <c r="AN2149" s="23">
        <v>0</v>
      </c>
      <c r="AO2149" s="23" t="e">
        <v>#DIV/0!</v>
      </c>
      <c r="AP2149" s="23" t="e">
        <v>#DIV/0!</v>
      </c>
      <c r="AQ2149" s="23" t="e">
        <v>#DIV/0!</v>
      </c>
      <c r="AR2149" s="35">
        <v>0</v>
      </c>
      <c r="AS2149" s="35">
        <v>0</v>
      </c>
      <c r="AT2149" s="35">
        <v>2</v>
      </c>
      <c r="AU2149" s="31" t="str">
        <f t="shared" si="36"/>
        <v>库存为2</v>
      </c>
      <c r="AV2149" s="36" t="str">
        <f>IFERROR(时间!$B$4+AU2149,"上周无销量")</f>
        <v>上周无销量</v>
      </c>
    </row>
    <row r="2150" spans="1:48">
      <c r="A2150" s="21" t="s">
        <v>4392</v>
      </c>
      <c r="B2150" t="s">
        <v>4393</v>
      </c>
      <c r="C2150" t="s">
        <v>4377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0</v>
      </c>
      <c r="J2150" s="33">
        <v>0</v>
      </c>
      <c r="K2150" s="33">
        <v>0</v>
      </c>
      <c r="L2150" s="33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2</v>
      </c>
      <c r="AK2150">
        <v>0</v>
      </c>
      <c r="AL2150">
        <v>0</v>
      </c>
      <c r="AM2150">
        <v>0</v>
      </c>
      <c r="AN2150" s="23">
        <v>0</v>
      </c>
      <c r="AO2150" s="23" t="e">
        <v>#DIV/0!</v>
      </c>
      <c r="AP2150" s="23" t="e">
        <v>#DIV/0!</v>
      </c>
      <c r="AQ2150" s="23" t="e">
        <v>#DIV/0!</v>
      </c>
      <c r="AR2150" s="35">
        <v>0</v>
      </c>
      <c r="AS2150" s="35">
        <v>0</v>
      </c>
      <c r="AT2150" s="35">
        <v>0</v>
      </c>
      <c r="AU2150" s="31" t="str">
        <f t="shared" si="36"/>
        <v>库存为0</v>
      </c>
      <c r="AV2150" s="36" t="str">
        <f>IFERROR(时间!$B$4+AU2150,"上周无销量")</f>
        <v>上周无销量</v>
      </c>
    </row>
    <row r="2151" spans="1:48">
      <c r="A2151" s="21" t="s">
        <v>4394</v>
      </c>
      <c r="B2151" t="s">
        <v>4395</v>
      </c>
      <c r="C2151" t="s">
        <v>4377</v>
      </c>
      <c r="D2151" s="31">
        <v>0</v>
      </c>
      <c r="E2151" s="31">
        <v>0</v>
      </c>
      <c r="F2151" s="31">
        <v>0</v>
      </c>
      <c r="G2151" s="31">
        <v>0</v>
      </c>
      <c r="H2151" s="32">
        <v>0</v>
      </c>
      <c r="I2151">
        <v>2</v>
      </c>
      <c r="J2151" s="33">
        <v>0</v>
      </c>
      <c r="K2151" s="33">
        <v>0</v>
      </c>
      <c r="L2151" s="33">
        <v>0</v>
      </c>
      <c r="M2151">
        <v>2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3" t="s">
        <v>54</v>
      </c>
      <c r="Y2151" s="23" t="s">
        <v>54</v>
      </c>
      <c r="Z2151" s="23" t="s">
        <v>54</v>
      </c>
      <c r="AA2151" s="23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3" t="s">
        <v>54</v>
      </c>
      <c r="AG2151" s="23" t="s">
        <v>54</v>
      </c>
      <c r="AH2151" s="23" t="s">
        <v>54</v>
      </c>
      <c r="AI2151" s="23" t="s">
        <v>54</v>
      </c>
      <c r="AJ2151">
        <v>3</v>
      </c>
      <c r="AK2151">
        <v>0</v>
      </c>
      <c r="AL2151">
        <v>0</v>
      </c>
      <c r="AM2151">
        <v>0</v>
      </c>
      <c r="AN2151" s="23">
        <v>0</v>
      </c>
      <c r="AO2151" s="23" t="e">
        <v>#DIV/0!</v>
      </c>
      <c r="AP2151" s="23" t="e">
        <v>#DIV/0!</v>
      </c>
      <c r="AQ2151" s="23" t="e">
        <v>#DIV/0!</v>
      </c>
      <c r="AR2151" s="35">
        <v>0</v>
      </c>
      <c r="AS2151" s="35">
        <v>0</v>
      </c>
      <c r="AT2151" s="35">
        <v>2</v>
      </c>
      <c r="AU2151" s="31" t="str">
        <f t="shared" si="36"/>
        <v>库存为2</v>
      </c>
      <c r="AV2151" s="36" t="str">
        <f>IFERROR(时间!$B$4+AU2151,"上周无销量")</f>
        <v>上周无销量</v>
      </c>
    </row>
    <row r="2152" spans="1:48">
      <c r="A2152" s="21" t="s">
        <v>4396</v>
      </c>
      <c r="B2152" t="s">
        <v>4397</v>
      </c>
      <c r="C2152" t="s">
        <v>4377</v>
      </c>
      <c r="D2152" s="31">
        <v>1</v>
      </c>
      <c r="E2152" s="31">
        <v>0</v>
      </c>
      <c r="F2152" s="31">
        <v>0</v>
      </c>
      <c r="G2152" s="31">
        <v>0</v>
      </c>
      <c r="H2152" s="32">
        <v>25.99</v>
      </c>
      <c r="I2152">
        <v>4</v>
      </c>
      <c r="J2152" s="33">
        <v>0</v>
      </c>
      <c r="K2152" s="33">
        <v>0</v>
      </c>
      <c r="L2152" s="33">
        <v>0</v>
      </c>
      <c r="M2152">
        <v>4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2</v>
      </c>
      <c r="AK2152">
        <v>0</v>
      </c>
      <c r="AL2152">
        <v>0</v>
      </c>
      <c r="AM2152">
        <v>0</v>
      </c>
      <c r="AN2152" s="23">
        <v>0.5</v>
      </c>
      <c r="AO2152" s="23" t="e">
        <v>#DIV/0!</v>
      </c>
      <c r="AP2152" s="23" t="e">
        <v>#DIV/0!</v>
      </c>
      <c r="AQ2152" s="23" t="e">
        <v>#DIV/0!</v>
      </c>
      <c r="AR2152" s="35">
        <v>0.142857142857143</v>
      </c>
      <c r="AS2152" s="35">
        <v>8.57142857142857</v>
      </c>
      <c r="AT2152" s="35">
        <v>-4.57142857142857</v>
      </c>
      <c r="AU2152" s="31">
        <f t="shared" si="36"/>
        <v>28</v>
      </c>
      <c r="AV2152" s="36">
        <f>IFERROR(时间!$B$4+AU2152,"上周无销量")</f>
        <v>43311</v>
      </c>
    </row>
    <row r="2153" spans="1:48">
      <c r="A2153" s="21" t="s">
        <v>4398</v>
      </c>
      <c r="B2153" t="s">
        <v>4399</v>
      </c>
      <c r="C2153" t="s">
        <v>4377</v>
      </c>
      <c r="D2153" s="31">
        <v>0</v>
      </c>
      <c r="E2153" s="31">
        <v>0</v>
      </c>
      <c r="F2153" s="31">
        <v>0</v>
      </c>
      <c r="G2153" s="31">
        <v>0</v>
      </c>
      <c r="H2153" s="32">
        <v>0</v>
      </c>
      <c r="I2153">
        <v>5</v>
      </c>
      <c r="J2153" s="33">
        <v>0</v>
      </c>
      <c r="K2153" s="33">
        <v>0</v>
      </c>
      <c r="L2153" s="33">
        <v>0</v>
      </c>
      <c r="M2153">
        <v>5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3</v>
      </c>
      <c r="AK2153">
        <v>0</v>
      </c>
      <c r="AL2153">
        <v>0</v>
      </c>
      <c r="AM2153">
        <v>0</v>
      </c>
      <c r="AN2153" s="23">
        <v>0</v>
      </c>
      <c r="AO2153" s="23" t="e">
        <v>#DIV/0!</v>
      </c>
      <c r="AP2153" s="23" t="e">
        <v>#DIV/0!</v>
      </c>
      <c r="AQ2153" s="23" t="e">
        <v>#DIV/0!</v>
      </c>
      <c r="AR2153" s="35">
        <v>0</v>
      </c>
      <c r="AS2153" s="35">
        <v>0</v>
      </c>
      <c r="AT2153" s="35">
        <v>5</v>
      </c>
      <c r="AU2153" s="31" t="str">
        <f t="shared" si="36"/>
        <v>库存为5</v>
      </c>
      <c r="AV2153" s="36" t="str">
        <f>IFERROR(时间!$B$4+AU2153,"上周无销量")</f>
        <v>上周无销量</v>
      </c>
    </row>
    <row r="2154" spans="1:48">
      <c r="A2154" s="21" t="s">
        <v>4400</v>
      </c>
      <c r="B2154" t="s">
        <v>4401</v>
      </c>
      <c r="C2154" t="s">
        <v>4377</v>
      </c>
      <c r="D2154" s="31">
        <v>0</v>
      </c>
      <c r="E2154" s="31">
        <v>0</v>
      </c>
      <c r="F2154" s="31">
        <v>0</v>
      </c>
      <c r="G2154" s="31">
        <v>0</v>
      </c>
      <c r="H2154" s="32">
        <v>0</v>
      </c>
      <c r="I2154">
        <v>5</v>
      </c>
      <c r="J2154" s="33">
        <v>0</v>
      </c>
      <c r="K2154" s="33">
        <v>0</v>
      </c>
      <c r="L2154" s="33">
        <v>0</v>
      </c>
      <c r="M2154">
        <v>5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3" t="s">
        <v>54</v>
      </c>
      <c r="Y2154" s="23" t="s">
        <v>54</v>
      </c>
      <c r="Z2154" s="23" t="s">
        <v>54</v>
      </c>
      <c r="AA2154" s="23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3" t="s">
        <v>54</v>
      </c>
      <c r="AG2154" s="23" t="s">
        <v>54</v>
      </c>
      <c r="AH2154" s="23" t="s">
        <v>54</v>
      </c>
      <c r="AI2154" s="23" t="s">
        <v>54</v>
      </c>
      <c r="AJ2154">
        <v>1</v>
      </c>
      <c r="AK2154">
        <v>0</v>
      </c>
      <c r="AL2154">
        <v>0</v>
      </c>
      <c r="AM2154">
        <v>0</v>
      </c>
      <c r="AN2154" s="23">
        <v>0</v>
      </c>
      <c r="AO2154" s="23" t="e">
        <v>#DIV/0!</v>
      </c>
      <c r="AP2154" s="23" t="e">
        <v>#DIV/0!</v>
      </c>
      <c r="AQ2154" s="23" t="e">
        <v>#DIV/0!</v>
      </c>
      <c r="AR2154" s="35">
        <v>0</v>
      </c>
      <c r="AS2154" s="35">
        <v>0</v>
      </c>
      <c r="AT2154" s="35">
        <v>5</v>
      </c>
      <c r="AU2154" s="31" t="str">
        <f t="shared" si="36"/>
        <v>库存为5</v>
      </c>
      <c r="AV2154" s="36" t="str">
        <f>IFERROR(时间!$B$4+AU2154,"上周无销量")</f>
        <v>上周无销量</v>
      </c>
    </row>
    <row r="2155" spans="1:48">
      <c r="A2155" s="21" t="s">
        <v>4402</v>
      </c>
      <c r="B2155" t="s">
        <v>4403</v>
      </c>
      <c r="C2155" t="s">
        <v>4377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5</v>
      </c>
      <c r="J2155" s="33">
        <v>0</v>
      </c>
      <c r="K2155" s="33">
        <v>0</v>
      </c>
      <c r="L2155" s="33">
        <v>0</v>
      </c>
      <c r="M2155">
        <v>5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1</v>
      </c>
      <c r="AK2155">
        <v>0</v>
      </c>
      <c r="AL2155">
        <v>0</v>
      </c>
      <c r="AM2155">
        <v>0</v>
      </c>
      <c r="AN2155" s="23">
        <v>0</v>
      </c>
      <c r="AO2155" s="23" t="e">
        <v>#DIV/0!</v>
      </c>
      <c r="AP2155" s="23" t="e">
        <v>#DIV/0!</v>
      </c>
      <c r="AQ2155" s="23" t="e">
        <v>#DIV/0!</v>
      </c>
      <c r="AR2155" s="35">
        <v>0</v>
      </c>
      <c r="AS2155" s="35">
        <v>0</v>
      </c>
      <c r="AT2155" s="35">
        <v>5</v>
      </c>
      <c r="AU2155" s="31" t="str">
        <f t="shared" si="36"/>
        <v>库存为5</v>
      </c>
      <c r="AV2155" s="36" t="str">
        <f>IFERROR(时间!$B$4+AU2155,"上周无销量")</f>
        <v>上周无销量</v>
      </c>
    </row>
    <row r="2156" spans="1:48">
      <c r="A2156" s="21" t="s">
        <v>4404</v>
      </c>
      <c r="B2156" t="s">
        <v>4405</v>
      </c>
      <c r="C2156" t="s">
        <v>4377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5</v>
      </c>
      <c r="J2156" s="33">
        <v>0</v>
      </c>
      <c r="K2156" s="33">
        <v>0</v>
      </c>
      <c r="L2156" s="33">
        <v>0</v>
      </c>
      <c r="M2156">
        <v>5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2</v>
      </c>
      <c r="AK2156">
        <v>0</v>
      </c>
      <c r="AL2156">
        <v>0</v>
      </c>
      <c r="AM2156">
        <v>0</v>
      </c>
      <c r="AN2156" s="23">
        <v>0</v>
      </c>
      <c r="AO2156" s="23" t="e">
        <v>#DIV/0!</v>
      </c>
      <c r="AP2156" s="23" t="e">
        <v>#DIV/0!</v>
      </c>
      <c r="AQ2156" s="23" t="e">
        <v>#DIV/0!</v>
      </c>
      <c r="AR2156" s="35">
        <v>0</v>
      </c>
      <c r="AS2156" s="35">
        <v>0</v>
      </c>
      <c r="AT2156" s="35">
        <v>5</v>
      </c>
      <c r="AU2156" s="31" t="str">
        <f t="shared" si="36"/>
        <v>库存为5</v>
      </c>
      <c r="AV2156" s="36" t="str">
        <f>IFERROR(时间!$B$4+AU2156,"上周无销量")</f>
        <v>上周无销量</v>
      </c>
    </row>
    <row r="2157" spans="1:48">
      <c r="A2157" s="21" t="s">
        <v>4406</v>
      </c>
      <c r="B2157" t="s">
        <v>4407</v>
      </c>
      <c r="C2157" t="s">
        <v>4408</v>
      </c>
      <c r="D2157" s="31">
        <v>0</v>
      </c>
      <c r="E2157" s="31">
        <v>0</v>
      </c>
      <c r="F2157" s="31">
        <v>1</v>
      </c>
      <c r="G2157" s="31">
        <v>0</v>
      </c>
      <c r="H2157" s="32">
        <v>16.99</v>
      </c>
      <c r="I2157">
        <v>0</v>
      </c>
      <c r="J2157" s="33">
        <v>0</v>
      </c>
      <c r="K2157" s="33">
        <v>0</v>
      </c>
      <c r="L2157" s="33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3" t="s">
        <v>54</v>
      </c>
      <c r="Y2157" s="23" t="s">
        <v>54</v>
      </c>
      <c r="Z2157" s="23" t="s">
        <v>54</v>
      </c>
      <c r="AA2157" s="23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3" t="s">
        <v>54</v>
      </c>
      <c r="AG2157" s="23" t="s">
        <v>54</v>
      </c>
      <c r="AH2157" s="23" t="s">
        <v>54</v>
      </c>
      <c r="AI2157" s="23" t="s">
        <v>54</v>
      </c>
      <c r="AJ2157">
        <v>0</v>
      </c>
      <c r="AK2157">
        <v>0</v>
      </c>
      <c r="AL2157">
        <v>1</v>
      </c>
      <c r="AM2157">
        <v>2</v>
      </c>
      <c r="AN2157" s="23" t="e">
        <v>#DIV/0!</v>
      </c>
      <c r="AO2157" s="23" t="e">
        <v>#DIV/0!</v>
      </c>
      <c r="AP2157" s="23">
        <v>1</v>
      </c>
      <c r="AQ2157" s="23">
        <v>0</v>
      </c>
      <c r="AR2157" s="35">
        <v>0</v>
      </c>
      <c r="AS2157" s="35">
        <v>0</v>
      </c>
      <c r="AT2157" s="35">
        <v>0</v>
      </c>
      <c r="AU2157" s="31" t="str">
        <f t="shared" si="36"/>
        <v>库存为0</v>
      </c>
      <c r="AV2157" s="36" t="str">
        <f>IFERROR(时间!$B$4+AU2157,"上周无销量")</f>
        <v>上周无销量</v>
      </c>
    </row>
    <row r="2158" spans="1:48">
      <c r="A2158" s="21" t="s">
        <v>4409</v>
      </c>
      <c r="B2158" t="s">
        <v>4410</v>
      </c>
      <c r="C2158" t="s">
        <v>4408</v>
      </c>
      <c r="D2158" s="31">
        <v>0</v>
      </c>
      <c r="E2158" s="31">
        <v>0</v>
      </c>
      <c r="F2158" s="31">
        <v>0</v>
      </c>
      <c r="G2158" s="31">
        <v>0</v>
      </c>
      <c r="H2158" s="32">
        <v>0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0</v>
      </c>
      <c r="AK2158">
        <v>0</v>
      </c>
      <c r="AL2158">
        <v>0</v>
      </c>
      <c r="AM2158">
        <v>0</v>
      </c>
      <c r="AN2158" s="23" t="e">
        <v>#DIV/0!</v>
      </c>
      <c r="AO2158" s="23" t="e">
        <v>#DIV/0!</v>
      </c>
      <c r="AP2158" s="23" t="e">
        <v>#DIV/0!</v>
      </c>
      <c r="AQ2158" s="23" t="e">
        <v>#DIV/0!</v>
      </c>
      <c r="AR2158" s="35">
        <v>0</v>
      </c>
      <c r="AS2158" s="35">
        <v>0</v>
      </c>
      <c r="AT2158" s="35">
        <v>0</v>
      </c>
      <c r="AU2158" s="31" t="str">
        <f t="shared" si="36"/>
        <v>库存为0</v>
      </c>
      <c r="AV2158" s="36" t="str">
        <f>IFERROR(时间!$B$4+AU2158,"上周无销量")</f>
        <v>上周无销量</v>
      </c>
    </row>
    <row r="2159" spans="1:48">
      <c r="A2159" s="21" t="s">
        <v>4411</v>
      </c>
      <c r="B2159" t="s">
        <v>4412</v>
      </c>
      <c r="C2159" t="s">
        <v>4413</v>
      </c>
      <c r="D2159" s="31">
        <v>1</v>
      </c>
      <c r="E2159" s="31">
        <v>0</v>
      </c>
      <c r="F2159" s="31">
        <v>0</v>
      </c>
      <c r="G2159" s="31">
        <v>0</v>
      </c>
      <c r="H2159" s="32">
        <v>23.99</v>
      </c>
      <c r="I2159">
        <v>2</v>
      </c>
      <c r="J2159" s="33">
        <v>0</v>
      </c>
      <c r="K2159" s="33">
        <v>0</v>
      </c>
      <c r="L2159" s="33">
        <v>0</v>
      </c>
      <c r="M2159">
        <v>2</v>
      </c>
      <c r="N2159">
        <v>1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6</v>
      </c>
      <c r="AK2159">
        <v>1</v>
      </c>
      <c r="AL2159">
        <v>7</v>
      </c>
      <c r="AM2159">
        <v>0</v>
      </c>
      <c r="AN2159" s="23">
        <v>0.166666666666667</v>
      </c>
      <c r="AO2159" s="23">
        <v>0</v>
      </c>
      <c r="AP2159" s="23">
        <v>0</v>
      </c>
      <c r="AQ2159" s="23" t="e">
        <v>#DIV/0!</v>
      </c>
      <c r="AR2159" s="35">
        <v>0.142857142857143</v>
      </c>
      <c r="AS2159" s="35">
        <v>8.57142857142857</v>
      </c>
      <c r="AT2159" s="35">
        <v>-6.57142857142857</v>
      </c>
      <c r="AU2159" s="31">
        <f t="shared" si="36"/>
        <v>14</v>
      </c>
      <c r="AV2159" s="36">
        <f>IFERROR(时间!$B$4+AU2159,"上周无销量")</f>
        <v>43297</v>
      </c>
    </row>
    <row r="2160" spans="1:48">
      <c r="A2160" s="21" t="s">
        <v>4414</v>
      </c>
      <c r="B2160" t="s">
        <v>4415</v>
      </c>
      <c r="C2160" t="s">
        <v>4413</v>
      </c>
      <c r="D2160" s="31">
        <v>0</v>
      </c>
      <c r="E2160" s="31">
        <v>0</v>
      </c>
      <c r="F2160" s="31">
        <v>0</v>
      </c>
      <c r="G2160" s="31">
        <v>1</v>
      </c>
      <c r="H2160" s="32">
        <v>23.99</v>
      </c>
      <c r="I2160">
        <v>3</v>
      </c>
      <c r="J2160" s="33">
        <v>0</v>
      </c>
      <c r="K2160" s="33">
        <v>0</v>
      </c>
      <c r="L2160" s="33">
        <v>0</v>
      </c>
      <c r="M2160">
        <v>3</v>
      </c>
      <c r="N2160">
        <v>1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6</v>
      </c>
      <c r="AK2160">
        <v>1</v>
      </c>
      <c r="AL2160">
        <v>4</v>
      </c>
      <c r="AM2160">
        <v>3</v>
      </c>
      <c r="AN2160" s="23">
        <v>0</v>
      </c>
      <c r="AO2160" s="23">
        <v>0</v>
      </c>
      <c r="AP2160" s="23">
        <v>0</v>
      </c>
      <c r="AQ2160" s="23">
        <v>0.333333333333333</v>
      </c>
      <c r="AR2160" s="35">
        <v>0</v>
      </c>
      <c r="AS2160" s="35">
        <v>0</v>
      </c>
      <c r="AT2160" s="35">
        <v>3</v>
      </c>
      <c r="AU2160" s="31" t="str">
        <f t="shared" si="36"/>
        <v>库存为3</v>
      </c>
      <c r="AV2160" s="36" t="str">
        <f>IFERROR(时间!$B$4+AU2160,"上周无销量")</f>
        <v>上周无销量</v>
      </c>
    </row>
    <row r="2161" spans="1:48">
      <c r="A2161" s="21" t="s">
        <v>4416</v>
      </c>
      <c r="B2161" t="s">
        <v>4417</v>
      </c>
      <c r="C2161" t="s">
        <v>4418</v>
      </c>
      <c r="D2161" s="31">
        <v>0</v>
      </c>
      <c r="E2161" s="31">
        <v>0</v>
      </c>
      <c r="F2161" s="31">
        <v>0</v>
      </c>
      <c r="G2161" s="31">
        <v>0</v>
      </c>
      <c r="H2161" s="32">
        <v>0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0</v>
      </c>
      <c r="AK2161">
        <v>0</v>
      </c>
      <c r="AL2161">
        <v>0</v>
      </c>
      <c r="AM2161">
        <v>0</v>
      </c>
      <c r="AN2161" s="23" t="e">
        <v>#DIV/0!</v>
      </c>
      <c r="AO2161" s="23" t="e">
        <v>#DIV/0!</v>
      </c>
      <c r="AP2161" s="23" t="e">
        <v>#DIV/0!</v>
      </c>
      <c r="AQ2161" s="23" t="e">
        <v>#DIV/0!</v>
      </c>
      <c r="AR2161" s="35">
        <v>0</v>
      </c>
      <c r="AS2161" s="35">
        <v>0</v>
      </c>
      <c r="AT2161" s="35">
        <v>0</v>
      </c>
      <c r="AU2161" s="31" t="str">
        <f t="shared" si="36"/>
        <v>库存为0</v>
      </c>
      <c r="AV2161" s="36" t="str">
        <f>IFERROR(时间!$B$4+AU2161,"上周无销量")</f>
        <v>上周无销量</v>
      </c>
    </row>
    <row r="2162" spans="1:48">
      <c r="A2162" s="21" t="s">
        <v>4419</v>
      </c>
      <c r="B2162" t="s">
        <v>4420</v>
      </c>
      <c r="C2162" t="s">
        <v>4418</v>
      </c>
      <c r="D2162" s="31">
        <v>0</v>
      </c>
      <c r="E2162" s="31">
        <v>0</v>
      </c>
      <c r="F2162" s="31">
        <v>0</v>
      </c>
      <c r="G2162" s="31">
        <v>0</v>
      </c>
      <c r="H2162" s="32">
        <v>0</v>
      </c>
      <c r="I2162">
        <v>0</v>
      </c>
      <c r="J2162" s="33">
        <v>0</v>
      </c>
      <c r="K2162" s="33">
        <v>0</v>
      </c>
      <c r="L2162" s="33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0</v>
      </c>
      <c r="AK2162">
        <v>0</v>
      </c>
      <c r="AL2162">
        <v>0</v>
      </c>
      <c r="AM2162">
        <v>0</v>
      </c>
      <c r="AN2162" s="23" t="e">
        <v>#DIV/0!</v>
      </c>
      <c r="AO2162" s="23" t="e">
        <v>#DIV/0!</v>
      </c>
      <c r="AP2162" s="23" t="e">
        <v>#DIV/0!</v>
      </c>
      <c r="AQ2162" s="23" t="e">
        <v>#DIV/0!</v>
      </c>
      <c r="AR2162" s="35">
        <v>0</v>
      </c>
      <c r="AS2162" s="35">
        <v>0</v>
      </c>
      <c r="AT2162" s="35">
        <v>0</v>
      </c>
      <c r="AU2162" s="31" t="str">
        <f t="shared" si="36"/>
        <v>库存为0</v>
      </c>
      <c r="AV2162" s="36" t="str">
        <f>IFERROR(时间!$B$4+AU2162,"上周无销量")</f>
        <v>上周无销量</v>
      </c>
    </row>
    <row r="2163" spans="1:48">
      <c r="A2163" s="21" t="s">
        <v>4421</v>
      </c>
      <c r="B2163" t="s">
        <v>4422</v>
      </c>
      <c r="C2163" t="s">
        <v>4418</v>
      </c>
      <c r="D2163" s="31">
        <v>1</v>
      </c>
      <c r="E2163" s="31">
        <v>0</v>
      </c>
      <c r="F2163" s="31">
        <v>0</v>
      </c>
      <c r="G2163" s="31">
        <v>1</v>
      </c>
      <c r="H2163" s="32">
        <v>21.99</v>
      </c>
      <c r="I2163">
        <v>1</v>
      </c>
      <c r="J2163" s="33">
        <v>0</v>
      </c>
      <c r="K2163" s="33">
        <v>0</v>
      </c>
      <c r="L2163" s="33">
        <v>1</v>
      </c>
      <c r="M2163">
        <v>2</v>
      </c>
      <c r="N2163">
        <v>0</v>
      </c>
      <c r="O2163">
        <v>4</v>
      </c>
      <c r="P2163">
        <v>128</v>
      </c>
      <c r="Q2163">
        <v>198</v>
      </c>
      <c r="R2163">
        <v>111</v>
      </c>
      <c r="S2163">
        <v>50</v>
      </c>
      <c r="T2163">
        <v>2</v>
      </c>
      <c r="U2163">
        <v>2</v>
      </c>
      <c r="V2163">
        <v>1</v>
      </c>
      <c r="W2163">
        <v>1</v>
      </c>
      <c r="X2163" s="23">
        <v>0.015625</v>
      </c>
      <c r="Y2163" s="23">
        <v>0.0101010101010101</v>
      </c>
      <c r="Z2163" s="23">
        <v>0.00900900900900901</v>
      </c>
      <c r="AA2163" s="23">
        <v>0.02</v>
      </c>
      <c r="AB2163">
        <v>0.04</v>
      </c>
      <c r="AC2163">
        <v>0.04</v>
      </c>
      <c r="AD2163">
        <v>0.02</v>
      </c>
      <c r="AE2163">
        <v>0.02</v>
      </c>
      <c r="AF2163" s="23">
        <v>0.00181900864029104</v>
      </c>
      <c r="AG2163" s="23" t="s">
        <v>122</v>
      </c>
      <c r="AH2163" s="23" t="s">
        <v>122</v>
      </c>
      <c r="AI2163" s="23">
        <v>0.000909504320145521</v>
      </c>
      <c r="AJ2163">
        <v>11</v>
      </c>
      <c r="AK2163">
        <v>4</v>
      </c>
      <c r="AL2163">
        <v>2</v>
      </c>
      <c r="AM2163">
        <v>4</v>
      </c>
      <c r="AN2163" s="23">
        <v>0.0909090909090909</v>
      </c>
      <c r="AO2163" s="23">
        <v>0</v>
      </c>
      <c r="AP2163" s="23">
        <v>0</v>
      </c>
      <c r="AQ2163" s="23">
        <v>0.25</v>
      </c>
      <c r="AR2163" s="35">
        <v>0.142857142857143</v>
      </c>
      <c r="AS2163" s="35">
        <v>8.57142857142857</v>
      </c>
      <c r="AT2163" s="35">
        <v>-6.57142857142857</v>
      </c>
      <c r="AU2163" s="31">
        <f t="shared" si="36"/>
        <v>14</v>
      </c>
      <c r="AV2163" s="36">
        <f>IFERROR(时间!$B$4+AU2163,"上周无销量")</f>
        <v>43297</v>
      </c>
    </row>
    <row r="2164" spans="1:48">
      <c r="A2164" s="21" t="s">
        <v>4423</v>
      </c>
      <c r="B2164" t="s">
        <v>4424</v>
      </c>
      <c r="C2164" t="s">
        <v>4418</v>
      </c>
      <c r="D2164" s="31">
        <v>0</v>
      </c>
      <c r="E2164" s="31">
        <v>0</v>
      </c>
      <c r="F2164" s="31">
        <v>0</v>
      </c>
      <c r="G2164" s="31">
        <v>0</v>
      </c>
      <c r="H2164" s="32">
        <v>0</v>
      </c>
      <c r="I2164">
        <v>1</v>
      </c>
      <c r="J2164" s="33">
        <v>0</v>
      </c>
      <c r="K2164" s="33">
        <v>0</v>
      </c>
      <c r="L2164" s="33">
        <v>0</v>
      </c>
      <c r="M2164">
        <v>1</v>
      </c>
      <c r="N2164">
        <v>0</v>
      </c>
      <c r="O2164">
        <v>1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3</v>
      </c>
      <c r="AK2164">
        <v>6</v>
      </c>
      <c r="AL2164">
        <v>5</v>
      </c>
      <c r="AM2164">
        <v>7</v>
      </c>
      <c r="AN2164" s="23">
        <v>0</v>
      </c>
      <c r="AO2164" s="23">
        <v>0</v>
      </c>
      <c r="AP2164" s="23">
        <v>0</v>
      </c>
      <c r="AQ2164" s="23">
        <v>0</v>
      </c>
      <c r="AR2164" s="35">
        <v>0</v>
      </c>
      <c r="AS2164" s="35">
        <v>0</v>
      </c>
      <c r="AT2164" s="35">
        <v>1</v>
      </c>
      <c r="AU2164" s="31" t="str">
        <f t="shared" si="36"/>
        <v>库存为1</v>
      </c>
      <c r="AV2164" s="36" t="str">
        <f>IFERROR(时间!$B$4+AU2164,"上周无销量")</f>
        <v>上周无销量</v>
      </c>
    </row>
    <row r="2165" spans="1:48">
      <c r="A2165" s="21" t="s">
        <v>4425</v>
      </c>
      <c r="B2165" t="s">
        <v>4426</v>
      </c>
      <c r="C2165" t="s">
        <v>4418</v>
      </c>
      <c r="D2165" s="31">
        <v>1</v>
      </c>
      <c r="E2165" s="31">
        <v>0</v>
      </c>
      <c r="F2165" s="31">
        <v>0</v>
      </c>
      <c r="G2165" s="31">
        <v>0</v>
      </c>
      <c r="H2165" s="32">
        <v>19.99</v>
      </c>
      <c r="I2165">
        <v>1</v>
      </c>
      <c r="J2165" s="33">
        <v>0</v>
      </c>
      <c r="K2165" s="33">
        <v>0</v>
      </c>
      <c r="L2165" s="33">
        <v>0</v>
      </c>
      <c r="M2165">
        <v>1</v>
      </c>
      <c r="N2165">
        <v>0</v>
      </c>
      <c r="O2165">
        <v>1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3" t="s">
        <v>54</v>
      </c>
      <c r="Y2165" s="23" t="s">
        <v>54</v>
      </c>
      <c r="Z2165" s="23" t="s">
        <v>54</v>
      </c>
      <c r="AA2165" s="23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3" t="s">
        <v>54</v>
      </c>
      <c r="AG2165" s="23" t="s">
        <v>54</v>
      </c>
      <c r="AH2165" s="23" t="s">
        <v>54</v>
      </c>
      <c r="AI2165" s="23" t="s">
        <v>54</v>
      </c>
      <c r="AJ2165">
        <v>8</v>
      </c>
      <c r="AK2165">
        <v>3</v>
      </c>
      <c r="AL2165">
        <v>2</v>
      </c>
      <c r="AM2165">
        <v>4</v>
      </c>
      <c r="AN2165" s="23">
        <v>0.125</v>
      </c>
      <c r="AO2165" s="23">
        <v>0</v>
      </c>
      <c r="AP2165" s="23">
        <v>0</v>
      </c>
      <c r="AQ2165" s="23">
        <v>0</v>
      </c>
      <c r="AR2165" s="35">
        <v>0.142857142857143</v>
      </c>
      <c r="AS2165" s="35">
        <v>8.57142857142857</v>
      </c>
      <c r="AT2165" s="35">
        <v>-7.57142857142857</v>
      </c>
      <c r="AU2165" s="31">
        <f t="shared" si="36"/>
        <v>7</v>
      </c>
      <c r="AV2165" s="36">
        <f>IFERROR(时间!$B$4+AU2165,"上周无销量")</f>
        <v>43290</v>
      </c>
    </row>
    <row r="2166" spans="1:48">
      <c r="A2166" s="21" t="s">
        <v>4427</v>
      </c>
      <c r="B2166" t="s">
        <v>4428</v>
      </c>
      <c r="C2166" t="s">
        <v>4418</v>
      </c>
      <c r="D2166" s="31">
        <v>0</v>
      </c>
      <c r="E2166" s="31">
        <v>0</v>
      </c>
      <c r="F2166" s="31">
        <v>0</v>
      </c>
      <c r="G2166" s="31">
        <v>0</v>
      </c>
      <c r="H2166" s="32">
        <v>0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1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3" t="s">
        <v>54</v>
      </c>
      <c r="Y2166" s="23" t="s">
        <v>54</v>
      </c>
      <c r="Z2166" s="23" t="s">
        <v>54</v>
      </c>
      <c r="AA2166" s="23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0</v>
      </c>
      <c r="AK2166">
        <v>0</v>
      </c>
      <c r="AL2166">
        <v>0</v>
      </c>
      <c r="AM2166">
        <v>0</v>
      </c>
      <c r="AN2166" s="23" t="e">
        <v>#DIV/0!</v>
      </c>
      <c r="AO2166" s="23" t="e">
        <v>#DIV/0!</v>
      </c>
      <c r="AP2166" s="23" t="e">
        <v>#DIV/0!</v>
      </c>
      <c r="AQ2166" s="23" t="e">
        <v>#DIV/0!</v>
      </c>
      <c r="AR2166" s="35">
        <v>0</v>
      </c>
      <c r="AS2166" s="35">
        <v>0</v>
      </c>
      <c r="AT2166" s="35">
        <v>0</v>
      </c>
      <c r="AU2166" s="31" t="str">
        <f t="shared" si="36"/>
        <v>库存为0</v>
      </c>
      <c r="AV2166" s="36" t="str">
        <f>IFERROR(时间!$B$4+AU2166,"上周无销量")</f>
        <v>上周无销量</v>
      </c>
    </row>
    <row r="2167" spans="1:48">
      <c r="A2167" s="21" t="s">
        <v>4429</v>
      </c>
      <c r="B2167" t="s">
        <v>4430</v>
      </c>
      <c r="C2167" t="s">
        <v>4418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4431</v>
      </c>
      <c r="B2168" t="s">
        <v>4432</v>
      </c>
      <c r="C2168" t="s">
        <v>4418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6</v>
      </c>
      <c r="J2168" s="33">
        <v>0</v>
      </c>
      <c r="K2168" s="33">
        <v>0</v>
      </c>
      <c r="L2168" s="33">
        <v>0</v>
      </c>
      <c r="M2168">
        <v>6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5</v>
      </c>
      <c r="AK2168">
        <v>3</v>
      </c>
      <c r="AL2168">
        <v>2</v>
      </c>
      <c r="AM2168">
        <v>5</v>
      </c>
      <c r="AN2168" s="23">
        <v>0</v>
      </c>
      <c r="AO2168" s="23">
        <v>0</v>
      </c>
      <c r="AP2168" s="23">
        <v>0</v>
      </c>
      <c r="AQ2168" s="23">
        <v>0</v>
      </c>
      <c r="AR2168" s="35">
        <v>0</v>
      </c>
      <c r="AS2168" s="35">
        <v>0</v>
      </c>
      <c r="AT2168" s="35">
        <v>6</v>
      </c>
      <c r="AU2168" s="31" t="str">
        <f t="shared" si="36"/>
        <v>库存为6</v>
      </c>
      <c r="AV2168" s="36" t="str">
        <f>IFERROR(时间!$B$4+AU2168,"上周无销量")</f>
        <v>上周无销量</v>
      </c>
    </row>
    <row r="2169" spans="1:48">
      <c r="A2169" s="21" t="s">
        <v>4433</v>
      </c>
      <c r="B2169" t="s">
        <v>4434</v>
      </c>
      <c r="C2169" t="s">
        <v>4418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4435</v>
      </c>
      <c r="B2170" t="s">
        <v>4436</v>
      </c>
      <c r="C2170" t="s">
        <v>4418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1</v>
      </c>
      <c r="J2170" s="33">
        <v>0</v>
      </c>
      <c r="K2170" s="33">
        <v>0</v>
      </c>
      <c r="L2170" s="33">
        <v>0</v>
      </c>
      <c r="M2170">
        <v>1</v>
      </c>
      <c r="N2170">
        <v>0</v>
      </c>
      <c r="O2170">
        <v>1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8</v>
      </c>
      <c r="AK2170">
        <v>4</v>
      </c>
      <c r="AL2170">
        <v>3</v>
      </c>
      <c r="AM2170">
        <v>4</v>
      </c>
      <c r="AN2170" s="23">
        <v>0</v>
      </c>
      <c r="AO2170" s="23">
        <v>0</v>
      </c>
      <c r="AP2170" s="23">
        <v>0</v>
      </c>
      <c r="AQ2170" s="23">
        <v>0</v>
      </c>
      <c r="AR2170" s="35">
        <v>0</v>
      </c>
      <c r="AS2170" s="35">
        <v>0</v>
      </c>
      <c r="AT2170" s="35">
        <v>1</v>
      </c>
      <c r="AU2170" s="31" t="str">
        <f t="shared" si="36"/>
        <v>库存为1</v>
      </c>
      <c r="AV2170" s="36" t="str">
        <f>IFERROR(时间!$B$4+AU2170,"上周无销量")</f>
        <v>上周无销量</v>
      </c>
    </row>
    <row r="2171" spans="1:48">
      <c r="A2171" s="21" t="s">
        <v>4437</v>
      </c>
      <c r="B2171" t="s">
        <v>4438</v>
      </c>
      <c r="C2171" t="s">
        <v>4418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4439</v>
      </c>
      <c r="B2172" t="s">
        <v>4440</v>
      </c>
      <c r="C2172" t="s">
        <v>4418</v>
      </c>
      <c r="D2172" s="31">
        <v>0</v>
      </c>
      <c r="E2172" s="31">
        <v>1</v>
      </c>
      <c r="F2172" s="31">
        <v>0</v>
      </c>
      <c r="G2172" s="31">
        <v>1</v>
      </c>
      <c r="H2172" s="32">
        <v>21.99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0</v>
      </c>
      <c r="AK2172">
        <v>1</v>
      </c>
      <c r="AL2172">
        <v>0</v>
      </c>
      <c r="AM2172">
        <v>2</v>
      </c>
      <c r="AN2172" s="23" t="e">
        <v>#DIV/0!</v>
      </c>
      <c r="AO2172" s="23">
        <v>1</v>
      </c>
      <c r="AP2172" s="23" t="e">
        <v>#DIV/0!</v>
      </c>
      <c r="AQ2172" s="23">
        <v>0.5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4441</v>
      </c>
      <c r="B2173" t="s">
        <v>4442</v>
      </c>
      <c r="C2173" t="s">
        <v>4418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4443</v>
      </c>
      <c r="B2174" t="s">
        <v>4444</v>
      </c>
      <c r="C2174" t="s">
        <v>4418</v>
      </c>
      <c r="D2174" s="31">
        <v>0</v>
      </c>
      <c r="E2174" s="31">
        <v>0</v>
      </c>
      <c r="F2174" s="31">
        <v>0</v>
      </c>
      <c r="G2174" s="31">
        <v>1</v>
      </c>
      <c r="H2174" s="32">
        <v>21.99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3" t="s">
        <v>54</v>
      </c>
      <c r="Y2174" s="23" t="s">
        <v>54</v>
      </c>
      <c r="Z2174" s="23" t="s">
        <v>54</v>
      </c>
      <c r="AA2174" s="23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1</v>
      </c>
      <c r="AN2174" s="23" t="e">
        <v>#DIV/0!</v>
      </c>
      <c r="AO2174" s="23" t="e">
        <v>#DIV/0!</v>
      </c>
      <c r="AP2174" s="23" t="e">
        <v>#DIV/0!</v>
      </c>
      <c r="AQ2174" s="23">
        <v>1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4445</v>
      </c>
      <c r="B2175" t="s">
        <v>4446</v>
      </c>
      <c r="C2175" t="s">
        <v>4418</v>
      </c>
      <c r="D2175" s="31">
        <v>0</v>
      </c>
      <c r="E2175" s="31">
        <v>0</v>
      </c>
      <c r="F2175" s="31">
        <v>2</v>
      </c>
      <c r="G2175" s="31">
        <v>0</v>
      </c>
      <c r="H2175" s="32">
        <v>19.99</v>
      </c>
      <c r="I2175">
        <v>3</v>
      </c>
      <c r="J2175" s="33">
        <v>0</v>
      </c>
      <c r="K2175" s="33">
        <v>0</v>
      </c>
      <c r="L2175" s="33">
        <v>0</v>
      </c>
      <c r="M2175">
        <v>3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7</v>
      </c>
      <c r="AK2175">
        <v>1</v>
      </c>
      <c r="AL2175">
        <v>2</v>
      </c>
      <c r="AM2175">
        <v>5</v>
      </c>
      <c r="AN2175" s="23">
        <v>0</v>
      </c>
      <c r="AO2175" s="23">
        <v>0</v>
      </c>
      <c r="AP2175" s="23">
        <v>1</v>
      </c>
      <c r="AQ2175" s="23">
        <v>0</v>
      </c>
      <c r="AR2175" s="35">
        <v>0</v>
      </c>
      <c r="AS2175" s="35">
        <v>0</v>
      </c>
      <c r="AT2175" s="35">
        <v>3</v>
      </c>
      <c r="AU2175" s="31" t="str">
        <f t="shared" si="36"/>
        <v>库存为3</v>
      </c>
      <c r="AV2175" s="36" t="str">
        <f>IFERROR(时间!$B$4+AU2175,"上周无销量")</f>
        <v>上周无销量</v>
      </c>
    </row>
    <row r="2176" spans="1:48">
      <c r="A2176" s="21" t="s">
        <v>4447</v>
      </c>
      <c r="B2176" t="s">
        <v>4448</v>
      </c>
      <c r="C2176" t="s">
        <v>4449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2</v>
      </c>
      <c r="J2176" s="33">
        <v>0</v>
      </c>
      <c r="K2176" s="33">
        <v>0</v>
      </c>
      <c r="L2176" s="33">
        <v>0</v>
      </c>
      <c r="M2176">
        <v>2</v>
      </c>
      <c r="N2176">
        <v>0</v>
      </c>
      <c r="O2176">
        <v>2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3" t="s">
        <v>54</v>
      </c>
      <c r="Y2176" s="23" t="s">
        <v>54</v>
      </c>
      <c r="Z2176" s="23" t="s">
        <v>54</v>
      </c>
      <c r="AA2176" s="23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0</v>
      </c>
      <c r="AK2176">
        <v>0</v>
      </c>
      <c r="AL2176">
        <v>0</v>
      </c>
      <c r="AM2176">
        <v>0</v>
      </c>
      <c r="AN2176" s="23" t="e">
        <v>#DIV/0!</v>
      </c>
      <c r="AO2176" s="23" t="e">
        <v>#DIV/0!</v>
      </c>
      <c r="AP2176" s="23" t="e">
        <v>#DIV/0!</v>
      </c>
      <c r="AQ2176" s="23" t="e">
        <v>#DIV/0!</v>
      </c>
      <c r="AR2176" s="35">
        <v>0</v>
      </c>
      <c r="AS2176" s="35">
        <v>0</v>
      </c>
      <c r="AT2176" s="35">
        <v>2</v>
      </c>
      <c r="AU2176" s="31" t="str">
        <f t="shared" si="36"/>
        <v>库存为2</v>
      </c>
      <c r="AV2176" s="36" t="str">
        <f>IFERROR(时间!$B$4+AU2176,"上周无销量")</f>
        <v>上周无销量</v>
      </c>
    </row>
    <row r="2177" spans="1:48">
      <c r="A2177" s="21" t="s">
        <v>4450</v>
      </c>
      <c r="B2177" t="s">
        <v>4451</v>
      </c>
      <c r="C2177" t="s">
        <v>4449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2</v>
      </c>
      <c r="J2177" s="33">
        <v>0</v>
      </c>
      <c r="K2177" s="33">
        <v>0</v>
      </c>
      <c r="L2177" s="33">
        <v>0</v>
      </c>
      <c r="M2177">
        <v>2</v>
      </c>
      <c r="N2177">
        <v>0</v>
      </c>
      <c r="O2177">
        <v>2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0</v>
      </c>
      <c r="AM2177">
        <v>0</v>
      </c>
      <c r="AN2177" s="23" t="e">
        <v>#DIV/0!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2</v>
      </c>
      <c r="AU2177" s="31" t="str">
        <f t="shared" si="36"/>
        <v>库存为2</v>
      </c>
      <c r="AV2177" s="36" t="str">
        <f>IFERROR(时间!$B$4+AU2177,"上周无销量")</f>
        <v>上周无销量</v>
      </c>
    </row>
    <row r="2178" spans="1:48">
      <c r="A2178" s="21" t="s">
        <v>4452</v>
      </c>
      <c r="B2178" t="s">
        <v>4453</v>
      </c>
      <c r="C2178" t="s">
        <v>4449</v>
      </c>
      <c r="D2178" s="31">
        <v>0</v>
      </c>
      <c r="E2178" s="31">
        <v>0</v>
      </c>
      <c r="F2178" s="31">
        <v>0</v>
      </c>
      <c r="G2178" s="31">
        <v>0</v>
      </c>
      <c r="H2178" s="32">
        <v>0</v>
      </c>
      <c r="I2178">
        <v>2</v>
      </c>
      <c r="J2178" s="33">
        <v>0</v>
      </c>
      <c r="K2178" s="33">
        <v>0</v>
      </c>
      <c r="L2178" s="33">
        <v>0</v>
      </c>
      <c r="M2178">
        <v>2</v>
      </c>
      <c r="N2178">
        <v>0</v>
      </c>
      <c r="O2178">
        <v>2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0</v>
      </c>
      <c r="AL2178">
        <v>0</v>
      </c>
      <c r="AM2178">
        <v>0</v>
      </c>
      <c r="AN2178" s="23" t="e">
        <v>#DIV/0!</v>
      </c>
      <c r="AO2178" s="23" t="e">
        <v>#DIV/0!</v>
      </c>
      <c r="AP2178" s="23" t="e">
        <v>#DIV/0!</v>
      </c>
      <c r="AQ2178" s="23" t="e">
        <v>#DIV/0!</v>
      </c>
      <c r="AR2178" s="35">
        <v>0</v>
      </c>
      <c r="AS2178" s="35">
        <v>0</v>
      </c>
      <c r="AT2178" s="35">
        <v>2</v>
      </c>
      <c r="AU2178" s="31" t="str">
        <f t="shared" si="36"/>
        <v>库存为2</v>
      </c>
      <c r="AV2178" s="36" t="str">
        <f>IFERROR(时间!$B$4+AU2178,"上周无销量")</f>
        <v>上周无销量</v>
      </c>
    </row>
    <row r="2179" spans="1:48">
      <c r="A2179" s="21" t="s">
        <v>4454</v>
      </c>
      <c r="B2179" t="s">
        <v>4455</v>
      </c>
      <c r="C2179" t="s">
        <v>4449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2</v>
      </c>
      <c r="J2179" s="33">
        <v>0</v>
      </c>
      <c r="K2179" s="33">
        <v>0</v>
      </c>
      <c r="L2179" s="33">
        <v>0</v>
      </c>
      <c r="M2179">
        <v>2</v>
      </c>
      <c r="N2179">
        <v>0</v>
      </c>
      <c r="O2179">
        <v>2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1</v>
      </c>
      <c r="AL2179">
        <v>0</v>
      </c>
      <c r="AM2179">
        <v>0</v>
      </c>
      <c r="AN2179" s="23" t="e">
        <v>#DIV/0!</v>
      </c>
      <c r="AO2179" s="23">
        <v>0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2</v>
      </c>
      <c r="AU2179" s="31" t="str">
        <f t="shared" si="36"/>
        <v>库存为2</v>
      </c>
      <c r="AV2179" s="36" t="str">
        <f>IFERROR(时间!$B$4+AU2179,"上周无销量")</f>
        <v>上周无销量</v>
      </c>
    </row>
    <row r="2180" spans="1:48">
      <c r="A2180" s="21" t="s">
        <v>4456</v>
      </c>
      <c r="B2180" t="s">
        <v>4457</v>
      </c>
      <c r="C2180" t="s">
        <v>4449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3</v>
      </c>
      <c r="J2180" s="33">
        <v>0</v>
      </c>
      <c r="K2180" s="33">
        <v>0</v>
      </c>
      <c r="L2180" s="33">
        <v>0</v>
      </c>
      <c r="M2180">
        <v>3</v>
      </c>
      <c r="N2180">
        <v>0</v>
      </c>
      <c r="O2180">
        <v>3</v>
      </c>
      <c r="P2180">
        <v>1411</v>
      </c>
      <c r="Q2180">
        <v>191</v>
      </c>
      <c r="R2180">
        <v>77</v>
      </c>
      <c r="S2180">
        <v>61</v>
      </c>
      <c r="T2180">
        <v>1</v>
      </c>
      <c r="U2180">
        <v>1</v>
      </c>
      <c r="V2180">
        <v>0</v>
      </c>
      <c r="W2180">
        <v>0</v>
      </c>
      <c r="X2180" s="23">
        <v>0.00070871722182849</v>
      </c>
      <c r="Y2180" s="23">
        <v>0.00523560209424084</v>
      </c>
      <c r="Z2180" s="23">
        <v>0</v>
      </c>
      <c r="AA2180" s="23">
        <v>0</v>
      </c>
      <c r="AB2180">
        <v>0.5</v>
      </c>
      <c r="AC2180">
        <v>0.29</v>
      </c>
      <c r="AD2180">
        <v>0</v>
      </c>
      <c r="AE2180">
        <v>0</v>
      </c>
      <c r="AF2180" s="23" t="s">
        <v>122</v>
      </c>
      <c r="AG2180" s="23" t="s">
        <v>122</v>
      </c>
      <c r="AH2180" s="23" t="s">
        <v>54</v>
      </c>
      <c r="AI2180" s="23" t="s">
        <v>54</v>
      </c>
      <c r="AJ2180">
        <v>0</v>
      </c>
      <c r="AK2180">
        <v>1</v>
      </c>
      <c r="AL2180">
        <v>0</v>
      </c>
      <c r="AM2180">
        <v>0</v>
      </c>
      <c r="AN2180" s="23" t="e">
        <v>#DIV/0!</v>
      </c>
      <c r="AO2180" s="23">
        <v>0</v>
      </c>
      <c r="AP2180" s="23" t="e">
        <v>#DIV/0!</v>
      </c>
      <c r="AQ2180" s="23" t="e">
        <v>#DIV/0!</v>
      </c>
      <c r="AR2180" s="35">
        <v>0</v>
      </c>
      <c r="AS2180" s="35">
        <v>0</v>
      </c>
      <c r="AT2180" s="35">
        <v>3</v>
      </c>
      <c r="AU2180" s="31" t="str">
        <f t="shared" si="36"/>
        <v>库存为3</v>
      </c>
      <c r="AV2180" s="36" t="str">
        <f>IFERROR(时间!$B$4+AU2180,"上周无销量")</f>
        <v>上周无销量</v>
      </c>
    </row>
    <row r="2181" spans="1:48">
      <c r="A2181" s="21" t="s">
        <v>4458</v>
      </c>
      <c r="B2181" t="s">
        <v>4459</v>
      </c>
      <c r="C2181" t="s">
        <v>4460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2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4461</v>
      </c>
      <c r="B2182" t="s">
        <v>4462</v>
      </c>
      <c r="C2182" t="s">
        <v>4460</v>
      </c>
      <c r="D2182" s="31">
        <v>2</v>
      </c>
      <c r="E2182" s="31">
        <v>3</v>
      </c>
      <c r="F2182" s="31">
        <v>2</v>
      </c>
      <c r="G2182" s="31">
        <v>0</v>
      </c>
      <c r="H2182" s="32">
        <v>25.99</v>
      </c>
      <c r="I2182">
        <v>0</v>
      </c>
      <c r="J2182" s="33">
        <v>8</v>
      </c>
      <c r="K2182" s="33">
        <v>0</v>
      </c>
      <c r="L2182" s="33">
        <v>0</v>
      </c>
      <c r="M2182">
        <v>8</v>
      </c>
      <c r="N2182">
        <v>1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1</v>
      </c>
      <c r="AK2182">
        <v>10</v>
      </c>
      <c r="AL2182">
        <v>3</v>
      </c>
      <c r="AM2182">
        <v>3</v>
      </c>
      <c r="AN2182" s="23">
        <v>2</v>
      </c>
      <c r="AO2182" s="23">
        <v>0.3</v>
      </c>
      <c r="AP2182" s="23">
        <v>0.666666666666667</v>
      </c>
      <c r="AQ2182" s="23">
        <v>0</v>
      </c>
      <c r="AR2182" s="35">
        <v>0.285714285714286</v>
      </c>
      <c r="AS2182" s="35">
        <v>17.1428571428571</v>
      </c>
      <c r="AT2182" s="35">
        <v>-9.14285714285714</v>
      </c>
      <c r="AU2182" s="31">
        <f t="shared" si="37"/>
        <v>28</v>
      </c>
      <c r="AV2182" s="36">
        <f>IFERROR(时间!$B$4+AU2182,"上周无销量")</f>
        <v>43311</v>
      </c>
    </row>
    <row r="2183" spans="1:48">
      <c r="A2183" s="21" t="s">
        <v>4463</v>
      </c>
      <c r="B2183" t="s">
        <v>4464</v>
      </c>
      <c r="C2183" t="s">
        <v>4460</v>
      </c>
      <c r="D2183" s="31">
        <v>1</v>
      </c>
      <c r="E2183" s="31">
        <v>1</v>
      </c>
      <c r="F2183" s="31">
        <v>1</v>
      </c>
      <c r="G2183" s="31">
        <v>1</v>
      </c>
      <c r="H2183" s="32">
        <v>25.99</v>
      </c>
      <c r="I2183">
        <v>2</v>
      </c>
      <c r="J2183" s="33">
        <v>0</v>
      </c>
      <c r="K2183" s="33">
        <v>0</v>
      </c>
      <c r="L2183" s="33">
        <v>0</v>
      </c>
      <c r="M2183">
        <v>2</v>
      </c>
      <c r="N2183">
        <v>1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28</v>
      </c>
      <c r="AK2183">
        <v>5</v>
      </c>
      <c r="AL2183">
        <v>4</v>
      </c>
      <c r="AM2183">
        <v>7</v>
      </c>
      <c r="AN2183" s="23">
        <v>0.0357142857142857</v>
      </c>
      <c r="AO2183" s="23">
        <v>0.2</v>
      </c>
      <c r="AP2183" s="23">
        <v>0.25</v>
      </c>
      <c r="AQ2183" s="23">
        <v>0.142857142857143</v>
      </c>
      <c r="AR2183" s="35">
        <v>0.142857142857143</v>
      </c>
      <c r="AS2183" s="35">
        <v>8.57142857142857</v>
      </c>
      <c r="AT2183" s="35">
        <v>-6.57142857142857</v>
      </c>
      <c r="AU2183" s="31">
        <f t="shared" si="37"/>
        <v>14</v>
      </c>
      <c r="AV2183" s="36">
        <f>IFERROR(时间!$B$4+AU2183,"上周无销量")</f>
        <v>43297</v>
      </c>
    </row>
    <row r="2184" spans="1:48">
      <c r="A2184" s="21" t="s">
        <v>4465</v>
      </c>
      <c r="B2184" t="s">
        <v>4466</v>
      </c>
      <c r="C2184" t="s">
        <v>4460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2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3" t="s">
        <v>54</v>
      </c>
      <c r="Y2184" s="23" t="s">
        <v>54</v>
      </c>
      <c r="Z2184" s="23" t="s">
        <v>54</v>
      </c>
      <c r="AA2184" s="23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4467</v>
      </c>
      <c r="B2185" t="s">
        <v>4468</v>
      </c>
      <c r="C2185" t="s">
        <v>4460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1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4469</v>
      </c>
      <c r="B2186" t="s">
        <v>4470</v>
      </c>
      <c r="C2186" t="s">
        <v>4460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0</v>
      </c>
      <c r="AK2186">
        <v>0</v>
      </c>
      <c r="AL2186">
        <v>0</v>
      </c>
      <c r="AM2186">
        <v>0</v>
      </c>
      <c r="AN2186" s="23" t="e">
        <v>#DIV/0!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4471</v>
      </c>
      <c r="B2187" t="s">
        <v>4472</v>
      </c>
      <c r="C2187" t="s">
        <v>4460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1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4473</v>
      </c>
      <c r="B2188" t="s">
        <v>4474</v>
      </c>
      <c r="C2188" t="s">
        <v>4460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1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0</v>
      </c>
      <c r="AU2188" s="31" t="str">
        <f t="shared" si="37"/>
        <v>库存为0</v>
      </c>
      <c r="AV2188" s="36" t="str">
        <f>IFERROR(时间!$B$4+AU2188,"上周无销量")</f>
        <v>上周无销量</v>
      </c>
    </row>
    <row r="2189" spans="1:48">
      <c r="A2189" s="21" t="s">
        <v>4475</v>
      </c>
      <c r="B2189" t="s">
        <v>4476</v>
      </c>
      <c r="C2189" t="s">
        <v>4477</v>
      </c>
      <c r="D2189" s="31">
        <v>0</v>
      </c>
      <c r="E2189" s="31">
        <v>0</v>
      </c>
      <c r="F2189" s="31">
        <v>0</v>
      </c>
      <c r="G2189" s="31">
        <v>0</v>
      </c>
      <c r="H2189" s="32">
        <v>0</v>
      </c>
      <c r="I2189">
        <v>0</v>
      </c>
      <c r="J2189" s="33">
        <v>0</v>
      </c>
      <c r="K2189" s="33">
        <v>0</v>
      </c>
      <c r="L2189" s="33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0</v>
      </c>
      <c r="AK2189">
        <v>0</v>
      </c>
      <c r="AL2189">
        <v>0</v>
      </c>
      <c r="AM2189">
        <v>0</v>
      </c>
      <c r="AN2189" s="23" t="e">
        <v>#DIV/0!</v>
      </c>
      <c r="AO2189" s="23" t="e">
        <v>#DIV/0!</v>
      </c>
      <c r="AP2189" s="23" t="e">
        <v>#DIV/0!</v>
      </c>
      <c r="AQ2189" s="23" t="e">
        <v>#DIV/0!</v>
      </c>
      <c r="AR2189" s="35">
        <v>0</v>
      </c>
      <c r="AS2189" s="35">
        <v>0</v>
      </c>
      <c r="AT2189" s="35">
        <v>0</v>
      </c>
      <c r="AU2189" s="31" t="str">
        <f t="shared" si="37"/>
        <v>库存为0</v>
      </c>
      <c r="AV2189" s="36" t="str">
        <f>IFERROR(时间!$B$4+AU2189,"上周无销量")</f>
        <v>上周无销量</v>
      </c>
    </row>
    <row r="2190" spans="1:48">
      <c r="A2190" s="21" t="s">
        <v>4478</v>
      </c>
      <c r="B2190" t="s">
        <v>4479</v>
      </c>
      <c r="C2190" t="s">
        <v>4477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0</v>
      </c>
      <c r="J2190" s="33">
        <v>0</v>
      </c>
      <c r="K2190" s="33">
        <v>0</v>
      </c>
      <c r="L2190" s="33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0</v>
      </c>
      <c r="AU2190" s="31" t="str">
        <f t="shared" si="37"/>
        <v>库存为0</v>
      </c>
      <c r="AV2190" s="36" t="str">
        <f>IFERROR(时间!$B$4+AU2190,"上周无销量")</f>
        <v>上周无销量</v>
      </c>
    </row>
    <row r="2191" spans="1:48">
      <c r="A2191" s="21" t="s">
        <v>4480</v>
      </c>
      <c r="B2191" t="s">
        <v>4481</v>
      </c>
      <c r="C2191" t="s">
        <v>4477</v>
      </c>
      <c r="D2191" s="31">
        <v>1</v>
      </c>
      <c r="E2191" s="31">
        <v>1</v>
      </c>
      <c r="F2191" s="31">
        <v>0</v>
      </c>
      <c r="G2191" s="31">
        <v>1</v>
      </c>
      <c r="H2191" s="32">
        <v>23.99</v>
      </c>
      <c r="I2191">
        <v>3</v>
      </c>
      <c r="J2191" s="33">
        <v>0</v>
      </c>
      <c r="K2191" s="33">
        <v>0</v>
      </c>
      <c r="L2191" s="33">
        <v>0</v>
      </c>
      <c r="M2191">
        <v>3</v>
      </c>
      <c r="N2191">
        <v>0</v>
      </c>
      <c r="O2191">
        <v>0</v>
      </c>
      <c r="P2191">
        <v>3175</v>
      </c>
      <c r="Q2191">
        <v>1278</v>
      </c>
      <c r="R2191">
        <v>706</v>
      </c>
      <c r="S2191">
        <v>144</v>
      </c>
      <c r="T2191">
        <v>42</v>
      </c>
      <c r="U2191">
        <v>13</v>
      </c>
      <c r="V2191">
        <v>11</v>
      </c>
      <c r="W2191">
        <v>5</v>
      </c>
      <c r="X2191" s="23">
        <v>0.0132283464566929</v>
      </c>
      <c r="Y2191" s="23">
        <v>0.0101721439749609</v>
      </c>
      <c r="Z2191" s="23">
        <v>0.0155807365439093</v>
      </c>
      <c r="AA2191" s="23">
        <v>0.0347222222222222</v>
      </c>
      <c r="AB2191">
        <v>8.4</v>
      </c>
      <c r="AC2191">
        <v>2.92</v>
      </c>
      <c r="AD2191">
        <v>2.27</v>
      </c>
      <c r="AE2191">
        <v>1.23</v>
      </c>
      <c r="AF2191" s="23">
        <v>0.350145894122551</v>
      </c>
      <c r="AG2191" s="23">
        <v>0.121717382242601</v>
      </c>
      <c r="AH2191" s="23" t="s">
        <v>122</v>
      </c>
      <c r="AI2191" s="23">
        <v>0.051271363067945</v>
      </c>
      <c r="AJ2191">
        <v>23</v>
      </c>
      <c r="AK2191">
        <v>11</v>
      </c>
      <c r="AL2191">
        <v>3</v>
      </c>
      <c r="AM2191">
        <v>8</v>
      </c>
      <c r="AN2191" s="23">
        <v>0.0434782608695652</v>
      </c>
      <c r="AO2191" s="23">
        <v>0.0909090909090909</v>
      </c>
      <c r="AP2191" s="23">
        <v>0</v>
      </c>
      <c r="AQ2191" s="23">
        <v>0.125</v>
      </c>
      <c r="AR2191" s="35">
        <v>0.142857142857143</v>
      </c>
      <c r="AS2191" s="35">
        <v>8.57142857142857</v>
      </c>
      <c r="AT2191" s="35">
        <v>-5.57142857142857</v>
      </c>
      <c r="AU2191" s="31">
        <f t="shared" si="37"/>
        <v>21</v>
      </c>
      <c r="AV2191" s="36">
        <f>IFERROR(时间!$B$4+AU2191,"上周无销量")</f>
        <v>43304</v>
      </c>
    </row>
    <row r="2192" spans="1:48">
      <c r="A2192" s="21" t="s">
        <v>4482</v>
      </c>
      <c r="B2192" t="s">
        <v>4483</v>
      </c>
      <c r="C2192" t="s">
        <v>4477</v>
      </c>
      <c r="D2192" s="31">
        <v>2</v>
      </c>
      <c r="E2192" s="31">
        <v>2</v>
      </c>
      <c r="F2192" s="31">
        <v>1</v>
      </c>
      <c r="G2192" s="31">
        <v>0</v>
      </c>
      <c r="H2192" s="32">
        <v>23.99</v>
      </c>
      <c r="I2192">
        <v>1</v>
      </c>
      <c r="J2192" s="33">
        <v>0</v>
      </c>
      <c r="K2192" s="33">
        <v>0</v>
      </c>
      <c r="L2192" s="33">
        <v>0</v>
      </c>
      <c r="M2192">
        <v>1</v>
      </c>
      <c r="N2192">
        <v>0</v>
      </c>
      <c r="O2192">
        <v>2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3</v>
      </c>
      <c r="AK2192">
        <v>3</v>
      </c>
      <c r="AL2192">
        <v>2</v>
      </c>
      <c r="AM2192">
        <v>1</v>
      </c>
      <c r="AN2192" s="23">
        <v>0.666666666666667</v>
      </c>
      <c r="AO2192" s="23">
        <v>0.666666666666667</v>
      </c>
      <c r="AP2192" s="23">
        <v>0.5</v>
      </c>
      <c r="AQ2192" s="23">
        <v>0</v>
      </c>
      <c r="AR2192" s="35">
        <v>0.285714285714286</v>
      </c>
      <c r="AS2192" s="35">
        <v>17.1428571428571</v>
      </c>
      <c r="AT2192" s="35">
        <v>-16.1428571428571</v>
      </c>
      <c r="AU2192" s="31">
        <f t="shared" si="37"/>
        <v>3</v>
      </c>
      <c r="AV2192" s="36">
        <f>IFERROR(时间!$B$4+AU2192,"上周无销量")</f>
        <v>43286</v>
      </c>
    </row>
    <row r="2193" spans="1:48">
      <c r="A2193" s="21" t="s">
        <v>4484</v>
      </c>
      <c r="B2193" t="s">
        <v>4485</v>
      </c>
      <c r="C2193" t="s">
        <v>4486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1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0</v>
      </c>
      <c r="AL2193">
        <v>0</v>
      </c>
      <c r="AM2193">
        <v>0</v>
      </c>
      <c r="AN2193" s="23" t="e">
        <v>#DIV/0!</v>
      </c>
      <c r="AO2193" s="23" t="e">
        <v>#DIV/0!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4487</v>
      </c>
      <c r="B2194" t="s">
        <v>4488</v>
      </c>
      <c r="C2194" t="s">
        <v>4486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3</v>
      </c>
      <c r="J2194" s="33">
        <v>0</v>
      </c>
      <c r="K2194" s="33">
        <v>0</v>
      </c>
      <c r="L2194" s="33">
        <v>0</v>
      </c>
      <c r="M2194">
        <v>3</v>
      </c>
      <c r="N2194">
        <v>0</v>
      </c>
      <c r="O2194">
        <v>3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1</v>
      </c>
      <c r="AK2194">
        <v>2</v>
      </c>
      <c r="AL2194">
        <v>2</v>
      </c>
      <c r="AM2194">
        <v>0</v>
      </c>
      <c r="AN2194" s="23">
        <v>0</v>
      </c>
      <c r="AO2194" s="23">
        <v>0</v>
      </c>
      <c r="AP2194" s="23">
        <v>0</v>
      </c>
      <c r="AQ2194" s="23" t="e">
        <v>#DIV/0!</v>
      </c>
      <c r="AR2194" s="35">
        <v>0</v>
      </c>
      <c r="AS2194" s="35">
        <v>0</v>
      </c>
      <c r="AT2194" s="35">
        <v>3</v>
      </c>
      <c r="AU2194" s="31" t="str">
        <f t="shared" si="37"/>
        <v>库存为3</v>
      </c>
      <c r="AV2194" s="36" t="str">
        <f>IFERROR(时间!$B$4+AU2194,"上周无销量")</f>
        <v>上周无销量</v>
      </c>
    </row>
    <row r="2195" spans="1:48">
      <c r="A2195" s="21" t="s">
        <v>4489</v>
      </c>
      <c r="B2195" t="s">
        <v>4490</v>
      </c>
      <c r="C2195" t="s">
        <v>4486</v>
      </c>
      <c r="D2195" s="31">
        <v>1</v>
      </c>
      <c r="E2195" s="31">
        <v>0</v>
      </c>
      <c r="F2195" s="31">
        <v>0</v>
      </c>
      <c r="G2195" s="31">
        <v>0</v>
      </c>
      <c r="H2195" s="32">
        <v>23.99</v>
      </c>
      <c r="I2195">
        <v>1</v>
      </c>
      <c r="J2195" s="33">
        <v>0</v>
      </c>
      <c r="K2195" s="33">
        <v>0</v>
      </c>
      <c r="L2195" s="33">
        <v>0</v>
      </c>
      <c r="M2195">
        <v>1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7</v>
      </c>
      <c r="AK2195">
        <v>2</v>
      </c>
      <c r="AL2195">
        <v>5</v>
      </c>
      <c r="AM2195">
        <v>1</v>
      </c>
      <c r="AN2195" s="23">
        <v>0.142857142857143</v>
      </c>
      <c r="AO2195" s="23">
        <v>0</v>
      </c>
      <c r="AP2195" s="23">
        <v>0</v>
      </c>
      <c r="AQ2195" s="23">
        <v>0</v>
      </c>
      <c r="AR2195" s="35">
        <v>0.142857142857143</v>
      </c>
      <c r="AS2195" s="35">
        <v>8.57142857142857</v>
      </c>
      <c r="AT2195" s="35">
        <v>-7.57142857142857</v>
      </c>
      <c r="AU2195" s="31">
        <f t="shared" si="37"/>
        <v>7</v>
      </c>
      <c r="AV2195" s="36">
        <f>IFERROR(时间!$B$4+AU2195,"上周无销量")</f>
        <v>43290</v>
      </c>
    </row>
    <row r="2196" spans="1:48">
      <c r="A2196" s="21" t="s">
        <v>4491</v>
      </c>
      <c r="B2196" t="s">
        <v>4492</v>
      </c>
      <c r="C2196" t="s">
        <v>4493</v>
      </c>
      <c r="D2196" s="31">
        <v>1</v>
      </c>
      <c r="E2196" s="31">
        <v>3</v>
      </c>
      <c r="F2196" s="31">
        <v>0</v>
      </c>
      <c r="G2196" s="31">
        <v>0</v>
      </c>
      <c r="H2196" s="32">
        <v>16.99</v>
      </c>
      <c r="I2196">
        <v>1</v>
      </c>
      <c r="J2196" s="33">
        <v>0</v>
      </c>
      <c r="K2196" s="33">
        <v>0</v>
      </c>
      <c r="L2196" s="33">
        <v>0</v>
      </c>
      <c r="M2196">
        <v>1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25</v>
      </c>
      <c r="AK2196">
        <v>7</v>
      </c>
      <c r="AL2196">
        <v>0</v>
      </c>
      <c r="AM2196">
        <v>2</v>
      </c>
      <c r="AN2196" s="23">
        <v>0.04</v>
      </c>
      <c r="AO2196" s="23">
        <v>0.428571428571429</v>
      </c>
      <c r="AP2196" s="23" t="e">
        <v>#DIV/0!</v>
      </c>
      <c r="AQ2196" s="23">
        <v>0</v>
      </c>
      <c r="AR2196" s="35">
        <v>0.142857142857143</v>
      </c>
      <c r="AS2196" s="35">
        <v>8.57142857142857</v>
      </c>
      <c r="AT2196" s="35">
        <v>-7.57142857142857</v>
      </c>
      <c r="AU2196" s="31">
        <f t="shared" si="37"/>
        <v>7</v>
      </c>
      <c r="AV2196" s="36">
        <f>IFERROR(时间!$B$4+AU2196,"上周无销量")</f>
        <v>43290</v>
      </c>
    </row>
    <row r="2197" spans="1:48">
      <c r="A2197" s="21" t="s">
        <v>4494</v>
      </c>
      <c r="B2197" t="s">
        <v>4495</v>
      </c>
      <c r="C2197" t="s">
        <v>4493</v>
      </c>
      <c r="D2197" s="31">
        <v>0</v>
      </c>
      <c r="E2197" s="31">
        <v>0</v>
      </c>
      <c r="F2197" s="31">
        <v>1</v>
      </c>
      <c r="G2197" s="31">
        <v>0</v>
      </c>
      <c r="H2197" s="32">
        <v>16.99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7</v>
      </c>
      <c r="AM2197">
        <v>4</v>
      </c>
      <c r="AN2197" s="23" t="e">
        <v>#DIV/0!</v>
      </c>
      <c r="AO2197" s="23" t="e">
        <v>#DIV/0!</v>
      </c>
      <c r="AP2197" s="23">
        <v>0.142857142857143</v>
      </c>
      <c r="AQ2197" s="23">
        <v>0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4496</v>
      </c>
      <c r="B2198" t="s">
        <v>4497</v>
      </c>
      <c r="C2198" t="s">
        <v>4493</v>
      </c>
      <c r="D2198" s="31">
        <v>1</v>
      </c>
      <c r="E2198" s="31">
        <v>2</v>
      </c>
      <c r="F2198" s="31">
        <v>1</v>
      </c>
      <c r="G2198" s="31">
        <v>0</v>
      </c>
      <c r="H2198" s="32">
        <v>16.99</v>
      </c>
      <c r="I2198">
        <v>1</v>
      </c>
      <c r="J2198" s="33">
        <v>3</v>
      </c>
      <c r="K2198" s="33">
        <v>0</v>
      </c>
      <c r="L2198" s="33">
        <v>0</v>
      </c>
      <c r="M2198">
        <v>4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5</v>
      </c>
      <c r="AK2198">
        <v>8</v>
      </c>
      <c r="AL2198">
        <v>5</v>
      </c>
      <c r="AM2198">
        <v>2</v>
      </c>
      <c r="AN2198" s="23">
        <v>0.2</v>
      </c>
      <c r="AO2198" s="23">
        <v>0.25</v>
      </c>
      <c r="AP2198" s="23">
        <v>0.2</v>
      </c>
      <c r="AQ2198" s="23">
        <v>0</v>
      </c>
      <c r="AR2198" s="35">
        <v>0.142857142857143</v>
      </c>
      <c r="AS2198" s="35">
        <v>8.57142857142857</v>
      </c>
      <c r="AT2198" s="35">
        <v>-4.57142857142857</v>
      </c>
      <c r="AU2198" s="31">
        <f t="shared" si="37"/>
        <v>28</v>
      </c>
      <c r="AV2198" s="36">
        <f>IFERROR(时间!$B$4+AU2198,"上周无销量")</f>
        <v>43311</v>
      </c>
    </row>
    <row r="2199" spans="1:48">
      <c r="A2199" s="21" t="s">
        <v>4498</v>
      </c>
      <c r="B2199" t="s">
        <v>4499</v>
      </c>
      <c r="C2199" t="s">
        <v>4493</v>
      </c>
      <c r="D2199" s="31">
        <v>1</v>
      </c>
      <c r="E2199" s="31">
        <v>0</v>
      </c>
      <c r="F2199" s="31">
        <v>0</v>
      </c>
      <c r="G2199" s="31">
        <v>0</v>
      </c>
      <c r="H2199" s="32">
        <v>16.99</v>
      </c>
      <c r="I2199">
        <v>0</v>
      </c>
      <c r="J2199" s="33">
        <v>0</v>
      </c>
      <c r="K2199" s="33">
        <v>0</v>
      </c>
      <c r="L2199" s="33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3</v>
      </c>
      <c r="AK2199">
        <v>0</v>
      </c>
      <c r="AL2199">
        <v>2</v>
      </c>
      <c r="AM2199">
        <v>0</v>
      </c>
      <c r="AN2199" s="23">
        <v>0.333333333333333</v>
      </c>
      <c r="AO2199" s="23" t="e">
        <v>#DIV/0!</v>
      </c>
      <c r="AP2199" s="23">
        <v>0</v>
      </c>
      <c r="AQ2199" s="23" t="e">
        <v>#DIV/0!</v>
      </c>
      <c r="AR2199" s="35">
        <v>0.142857142857143</v>
      </c>
      <c r="AS2199" s="35">
        <v>8.57142857142857</v>
      </c>
      <c r="AT2199" s="35">
        <v>-8.57142857142857</v>
      </c>
      <c r="AU2199" s="31">
        <f t="shared" si="37"/>
        <v>0</v>
      </c>
      <c r="AV2199" s="36">
        <f>IFERROR(时间!$B$4+AU2199,"上周无销量")</f>
        <v>43283</v>
      </c>
    </row>
    <row r="2200" spans="1:48">
      <c r="A2200" s="21" t="s">
        <v>4500</v>
      </c>
      <c r="B2200" t="s">
        <v>4501</v>
      </c>
      <c r="C2200" t="s">
        <v>4502</v>
      </c>
      <c r="D2200" s="31">
        <v>0</v>
      </c>
      <c r="E2200" s="31">
        <v>0</v>
      </c>
      <c r="F2200" s="31">
        <v>0</v>
      </c>
      <c r="G2200" s="31">
        <v>0</v>
      </c>
      <c r="H2200" s="32">
        <v>0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0</v>
      </c>
      <c r="AK2200">
        <v>0</v>
      </c>
      <c r="AL2200">
        <v>0</v>
      </c>
      <c r="AM2200">
        <v>0</v>
      </c>
      <c r="AN2200" s="23" t="e">
        <v>#DIV/0!</v>
      </c>
      <c r="AO2200" s="23" t="e">
        <v>#DIV/0!</v>
      </c>
      <c r="AP2200" s="23" t="e">
        <v>#DIV/0!</v>
      </c>
      <c r="AQ2200" s="23" t="e">
        <v>#DIV/0!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4503</v>
      </c>
      <c r="B2201" t="s">
        <v>4504</v>
      </c>
      <c r="C2201" t="s">
        <v>4502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</v>
      </c>
      <c r="AS2201" s="35">
        <v>0</v>
      </c>
      <c r="AT2201" s="35">
        <v>0</v>
      </c>
      <c r="AU2201" s="31" t="str">
        <f t="shared" si="37"/>
        <v>库存为0</v>
      </c>
      <c r="AV2201" s="36" t="str">
        <f>IFERROR(时间!$B$4+AU2201,"上周无销量")</f>
        <v>上周无销量</v>
      </c>
    </row>
    <row r="2202" spans="1:48">
      <c r="A2202" s="21" t="s">
        <v>4505</v>
      </c>
      <c r="B2202" t="s">
        <v>4506</v>
      </c>
      <c r="C2202" t="s">
        <v>4507</v>
      </c>
      <c r="D2202" s="31">
        <v>0</v>
      </c>
      <c r="E2202" s="31">
        <v>0</v>
      </c>
      <c r="F2202" s="31">
        <v>0</v>
      </c>
      <c r="G2202" s="31">
        <v>0</v>
      </c>
      <c r="H2202" s="32">
        <v>0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0</v>
      </c>
      <c r="AL2202">
        <v>0</v>
      </c>
      <c r="AM2202">
        <v>0</v>
      </c>
      <c r="AN2202" s="23" t="e">
        <v>#DIV/0!</v>
      </c>
      <c r="AO2202" s="23" t="e">
        <v>#DIV/0!</v>
      </c>
      <c r="AP2202" s="23" t="e">
        <v>#DIV/0!</v>
      </c>
      <c r="AQ2202" s="23" t="e">
        <v>#DIV/0!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4508</v>
      </c>
      <c r="B2203" t="s">
        <v>4509</v>
      </c>
      <c r="C2203" t="s">
        <v>4507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0</v>
      </c>
      <c r="J2203" s="33">
        <v>0</v>
      </c>
      <c r="K2203" s="33">
        <v>0</v>
      </c>
      <c r="L2203" s="33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0</v>
      </c>
      <c r="AL2203">
        <v>0</v>
      </c>
      <c r="AM2203">
        <v>0</v>
      </c>
      <c r="AN2203" s="23" t="e">
        <v>#DIV/0!</v>
      </c>
      <c r="AO2203" s="23" t="e">
        <v>#DIV/0!</v>
      </c>
      <c r="AP2203" s="23" t="e">
        <v>#DIV/0!</v>
      </c>
      <c r="AQ2203" s="23" t="e">
        <v>#DIV/0!</v>
      </c>
      <c r="AR2203" s="35">
        <v>0</v>
      </c>
      <c r="AS2203" s="35">
        <v>0</v>
      </c>
      <c r="AT2203" s="35">
        <v>0</v>
      </c>
      <c r="AU2203" s="31" t="str">
        <f t="shared" si="37"/>
        <v>库存为0</v>
      </c>
      <c r="AV2203" s="36" t="str">
        <f>IFERROR(时间!$B$4+AU2203,"上周无销量")</f>
        <v>上周无销量</v>
      </c>
    </row>
    <row r="2204" spans="1:48">
      <c r="A2204" s="21" t="s">
        <v>4510</v>
      </c>
      <c r="B2204" t="s">
        <v>4511</v>
      </c>
      <c r="C2204" t="s">
        <v>4507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0</v>
      </c>
      <c r="AU2204" s="31" t="str">
        <f t="shared" si="37"/>
        <v>库存为0</v>
      </c>
      <c r="AV2204" s="36" t="str">
        <f>IFERROR(时间!$B$4+AU2204,"上周无销量")</f>
        <v>上周无销量</v>
      </c>
    </row>
    <row r="2205" spans="1:48">
      <c r="A2205" s="21" t="s">
        <v>4512</v>
      </c>
      <c r="B2205" t="s">
        <v>4513</v>
      </c>
      <c r="C2205" t="s">
        <v>4507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4514</v>
      </c>
      <c r="B2206" t="s">
        <v>4515</v>
      </c>
      <c r="C2206" t="s">
        <v>4507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0</v>
      </c>
      <c r="J2206" s="33">
        <v>0</v>
      </c>
      <c r="K2206" s="33">
        <v>0</v>
      </c>
      <c r="L2206" s="33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0</v>
      </c>
      <c r="AU2206" s="31" t="str">
        <f t="shared" si="37"/>
        <v>库存为0</v>
      </c>
      <c r="AV2206" s="36" t="str">
        <f>IFERROR(时间!$B$4+AU2206,"上周无销量")</f>
        <v>上周无销量</v>
      </c>
    </row>
    <row r="2207" spans="1:48">
      <c r="A2207" s="21" t="s">
        <v>4516</v>
      </c>
      <c r="B2207" t="s">
        <v>4517</v>
      </c>
      <c r="C2207" t="s">
        <v>4507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0</v>
      </c>
      <c r="J2207" s="33">
        <v>0</v>
      </c>
      <c r="K2207" s="33">
        <v>0</v>
      </c>
      <c r="L2207" s="33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0</v>
      </c>
      <c r="AM2207">
        <v>0</v>
      </c>
      <c r="AN2207" s="23" t="e">
        <v>#DIV/0!</v>
      </c>
      <c r="AO2207" s="23" t="e">
        <v>#DIV/0!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0</v>
      </c>
      <c r="AU2207" s="31" t="str">
        <f t="shared" si="37"/>
        <v>库存为0</v>
      </c>
      <c r="AV2207" s="36" t="str">
        <f>IFERROR(时间!$B$4+AU2207,"上周无销量")</f>
        <v>上周无销量</v>
      </c>
    </row>
    <row r="2208" spans="1:48">
      <c r="A2208" s="21" t="s">
        <v>4518</v>
      </c>
      <c r="B2208" t="s">
        <v>4519</v>
      </c>
      <c r="C2208" t="s">
        <v>4507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0</v>
      </c>
      <c r="J2208" s="33">
        <v>0</v>
      </c>
      <c r="K2208" s="33">
        <v>0</v>
      </c>
      <c r="L2208" s="33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0</v>
      </c>
      <c r="AL2208">
        <v>0</v>
      </c>
      <c r="AM2208">
        <v>0</v>
      </c>
      <c r="AN2208" s="23" t="e">
        <v>#DIV/0!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0</v>
      </c>
      <c r="AU2208" s="31" t="str">
        <f t="shared" si="37"/>
        <v>库存为0</v>
      </c>
      <c r="AV2208" s="36" t="str">
        <f>IFERROR(时间!$B$4+AU2208,"上周无销量")</f>
        <v>上周无销量</v>
      </c>
    </row>
    <row r="2209" spans="1:48">
      <c r="A2209" s="21" t="s">
        <v>4520</v>
      </c>
      <c r="B2209" t="s">
        <v>4521</v>
      </c>
      <c r="C2209" t="s">
        <v>4522</v>
      </c>
      <c r="D2209" s="31">
        <v>3</v>
      </c>
      <c r="E2209" s="31">
        <v>1</v>
      </c>
      <c r="F2209" s="31">
        <v>1</v>
      </c>
      <c r="G2209" s="31">
        <v>1</v>
      </c>
      <c r="H2209" s="32">
        <v>15.99</v>
      </c>
      <c r="I2209">
        <v>0</v>
      </c>
      <c r="J2209" s="33">
        <v>0</v>
      </c>
      <c r="K2209" s="33">
        <v>0</v>
      </c>
      <c r="L2209" s="33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0</v>
      </c>
      <c r="AL2209">
        <v>0</v>
      </c>
      <c r="AM2209">
        <v>0</v>
      </c>
      <c r="AN2209" s="23" t="e">
        <v>#DIV/0!</v>
      </c>
      <c r="AO2209" s="23" t="e">
        <v>#DIV/0!</v>
      </c>
      <c r="AP2209" s="23" t="e">
        <v>#DIV/0!</v>
      </c>
      <c r="AQ2209" s="23" t="e">
        <v>#DIV/0!</v>
      </c>
      <c r="AR2209" s="35">
        <v>0.428571428571429</v>
      </c>
      <c r="AS2209" s="35">
        <v>25.7142857142857</v>
      </c>
      <c r="AT2209" s="35">
        <v>-25.7142857142857</v>
      </c>
      <c r="AU2209" s="31">
        <f t="shared" si="37"/>
        <v>0</v>
      </c>
      <c r="AV2209" s="36">
        <f>IFERROR(时间!$B$4+AU2209,"上周无销量")</f>
        <v>43283</v>
      </c>
    </row>
    <row r="2210" spans="1:48">
      <c r="A2210" s="21" t="s">
        <v>4523</v>
      </c>
      <c r="B2210" t="s">
        <v>4524</v>
      </c>
      <c r="C2210" t="s">
        <v>4522</v>
      </c>
      <c r="D2210" s="31">
        <v>0</v>
      </c>
      <c r="E2210" s="31">
        <v>6</v>
      </c>
      <c r="F2210" s="31">
        <v>1</v>
      </c>
      <c r="G2210" s="31">
        <v>1</v>
      </c>
      <c r="H2210" s="32">
        <v>15.99</v>
      </c>
      <c r="I2210">
        <v>0</v>
      </c>
      <c r="J2210" s="33">
        <v>0</v>
      </c>
      <c r="K2210" s="33">
        <v>0</v>
      </c>
      <c r="L2210" s="33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0</v>
      </c>
      <c r="AK2210">
        <v>0</v>
      </c>
      <c r="AL2210">
        <v>0</v>
      </c>
      <c r="AM2210">
        <v>0</v>
      </c>
      <c r="AN2210" s="23" t="e">
        <v>#DIV/0!</v>
      </c>
      <c r="AO2210" s="23" t="e">
        <v>#DIV/0!</v>
      </c>
      <c r="AP2210" s="23" t="e">
        <v>#DIV/0!</v>
      </c>
      <c r="AQ2210" s="23" t="e">
        <v>#DIV/0!</v>
      </c>
      <c r="AR2210" s="35">
        <v>0</v>
      </c>
      <c r="AS2210" s="35">
        <v>0</v>
      </c>
      <c r="AT2210" s="35">
        <v>0</v>
      </c>
      <c r="AU2210" s="31" t="str">
        <f t="shared" si="37"/>
        <v>库存为0</v>
      </c>
      <c r="AV2210" s="36" t="str">
        <f>IFERROR(时间!$B$4+AU2210,"上周无销量")</f>
        <v>上周无销量</v>
      </c>
    </row>
    <row r="2211" spans="1:48">
      <c r="A2211" s="21" t="s">
        <v>4525</v>
      </c>
      <c r="B2211" t="s">
        <v>4526</v>
      </c>
      <c r="C2211" t="s">
        <v>4522</v>
      </c>
      <c r="D2211" s="31">
        <v>5</v>
      </c>
      <c r="E2211" s="31">
        <v>5</v>
      </c>
      <c r="F2211" s="31">
        <v>11</v>
      </c>
      <c r="G2211" s="31">
        <v>4</v>
      </c>
      <c r="H2211" s="32">
        <v>16.6296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0</v>
      </c>
      <c r="AK2211">
        <v>0</v>
      </c>
      <c r="AL2211">
        <v>0</v>
      </c>
      <c r="AM2211">
        <v>0</v>
      </c>
      <c r="AN2211" s="23" t="e">
        <v>#DIV/0!</v>
      </c>
      <c r="AO2211" s="23" t="e">
        <v>#DIV/0!</v>
      </c>
      <c r="AP2211" s="23" t="e">
        <v>#DIV/0!</v>
      </c>
      <c r="AQ2211" s="23" t="e">
        <v>#DIV/0!</v>
      </c>
      <c r="AR2211" s="35">
        <v>0.714285714285714</v>
      </c>
      <c r="AS2211" s="35">
        <v>42.8571428571429</v>
      </c>
      <c r="AT2211" s="35">
        <v>-42.8571428571429</v>
      </c>
      <c r="AU2211" s="31">
        <f t="shared" si="37"/>
        <v>0</v>
      </c>
      <c r="AV2211" s="36">
        <f>IFERROR(时间!$B$4+AU2211,"上周无销量")</f>
        <v>43283</v>
      </c>
    </row>
    <row r="2212" spans="1:48">
      <c r="A2212" s="21" t="s">
        <v>4527</v>
      </c>
      <c r="B2212" t="s">
        <v>4528</v>
      </c>
      <c r="C2212" t="s">
        <v>4522</v>
      </c>
      <c r="D2212" s="31">
        <v>5</v>
      </c>
      <c r="E2212" s="31">
        <v>6</v>
      </c>
      <c r="F2212" s="31">
        <v>11</v>
      </c>
      <c r="G2212" s="31">
        <v>4</v>
      </c>
      <c r="H2212" s="32">
        <v>15.99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0</v>
      </c>
      <c r="AL2212">
        <v>0</v>
      </c>
      <c r="AM2212">
        <v>0</v>
      </c>
      <c r="AN2212" s="23" t="e">
        <v>#DIV/0!</v>
      </c>
      <c r="AO2212" s="23" t="e">
        <v>#DIV/0!</v>
      </c>
      <c r="AP2212" s="23" t="e">
        <v>#DIV/0!</v>
      </c>
      <c r="AQ2212" s="23" t="e">
        <v>#DIV/0!</v>
      </c>
      <c r="AR2212" s="35">
        <v>0.714285714285714</v>
      </c>
      <c r="AS2212" s="35">
        <v>42.8571428571429</v>
      </c>
      <c r="AT2212" s="35">
        <v>-42.8571428571429</v>
      </c>
      <c r="AU2212" s="31">
        <f t="shared" si="37"/>
        <v>0</v>
      </c>
      <c r="AV2212" s="36">
        <f>IFERROR(时间!$B$4+AU2212,"上周无销量")</f>
        <v>43283</v>
      </c>
    </row>
    <row r="2213" spans="1:48">
      <c r="A2213" s="21" t="s">
        <v>4529</v>
      </c>
      <c r="B2213" t="s">
        <v>4530</v>
      </c>
      <c r="C2213" t="s">
        <v>4522</v>
      </c>
      <c r="D2213" s="31">
        <v>1</v>
      </c>
      <c r="E2213" s="31">
        <v>3</v>
      </c>
      <c r="F2213" s="31">
        <v>0</v>
      </c>
      <c r="G2213" s="31">
        <v>0</v>
      </c>
      <c r="H2213" s="32">
        <v>15.99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0</v>
      </c>
      <c r="AL2213">
        <v>0</v>
      </c>
      <c r="AM2213">
        <v>0</v>
      </c>
      <c r="AN2213" s="23" t="e">
        <v>#DIV/0!</v>
      </c>
      <c r="AO2213" s="23" t="e">
        <v>#DIV/0!</v>
      </c>
      <c r="AP2213" s="23" t="e">
        <v>#DIV/0!</v>
      </c>
      <c r="AQ2213" s="23" t="e">
        <v>#DIV/0!</v>
      </c>
      <c r="AR2213" s="35">
        <v>0.142857142857143</v>
      </c>
      <c r="AS2213" s="35">
        <v>8.57142857142857</v>
      </c>
      <c r="AT2213" s="35">
        <v>-8.57142857142857</v>
      </c>
      <c r="AU2213" s="31">
        <f t="shared" si="37"/>
        <v>0</v>
      </c>
      <c r="AV2213" s="36">
        <f>IFERROR(时间!$B$4+AU2213,"上周无销量")</f>
        <v>43283</v>
      </c>
    </row>
    <row r="2214" spans="1:48">
      <c r="A2214" s="21" t="s">
        <v>4531</v>
      </c>
      <c r="B2214" t="s">
        <v>4532</v>
      </c>
      <c r="C2214" t="s">
        <v>4522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0</v>
      </c>
      <c r="AN2214" s="23" t="e">
        <v>#DIV/0!</v>
      </c>
      <c r="AO2214" s="23" t="e">
        <v>#DIV/0!</v>
      </c>
      <c r="AP2214" s="23" t="e">
        <v>#DIV/0!</v>
      </c>
      <c r="AQ2214" s="23" t="e">
        <v>#DIV/0!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4533</v>
      </c>
      <c r="B2215" t="s">
        <v>4534</v>
      </c>
      <c r="C2215" t="s">
        <v>4522</v>
      </c>
      <c r="D2215" s="31">
        <v>0</v>
      </c>
      <c r="E2215" s="31">
        <v>2</v>
      </c>
      <c r="F2215" s="31">
        <v>0</v>
      </c>
      <c r="G2215" s="31">
        <v>1</v>
      </c>
      <c r="H2215" s="32">
        <v>15.99</v>
      </c>
      <c r="I2215">
        <v>0</v>
      </c>
      <c r="J2215" s="33">
        <v>0</v>
      </c>
      <c r="K2215" s="33">
        <v>0</v>
      </c>
      <c r="L2215" s="33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0</v>
      </c>
      <c r="AL2215">
        <v>0</v>
      </c>
      <c r="AM2215">
        <v>0</v>
      </c>
      <c r="AN2215" s="23" t="e">
        <v>#DIV/0!</v>
      </c>
      <c r="AO2215" s="23" t="e">
        <v>#DIV/0!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0</v>
      </c>
      <c r="AU2215" s="31" t="str">
        <f t="shared" si="37"/>
        <v>库存为0</v>
      </c>
      <c r="AV2215" s="36" t="str">
        <f>IFERROR(时间!$B$4+AU2215,"上周无销量")</f>
        <v>上周无销量</v>
      </c>
    </row>
    <row r="2216" spans="1:48">
      <c r="A2216" s="21" t="s">
        <v>4535</v>
      </c>
      <c r="B2216" t="s">
        <v>4536</v>
      </c>
      <c r="C2216" t="s">
        <v>4522</v>
      </c>
      <c r="D2216" s="31">
        <v>1</v>
      </c>
      <c r="E2216" s="31">
        <v>4</v>
      </c>
      <c r="F2216" s="31">
        <v>3</v>
      </c>
      <c r="G2216" s="31">
        <v>4</v>
      </c>
      <c r="H2216" s="32">
        <v>15.99</v>
      </c>
      <c r="I2216">
        <v>0</v>
      </c>
      <c r="J2216" s="33">
        <v>0</v>
      </c>
      <c r="K2216" s="33">
        <v>0</v>
      </c>
      <c r="L2216" s="33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0.142857142857143</v>
      </c>
      <c r="AS2216" s="35">
        <v>8.57142857142857</v>
      </c>
      <c r="AT2216" s="35">
        <v>-8.57142857142857</v>
      </c>
      <c r="AU2216" s="31">
        <f t="shared" si="37"/>
        <v>0</v>
      </c>
      <c r="AV2216" s="36">
        <f>IFERROR(时间!$B$4+AU2216,"上周无销量")</f>
        <v>43283</v>
      </c>
    </row>
    <row r="2217" spans="1:48">
      <c r="A2217" s="21" t="s">
        <v>4537</v>
      </c>
      <c r="B2217" t="s">
        <v>4538</v>
      </c>
      <c r="C2217" t="s">
        <v>4522</v>
      </c>
      <c r="D2217" s="31">
        <v>3</v>
      </c>
      <c r="E2217" s="31">
        <v>1</v>
      </c>
      <c r="F2217" s="31">
        <v>2</v>
      </c>
      <c r="G2217" s="31">
        <v>3</v>
      </c>
      <c r="H2217" s="32">
        <v>15.99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0</v>
      </c>
      <c r="AL2217">
        <v>0</v>
      </c>
      <c r="AM2217">
        <v>0</v>
      </c>
      <c r="AN2217" s="23" t="e">
        <v>#DIV/0!</v>
      </c>
      <c r="AO2217" s="23" t="e">
        <v>#DIV/0!</v>
      </c>
      <c r="AP2217" s="23" t="e">
        <v>#DIV/0!</v>
      </c>
      <c r="AQ2217" s="23" t="e">
        <v>#DIV/0!</v>
      </c>
      <c r="AR2217" s="35">
        <v>0.428571428571429</v>
      </c>
      <c r="AS2217" s="35">
        <v>25.7142857142857</v>
      </c>
      <c r="AT2217" s="35">
        <v>-25.7142857142857</v>
      </c>
      <c r="AU2217" s="31">
        <f t="shared" si="37"/>
        <v>0</v>
      </c>
      <c r="AV2217" s="36">
        <f>IFERROR(时间!$B$4+AU2217,"上周无销量")</f>
        <v>43283</v>
      </c>
    </row>
    <row r="2218" spans="1:48">
      <c r="A2218" s="21" t="s">
        <v>4539</v>
      </c>
      <c r="B2218" t="s">
        <v>4540</v>
      </c>
      <c r="C2218" t="s">
        <v>4522</v>
      </c>
      <c r="D2218" s="31">
        <v>1</v>
      </c>
      <c r="E2218" s="31">
        <v>0</v>
      </c>
      <c r="F2218" s="31">
        <v>0</v>
      </c>
      <c r="G2218" s="31">
        <v>0</v>
      </c>
      <c r="H2218" s="32">
        <v>15.99</v>
      </c>
      <c r="I2218">
        <v>0</v>
      </c>
      <c r="J2218" s="33">
        <v>0</v>
      </c>
      <c r="K2218" s="33">
        <v>0</v>
      </c>
      <c r="L2218" s="33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0</v>
      </c>
      <c r="AL2218">
        <v>0</v>
      </c>
      <c r="AM2218">
        <v>0</v>
      </c>
      <c r="AN2218" s="23" t="e">
        <v>#DIV/0!</v>
      </c>
      <c r="AO2218" s="23" t="e">
        <v>#DIV/0!</v>
      </c>
      <c r="AP2218" s="23" t="e">
        <v>#DIV/0!</v>
      </c>
      <c r="AQ2218" s="23" t="e">
        <v>#DIV/0!</v>
      </c>
      <c r="AR2218" s="35">
        <v>0.142857142857143</v>
      </c>
      <c r="AS2218" s="35">
        <v>8.57142857142857</v>
      </c>
      <c r="AT2218" s="35">
        <v>-8.57142857142857</v>
      </c>
      <c r="AU2218" s="31">
        <f t="shared" si="37"/>
        <v>0</v>
      </c>
      <c r="AV2218" s="36">
        <f>IFERROR(时间!$B$4+AU2218,"上周无销量")</f>
        <v>43283</v>
      </c>
    </row>
    <row r="2219" spans="1:48">
      <c r="A2219" s="21" t="s">
        <v>4541</v>
      </c>
      <c r="B2219" t="s">
        <v>4542</v>
      </c>
      <c r="C2219" t="s">
        <v>4522</v>
      </c>
      <c r="D2219" s="31">
        <v>2</v>
      </c>
      <c r="E2219" s="31">
        <v>3</v>
      </c>
      <c r="F2219" s="31">
        <v>0</v>
      </c>
      <c r="G2219" s="31">
        <v>0</v>
      </c>
      <c r="H2219" s="32">
        <v>15.99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3" t="s">
        <v>54</v>
      </c>
      <c r="Y2219" s="23" t="s">
        <v>54</v>
      </c>
      <c r="Z2219" s="23" t="s">
        <v>54</v>
      </c>
      <c r="AA2219" s="23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0</v>
      </c>
      <c r="AK2219">
        <v>0</v>
      </c>
      <c r="AL2219">
        <v>0</v>
      </c>
      <c r="AM2219">
        <v>0</v>
      </c>
      <c r="AN2219" s="23" t="e">
        <v>#DIV/0!</v>
      </c>
      <c r="AO2219" s="23" t="e">
        <v>#DIV/0!</v>
      </c>
      <c r="AP2219" s="23" t="e">
        <v>#DIV/0!</v>
      </c>
      <c r="AQ2219" s="23" t="e">
        <v>#DIV/0!</v>
      </c>
      <c r="AR2219" s="35">
        <v>0.285714285714286</v>
      </c>
      <c r="AS2219" s="35">
        <v>17.1428571428571</v>
      </c>
      <c r="AT2219" s="35">
        <v>-17.1428571428571</v>
      </c>
      <c r="AU2219" s="31">
        <f t="shared" si="37"/>
        <v>0</v>
      </c>
      <c r="AV2219" s="36">
        <f>IFERROR(时间!$B$4+AU2219,"上周无销量")</f>
        <v>43283</v>
      </c>
    </row>
    <row r="2220" spans="1:48">
      <c r="A2220" s="21" t="s">
        <v>4543</v>
      </c>
      <c r="B2220" t="s">
        <v>4544</v>
      </c>
      <c r="C2220" t="s">
        <v>4522</v>
      </c>
      <c r="D2220" s="31">
        <v>4</v>
      </c>
      <c r="E2220" s="31">
        <v>0</v>
      </c>
      <c r="F2220" s="31">
        <v>2</v>
      </c>
      <c r="G2220" s="31">
        <v>4</v>
      </c>
      <c r="H2220" s="32">
        <v>15.99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0</v>
      </c>
      <c r="AL2220">
        <v>0</v>
      </c>
      <c r="AM2220">
        <v>0</v>
      </c>
      <c r="AN2220" s="23" t="e">
        <v>#DIV/0!</v>
      </c>
      <c r="AO2220" s="23" t="e">
        <v>#DIV/0!</v>
      </c>
      <c r="AP2220" s="23" t="e">
        <v>#DIV/0!</v>
      </c>
      <c r="AQ2220" s="23" t="e">
        <v>#DIV/0!</v>
      </c>
      <c r="AR2220" s="35">
        <v>0.571428571428571</v>
      </c>
      <c r="AS2220" s="35">
        <v>34.2857142857143</v>
      </c>
      <c r="AT2220" s="35">
        <v>-34.2857142857143</v>
      </c>
      <c r="AU2220" s="31">
        <f t="shared" si="37"/>
        <v>0</v>
      </c>
      <c r="AV2220" s="36">
        <f>IFERROR(时间!$B$4+AU2220,"上周无销量")</f>
        <v>43283</v>
      </c>
    </row>
    <row r="2221" spans="1:48">
      <c r="A2221" s="21" t="s">
        <v>4545</v>
      </c>
      <c r="B2221" t="s">
        <v>4546</v>
      </c>
      <c r="C2221" t="s">
        <v>4522</v>
      </c>
      <c r="D2221" s="31">
        <v>9</v>
      </c>
      <c r="E2221" s="31">
        <v>11</v>
      </c>
      <c r="F2221" s="31">
        <v>13</v>
      </c>
      <c r="G2221" s="31">
        <v>2</v>
      </c>
      <c r="H2221" s="32">
        <v>15.99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3" t="s">
        <v>54</v>
      </c>
      <c r="Y2221" s="23" t="s">
        <v>54</v>
      </c>
      <c r="Z2221" s="23" t="s">
        <v>54</v>
      </c>
      <c r="AA2221" s="23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3" t="s">
        <v>54</v>
      </c>
      <c r="AG2221" s="23" t="s">
        <v>54</v>
      </c>
      <c r="AH2221" s="23" t="s">
        <v>54</v>
      </c>
      <c r="AI2221" s="23" t="s">
        <v>54</v>
      </c>
      <c r="AJ2221">
        <v>0</v>
      </c>
      <c r="AK2221">
        <v>0</v>
      </c>
      <c r="AL2221">
        <v>0</v>
      </c>
      <c r="AM2221">
        <v>0</v>
      </c>
      <c r="AN2221" s="23" t="e">
        <v>#DIV/0!</v>
      </c>
      <c r="AO2221" s="23" t="e">
        <v>#DIV/0!</v>
      </c>
      <c r="AP2221" s="23" t="e">
        <v>#DIV/0!</v>
      </c>
      <c r="AQ2221" s="23" t="e">
        <v>#DIV/0!</v>
      </c>
      <c r="AR2221" s="35">
        <v>1.28571428571429</v>
      </c>
      <c r="AS2221" s="35">
        <v>77.1428571428572</v>
      </c>
      <c r="AT2221" s="35">
        <v>-77.1428571428572</v>
      </c>
      <c r="AU2221" s="31">
        <f t="shared" si="37"/>
        <v>0</v>
      </c>
      <c r="AV2221" s="36">
        <f>IFERROR(时间!$B$4+AU2221,"上周无销量")</f>
        <v>43283</v>
      </c>
    </row>
    <row r="2222" spans="1:48">
      <c r="A2222" s="21" t="s">
        <v>4547</v>
      </c>
      <c r="B2222" t="s">
        <v>4548</v>
      </c>
      <c r="C2222" t="s">
        <v>4522</v>
      </c>
      <c r="D2222" s="31">
        <v>4</v>
      </c>
      <c r="E2222" s="31">
        <v>5</v>
      </c>
      <c r="F2222" s="31">
        <v>10</v>
      </c>
      <c r="G2222" s="31">
        <v>8</v>
      </c>
      <c r="H2222" s="32">
        <v>15.99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3" t="s">
        <v>54</v>
      </c>
      <c r="Y2222" s="23" t="s">
        <v>54</v>
      </c>
      <c r="Z2222" s="23" t="s">
        <v>54</v>
      </c>
      <c r="AA2222" s="23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3" t="s">
        <v>54</v>
      </c>
      <c r="AG2222" s="23" t="s">
        <v>54</v>
      </c>
      <c r="AH2222" s="23" t="s">
        <v>54</v>
      </c>
      <c r="AI2222" s="23" t="s">
        <v>54</v>
      </c>
      <c r="AJ2222">
        <v>0</v>
      </c>
      <c r="AK2222">
        <v>0</v>
      </c>
      <c r="AL2222">
        <v>0</v>
      </c>
      <c r="AM2222">
        <v>0</v>
      </c>
      <c r="AN2222" s="23" t="e">
        <v>#DIV/0!</v>
      </c>
      <c r="AO2222" s="23" t="e">
        <v>#DIV/0!</v>
      </c>
      <c r="AP2222" s="23" t="e">
        <v>#DIV/0!</v>
      </c>
      <c r="AQ2222" s="23" t="e">
        <v>#DIV/0!</v>
      </c>
      <c r="AR2222" s="35">
        <v>0.571428571428571</v>
      </c>
      <c r="AS2222" s="35">
        <v>34.2857142857143</v>
      </c>
      <c r="AT2222" s="35">
        <v>-34.2857142857143</v>
      </c>
      <c r="AU2222" s="31">
        <f t="shared" si="37"/>
        <v>0</v>
      </c>
      <c r="AV2222" s="36">
        <f>IFERROR(时间!$B$4+AU2222,"上周无销量")</f>
        <v>43283</v>
      </c>
    </row>
    <row r="2223" spans="1:48">
      <c r="A2223" s="21" t="s">
        <v>4549</v>
      </c>
      <c r="B2223" t="s">
        <v>4550</v>
      </c>
      <c r="C2223" t="s">
        <v>4522</v>
      </c>
      <c r="D2223" s="31">
        <v>1</v>
      </c>
      <c r="E2223" s="31">
        <v>0</v>
      </c>
      <c r="F2223" s="31">
        <v>1</v>
      </c>
      <c r="G2223" s="31">
        <v>3</v>
      </c>
      <c r="H2223" s="32">
        <v>15.99</v>
      </c>
      <c r="I2223">
        <v>0</v>
      </c>
      <c r="J2223" s="33">
        <v>0</v>
      </c>
      <c r="K2223" s="33">
        <v>0</v>
      </c>
      <c r="L2223" s="33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3" t="s">
        <v>54</v>
      </c>
      <c r="Y2223" s="23" t="s">
        <v>54</v>
      </c>
      <c r="Z2223" s="23" t="s">
        <v>54</v>
      </c>
      <c r="AA2223" s="23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3" t="s">
        <v>54</v>
      </c>
      <c r="AG2223" s="23" t="s">
        <v>54</v>
      </c>
      <c r="AH2223" s="23" t="s">
        <v>54</v>
      </c>
      <c r="AI2223" s="23" t="s">
        <v>54</v>
      </c>
      <c r="AJ2223">
        <v>0</v>
      </c>
      <c r="AK2223">
        <v>0</v>
      </c>
      <c r="AL2223">
        <v>0</v>
      </c>
      <c r="AM2223">
        <v>0</v>
      </c>
      <c r="AN2223" s="23" t="e">
        <v>#DIV/0!</v>
      </c>
      <c r="AO2223" s="23" t="e">
        <v>#DIV/0!</v>
      </c>
      <c r="AP2223" s="23" t="e">
        <v>#DIV/0!</v>
      </c>
      <c r="AQ2223" s="23" t="e">
        <v>#DIV/0!</v>
      </c>
      <c r="AR2223" s="35">
        <v>0.142857142857143</v>
      </c>
      <c r="AS2223" s="35">
        <v>8.57142857142857</v>
      </c>
      <c r="AT2223" s="35">
        <v>-8.57142857142857</v>
      </c>
      <c r="AU2223" s="31">
        <f t="shared" si="37"/>
        <v>0</v>
      </c>
      <c r="AV2223" s="36">
        <f>IFERROR(时间!$B$4+AU2223,"上周无销量")</f>
        <v>43283</v>
      </c>
    </row>
    <row r="2224" spans="1:48">
      <c r="A2224" s="21" t="s">
        <v>4551</v>
      </c>
      <c r="B2224" t="s">
        <v>4552</v>
      </c>
      <c r="C2224" t="s">
        <v>4522</v>
      </c>
      <c r="D2224" s="31">
        <v>1</v>
      </c>
      <c r="E2224" s="31">
        <v>1</v>
      </c>
      <c r="F2224" s="31">
        <v>3</v>
      </c>
      <c r="G2224" s="31">
        <v>1</v>
      </c>
      <c r="H2224" s="32">
        <v>15.99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3" t="s">
        <v>54</v>
      </c>
      <c r="Y2224" s="23" t="s">
        <v>54</v>
      </c>
      <c r="Z2224" s="23" t="s">
        <v>54</v>
      </c>
      <c r="AA2224" s="23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3" t="s">
        <v>54</v>
      </c>
      <c r="AG2224" s="23" t="s">
        <v>54</v>
      </c>
      <c r="AH2224" s="23" t="s">
        <v>54</v>
      </c>
      <c r="AI2224" s="23" t="s">
        <v>54</v>
      </c>
      <c r="AJ2224">
        <v>0</v>
      </c>
      <c r="AK2224">
        <v>0</v>
      </c>
      <c r="AL2224">
        <v>0</v>
      </c>
      <c r="AM2224">
        <v>0</v>
      </c>
      <c r="AN2224" s="23" t="e">
        <v>#DIV/0!</v>
      </c>
      <c r="AO2224" s="23" t="e">
        <v>#DIV/0!</v>
      </c>
      <c r="AP2224" s="23" t="e">
        <v>#DIV/0!</v>
      </c>
      <c r="AQ2224" s="23" t="e">
        <v>#DIV/0!</v>
      </c>
      <c r="AR2224" s="35">
        <v>0.142857142857143</v>
      </c>
      <c r="AS2224" s="35">
        <v>8.57142857142857</v>
      </c>
      <c r="AT2224" s="35">
        <v>-8.57142857142857</v>
      </c>
      <c r="AU2224" s="31">
        <f t="shared" si="37"/>
        <v>0</v>
      </c>
      <c r="AV2224" s="36">
        <f>IFERROR(时间!$B$4+AU2224,"上周无销量")</f>
        <v>43283</v>
      </c>
    </row>
    <row r="2225" spans="1:48">
      <c r="A2225" s="21" t="s">
        <v>4553</v>
      </c>
      <c r="B2225" t="s">
        <v>4554</v>
      </c>
      <c r="C2225" t="s">
        <v>4522</v>
      </c>
      <c r="D2225" s="31">
        <v>0</v>
      </c>
      <c r="E2225" s="31">
        <v>1</v>
      </c>
      <c r="F2225" s="31">
        <v>1</v>
      </c>
      <c r="G2225" s="31">
        <v>3</v>
      </c>
      <c r="H2225" s="32">
        <v>15.99</v>
      </c>
      <c r="I2225">
        <v>0</v>
      </c>
      <c r="J2225" s="33">
        <v>0</v>
      </c>
      <c r="K2225" s="33">
        <v>0</v>
      </c>
      <c r="L2225" s="33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3" t="s">
        <v>54</v>
      </c>
      <c r="Y2225" s="23" t="s">
        <v>54</v>
      </c>
      <c r="Z2225" s="23" t="s">
        <v>54</v>
      </c>
      <c r="AA2225" s="23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3" t="s">
        <v>54</v>
      </c>
      <c r="AG2225" s="23" t="s">
        <v>54</v>
      </c>
      <c r="AH2225" s="23" t="s">
        <v>54</v>
      </c>
      <c r="AI2225" s="23" t="s">
        <v>54</v>
      </c>
      <c r="AJ2225">
        <v>0</v>
      </c>
      <c r="AK2225">
        <v>0</v>
      </c>
      <c r="AL2225">
        <v>0</v>
      </c>
      <c r="AM2225">
        <v>0</v>
      </c>
      <c r="AN2225" s="23" t="e">
        <v>#DIV/0!</v>
      </c>
      <c r="AO2225" s="23" t="e">
        <v>#DIV/0!</v>
      </c>
      <c r="AP2225" s="23" t="e">
        <v>#DIV/0!</v>
      </c>
      <c r="AQ2225" s="23" t="e">
        <v>#DIV/0!</v>
      </c>
      <c r="AR2225" s="35">
        <v>0</v>
      </c>
      <c r="AS2225" s="35">
        <v>0</v>
      </c>
      <c r="AT2225" s="35">
        <v>0</v>
      </c>
      <c r="AU2225" s="31" t="str">
        <f t="shared" si="37"/>
        <v>库存为0</v>
      </c>
      <c r="AV2225" s="36" t="str">
        <f>IFERROR(时间!$B$4+AU2225,"上周无销量")</f>
        <v>上周无销量</v>
      </c>
    </row>
    <row r="2226" spans="1:48">
      <c r="A2226" s="21" t="s">
        <v>4555</v>
      </c>
      <c r="B2226" t="s">
        <v>4556</v>
      </c>
      <c r="C2226" t="s">
        <v>4522</v>
      </c>
      <c r="D2226" s="31">
        <v>3</v>
      </c>
      <c r="E2226" s="31">
        <v>7</v>
      </c>
      <c r="F2226" s="31">
        <v>4</v>
      </c>
      <c r="G2226" s="31">
        <v>3</v>
      </c>
      <c r="H2226" s="32">
        <v>15.99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3" t="s">
        <v>54</v>
      </c>
      <c r="Y2226" s="23" t="s">
        <v>54</v>
      </c>
      <c r="Z2226" s="23" t="s">
        <v>54</v>
      </c>
      <c r="AA2226" s="23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3" t="s">
        <v>54</v>
      </c>
      <c r="AG2226" s="23" t="s">
        <v>54</v>
      </c>
      <c r="AH2226" s="23" t="s">
        <v>54</v>
      </c>
      <c r="AI2226" s="23" t="s">
        <v>54</v>
      </c>
      <c r="AJ2226">
        <v>0</v>
      </c>
      <c r="AK2226">
        <v>0</v>
      </c>
      <c r="AL2226">
        <v>0</v>
      </c>
      <c r="AM2226">
        <v>0</v>
      </c>
      <c r="AN2226" s="23" t="e">
        <v>#DIV/0!</v>
      </c>
      <c r="AO2226" s="23" t="e">
        <v>#DIV/0!</v>
      </c>
      <c r="AP2226" s="23" t="e">
        <v>#DIV/0!</v>
      </c>
      <c r="AQ2226" s="23" t="e">
        <v>#DIV/0!</v>
      </c>
      <c r="AR2226" s="35">
        <v>0.428571428571429</v>
      </c>
      <c r="AS2226" s="35">
        <v>25.7142857142857</v>
      </c>
      <c r="AT2226" s="35">
        <v>-25.7142857142857</v>
      </c>
      <c r="AU2226" s="31">
        <f t="shared" si="37"/>
        <v>0</v>
      </c>
      <c r="AV2226" s="36">
        <f>IFERROR(时间!$B$4+AU2226,"上周无销量")</f>
        <v>43283</v>
      </c>
    </row>
    <row r="2227" spans="1:48">
      <c r="A2227" s="21" t="s">
        <v>4557</v>
      </c>
      <c r="B2227" t="s">
        <v>4558</v>
      </c>
      <c r="C2227" t="s">
        <v>4522</v>
      </c>
      <c r="D2227" s="31">
        <v>9</v>
      </c>
      <c r="E2227" s="31">
        <v>7</v>
      </c>
      <c r="F2227" s="31">
        <v>13</v>
      </c>
      <c r="G2227" s="31">
        <v>5</v>
      </c>
      <c r="H2227" s="32">
        <v>15.99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3" t="s">
        <v>54</v>
      </c>
      <c r="Y2227" s="23" t="s">
        <v>54</v>
      </c>
      <c r="Z2227" s="23" t="s">
        <v>54</v>
      </c>
      <c r="AA2227" s="23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3" t="s">
        <v>54</v>
      </c>
      <c r="AG2227" s="23" t="s">
        <v>54</v>
      </c>
      <c r="AH2227" s="23" t="s">
        <v>54</v>
      </c>
      <c r="AI2227" s="23" t="s">
        <v>54</v>
      </c>
      <c r="AJ2227">
        <v>0</v>
      </c>
      <c r="AK2227">
        <v>0</v>
      </c>
      <c r="AL2227">
        <v>0</v>
      </c>
      <c r="AM2227">
        <v>0</v>
      </c>
      <c r="AN2227" s="23" t="e">
        <v>#DIV/0!</v>
      </c>
      <c r="AO2227" s="23" t="e">
        <v>#DIV/0!</v>
      </c>
      <c r="AP2227" s="23" t="e">
        <v>#DIV/0!</v>
      </c>
      <c r="AQ2227" s="23" t="e">
        <v>#DIV/0!</v>
      </c>
      <c r="AR2227" s="35">
        <v>1.28571428571429</v>
      </c>
      <c r="AS2227" s="35">
        <v>77.1428571428572</v>
      </c>
      <c r="AT2227" s="35">
        <v>-77.1428571428572</v>
      </c>
      <c r="AU2227" s="31">
        <f t="shared" si="37"/>
        <v>0</v>
      </c>
      <c r="AV2227" s="36">
        <f>IFERROR(时间!$B$4+AU2227,"上周无销量")</f>
        <v>43283</v>
      </c>
    </row>
    <row r="2228" spans="1:48">
      <c r="A2228" s="21" t="s">
        <v>4559</v>
      </c>
      <c r="B2228" t="s">
        <v>4560</v>
      </c>
      <c r="C2228" t="s">
        <v>4522</v>
      </c>
      <c r="D2228" s="31">
        <v>1</v>
      </c>
      <c r="E2228" s="31">
        <v>0</v>
      </c>
      <c r="F2228" s="31">
        <v>1</v>
      </c>
      <c r="G2228" s="31">
        <v>1</v>
      </c>
      <c r="H2228" s="32">
        <v>15.99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3" t="s">
        <v>54</v>
      </c>
      <c r="Y2228" s="23" t="s">
        <v>54</v>
      </c>
      <c r="Z2228" s="23" t="s">
        <v>54</v>
      </c>
      <c r="AA2228" s="23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3" t="s">
        <v>54</v>
      </c>
      <c r="AG2228" s="23" t="s">
        <v>54</v>
      </c>
      <c r="AH2228" s="23" t="s">
        <v>54</v>
      </c>
      <c r="AI2228" s="23" t="s">
        <v>54</v>
      </c>
      <c r="AJ2228">
        <v>0</v>
      </c>
      <c r="AK2228">
        <v>0</v>
      </c>
      <c r="AL2228">
        <v>0</v>
      </c>
      <c r="AM2228">
        <v>0</v>
      </c>
      <c r="AN2228" s="23" t="e">
        <v>#DIV/0!</v>
      </c>
      <c r="AO2228" s="23" t="e">
        <v>#DIV/0!</v>
      </c>
      <c r="AP2228" s="23" t="e">
        <v>#DIV/0!</v>
      </c>
      <c r="AQ2228" s="23" t="e">
        <v>#DIV/0!</v>
      </c>
      <c r="AR2228" s="35">
        <v>0.142857142857143</v>
      </c>
      <c r="AS2228" s="35">
        <v>8.57142857142857</v>
      </c>
      <c r="AT2228" s="35">
        <v>-8.57142857142857</v>
      </c>
      <c r="AU2228" s="31">
        <f t="shared" si="37"/>
        <v>0</v>
      </c>
      <c r="AV2228" s="36">
        <f>IFERROR(时间!$B$4+AU2228,"上周无销量")</f>
        <v>43283</v>
      </c>
    </row>
    <row r="2229" spans="1:48">
      <c r="A2229" s="21" t="s">
        <v>4561</v>
      </c>
      <c r="B2229" t="s">
        <v>4562</v>
      </c>
      <c r="C2229" t="s">
        <v>4522</v>
      </c>
      <c r="D2229" s="31">
        <v>0</v>
      </c>
      <c r="E2229" s="31">
        <v>0</v>
      </c>
      <c r="F2229" s="31">
        <v>0</v>
      </c>
      <c r="G2229" s="31">
        <v>1</v>
      </c>
      <c r="H2229" s="32">
        <v>15.99</v>
      </c>
      <c r="I2229">
        <v>0</v>
      </c>
      <c r="J2229" s="33">
        <v>0</v>
      </c>
      <c r="K2229" s="33">
        <v>0</v>
      </c>
      <c r="L2229" s="33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3" t="s">
        <v>54</v>
      </c>
      <c r="Y2229" s="23" t="s">
        <v>54</v>
      </c>
      <c r="Z2229" s="23" t="s">
        <v>54</v>
      </c>
      <c r="AA2229" s="23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3" t="s">
        <v>54</v>
      </c>
      <c r="AG2229" s="23" t="s">
        <v>54</v>
      </c>
      <c r="AH2229" s="23" t="s">
        <v>54</v>
      </c>
      <c r="AI2229" s="23" t="s">
        <v>54</v>
      </c>
      <c r="AJ2229">
        <v>0</v>
      </c>
      <c r="AK2229">
        <v>0</v>
      </c>
      <c r="AL2229">
        <v>0</v>
      </c>
      <c r="AM2229">
        <v>0</v>
      </c>
      <c r="AN2229" s="23" t="e">
        <v>#DIV/0!</v>
      </c>
      <c r="AO2229" s="23" t="e">
        <v>#DIV/0!</v>
      </c>
      <c r="AP2229" s="23" t="e">
        <v>#DIV/0!</v>
      </c>
      <c r="AQ2229" s="23" t="e">
        <v>#DIV/0!</v>
      </c>
      <c r="AR2229" s="35">
        <v>0</v>
      </c>
      <c r="AS2229" s="35">
        <v>0</v>
      </c>
      <c r="AT2229" s="35">
        <v>0</v>
      </c>
      <c r="AU2229" s="31" t="str">
        <f t="shared" si="37"/>
        <v>库存为0</v>
      </c>
      <c r="AV2229" s="36" t="str">
        <f>IFERROR(时间!$B$4+AU2229,"上周无销量")</f>
        <v>上周无销量</v>
      </c>
    </row>
    <row r="2230" spans="1:48">
      <c r="A2230" s="21" t="s">
        <v>4563</v>
      </c>
      <c r="B2230" t="s">
        <v>4564</v>
      </c>
      <c r="C2230" t="s">
        <v>4522</v>
      </c>
      <c r="D2230" s="31">
        <v>4</v>
      </c>
      <c r="E2230" s="31">
        <v>2</v>
      </c>
      <c r="F2230" s="31">
        <v>5</v>
      </c>
      <c r="G2230" s="31">
        <v>2</v>
      </c>
      <c r="H2230" s="32">
        <v>15.99</v>
      </c>
      <c r="I2230">
        <v>0</v>
      </c>
      <c r="J2230" s="33">
        <v>0</v>
      </c>
      <c r="K2230" s="33">
        <v>0</v>
      </c>
      <c r="L2230" s="33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3" t="s">
        <v>54</v>
      </c>
      <c r="Y2230" s="23" t="s">
        <v>54</v>
      </c>
      <c r="Z2230" s="23" t="s">
        <v>54</v>
      </c>
      <c r="AA2230" s="23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3" t="s">
        <v>54</v>
      </c>
      <c r="AG2230" s="23" t="s">
        <v>54</v>
      </c>
      <c r="AH2230" s="23" t="s">
        <v>54</v>
      </c>
      <c r="AI2230" s="23" t="s">
        <v>54</v>
      </c>
      <c r="AJ2230">
        <v>0</v>
      </c>
      <c r="AK2230">
        <v>0</v>
      </c>
      <c r="AL2230">
        <v>0</v>
      </c>
      <c r="AM2230">
        <v>0</v>
      </c>
      <c r="AN2230" s="23" t="e">
        <v>#DIV/0!</v>
      </c>
      <c r="AO2230" s="23" t="e">
        <v>#DIV/0!</v>
      </c>
      <c r="AP2230" s="23" t="e">
        <v>#DIV/0!</v>
      </c>
      <c r="AQ2230" s="23" t="e">
        <v>#DIV/0!</v>
      </c>
      <c r="AR2230" s="35">
        <v>0.571428571428571</v>
      </c>
      <c r="AS2230" s="35">
        <v>34.2857142857143</v>
      </c>
      <c r="AT2230" s="35">
        <v>-34.2857142857143</v>
      </c>
      <c r="AU2230" s="31">
        <f t="shared" si="37"/>
        <v>0</v>
      </c>
      <c r="AV2230" s="36">
        <f>IFERROR(时间!$B$4+AU2230,"上周无销量")</f>
        <v>43283</v>
      </c>
    </row>
    <row r="2231" spans="1:48">
      <c r="A2231" s="21" t="s">
        <v>4565</v>
      </c>
      <c r="B2231" t="s">
        <v>4566</v>
      </c>
      <c r="C2231" t="s">
        <v>4522</v>
      </c>
      <c r="D2231" s="31">
        <v>7</v>
      </c>
      <c r="E2231" s="31">
        <v>5</v>
      </c>
      <c r="F2231" s="31">
        <v>2</v>
      </c>
      <c r="G2231" s="31">
        <v>9</v>
      </c>
      <c r="H2231" s="32">
        <v>15.99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3" t="s">
        <v>54</v>
      </c>
      <c r="Y2231" s="23" t="s">
        <v>54</v>
      </c>
      <c r="Z2231" s="23" t="s">
        <v>54</v>
      </c>
      <c r="AA2231" s="23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3" t="s">
        <v>54</v>
      </c>
      <c r="AG2231" s="23" t="s">
        <v>54</v>
      </c>
      <c r="AH2231" s="23" t="s">
        <v>54</v>
      </c>
      <c r="AI2231" s="23" t="s">
        <v>54</v>
      </c>
      <c r="AJ2231">
        <v>0</v>
      </c>
      <c r="AK2231">
        <v>0</v>
      </c>
      <c r="AL2231">
        <v>0</v>
      </c>
      <c r="AM2231">
        <v>0</v>
      </c>
      <c r="AN2231" s="23" t="e">
        <v>#DIV/0!</v>
      </c>
      <c r="AO2231" s="23" t="e">
        <v>#DIV/0!</v>
      </c>
      <c r="AP2231" s="23" t="e">
        <v>#DIV/0!</v>
      </c>
      <c r="AQ2231" s="23" t="e">
        <v>#DIV/0!</v>
      </c>
      <c r="AR2231" s="35">
        <v>1</v>
      </c>
      <c r="AS2231" s="35">
        <v>60</v>
      </c>
      <c r="AT2231" s="35">
        <v>-60</v>
      </c>
      <c r="AU2231" s="31">
        <f t="shared" si="37"/>
        <v>0</v>
      </c>
      <c r="AV2231" s="36">
        <f>IFERROR(时间!$B$4+AU2231,"上周无销量")</f>
        <v>43283</v>
      </c>
    </row>
    <row r="2232" spans="1:48">
      <c r="A2232" s="21" t="s">
        <v>4567</v>
      </c>
      <c r="B2232" t="s">
        <v>4568</v>
      </c>
      <c r="C2232" t="s">
        <v>4522</v>
      </c>
      <c r="D2232" s="31">
        <v>8</v>
      </c>
      <c r="E2232" s="31">
        <v>6</v>
      </c>
      <c r="F2232" s="31">
        <v>10</v>
      </c>
      <c r="G2232" s="31">
        <v>7</v>
      </c>
      <c r="H2232" s="32">
        <v>15.99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3" t="s">
        <v>54</v>
      </c>
      <c r="Y2232" s="23" t="s">
        <v>54</v>
      </c>
      <c r="Z2232" s="23" t="s">
        <v>54</v>
      </c>
      <c r="AA2232" s="23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3" t="s">
        <v>54</v>
      </c>
      <c r="AG2232" s="23" t="s">
        <v>54</v>
      </c>
      <c r="AH2232" s="23" t="s">
        <v>54</v>
      </c>
      <c r="AI2232" s="23" t="s">
        <v>54</v>
      </c>
      <c r="AJ2232">
        <v>0</v>
      </c>
      <c r="AK2232">
        <v>0</v>
      </c>
      <c r="AL2232">
        <v>0</v>
      </c>
      <c r="AM2232">
        <v>0</v>
      </c>
      <c r="AN2232" s="23" t="e">
        <v>#DIV/0!</v>
      </c>
      <c r="AO2232" s="23" t="e">
        <v>#DIV/0!</v>
      </c>
      <c r="AP2232" s="23" t="e">
        <v>#DIV/0!</v>
      </c>
      <c r="AQ2232" s="23" t="e">
        <v>#DIV/0!</v>
      </c>
      <c r="AR2232" s="35">
        <v>1.14285714285714</v>
      </c>
      <c r="AS2232" s="35">
        <v>68.5714285714286</v>
      </c>
      <c r="AT2232" s="35">
        <v>-68.5714285714286</v>
      </c>
      <c r="AU2232" s="31">
        <f t="shared" si="37"/>
        <v>0</v>
      </c>
      <c r="AV2232" s="36">
        <f>IFERROR(时间!$B$4+AU2232,"上周无销量")</f>
        <v>43283</v>
      </c>
    </row>
    <row r="2233" spans="1:48">
      <c r="A2233" s="21" t="s">
        <v>4569</v>
      </c>
      <c r="B2233" t="s">
        <v>4570</v>
      </c>
      <c r="C2233" t="s">
        <v>4522</v>
      </c>
      <c r="D2233" s="31">
        <v>0</v>
      </c>
      <c r="E2233" s="31">
        <v>0</v>
      </c>
      <c r="F2233" s="31">
        <v>2</v>
      </c>
      <c r="G2233" s="31">
        <v>2</v>
      </c>
      <c r="H2233" s="32">
        <v>15.99</v>
      </c>
      <c r="I2233">
        <v>0</v>
      </c>
      <c r="J2233" s="33">
        <v>0</v>
      </c>
      <c r="K2233" s="33">
        <v>0</v>
      </c>
      <c r="L2233" s="33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3" t="s">
        <v>54</v>
      </c>
      <c r="Y2233" s="23" t="s">
        <v>54</v>
      </c>
      <c r="Z2233" s="23" t="s">
        <v>54</v>
      </c>
      <c r="AA2233" s="23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3" t="s">
        <v>54</v>
      </c>
      <c r="AG2233" s="23" t="s">
        <v>54</v>
      </c>
      <c r="AH2233" s="23" t="s">
        <v>54</v>
      </c>
      <c r="AI2233" s="23" t="s">
        <v>54</v>
      </c>
      <c r="AJ2233">
        <v>0</v>
      </c>
      <c r="AK2233">
        <v>0</v>
      </c>
      <c r="AL2233">
        <v>0</v>
      </c>
      <c r="AM2233">
        <v>0</v>
      </c>
      <c r="AN2233" s="23" t="e">
        <v>#DIV/0!</v>
      </c>
      <c r="AO2233" s="23" t="e">
        <v>#DIV/0!</v>
      </c>
      <c r="AP2233" s="23" t="e">
        <v>#DIV/0!</v>
      </c>
      <c r="AQ2233" s="23" t="e">
        <v>#DIV/0!</v>
      </c>
      <c r="AR2233" s="35">
        <v>0</v>
      </c>
      <c r="AS2233" s="35">
        <v>0</v>
      </c>
      <c r="AT2233" s="35">
        <v>0</v>
      </c>
      <c r="AU2233" s="31" t="str">
        <f t="shared" si="37"/>
        <v>库存为0</v>
      </c>
      <c r="AV2233" s="36" t="str">
        <f>IFERROR(时间!$B$4+AU2233,"上周无销量")</f>
        <v>上周无销量</v>
      </c>
    </row>
    <row r="2234" spans="1:48">
      <c r="A2234" s="21" t="s">
        <v>4571</v>
      </c>
      <c r="B2234" t="s">
        <v>4572</v>
      </c>
      <c r="C2234" t="s">
        <v>4573</v>
      </c>
      <c r="D2234" s="31">
        <v>1</v>
      </c>
      <c r="E2234" s="31">
        <v>1</v>
      </c>
      <c r="F2234" s="31">
        <v>4</v>
      </c>
      <c r="G2234" s="31">
        <v>1</v>
      </c>
      <c r="H2234" s="32">
        <v>15.99</v>
      </c>
      <c r="I2234">
        <v>0</v>
      </c>
      <c r="J2234" s="33">
        <v>0</v>
      </c>
      <c r="K2234" s="33">
        <v>0</v>
      </c>
      <c r="L2234" s="33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3" t="s">
        <v>54</v>
      </c>
      <c r="Y2234" s="23" t="s">
        <v>54</v>
      </c>
      <c r="Z2234" s="23" t="s">
        <v>54</v>
      </c>
      <c r="AA2234" s="23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3" t="s">
        <v>54</v>
      </c>
      <c r="AG2234" s="23" t="s">
        <v>54</v>
      </c>
      <c r="AH2234" s="23" t="s">
        <v>54</v>
      </c>
      <c r="AI2234" s="23" t="s">
        <v>54</v>
      </c>
      <c r="AJ2234">
        <v>0</v>
      </c>
      <c r="AK2234">
        <v>0</v>
      </c>
      <c r="AL2234">
        <v>0</v>
      </c>
      <c r="AM2234">
        <v>0</v>
      </c>
      <c r="AN2234" s="23" t="e">
        <v>#DIV/0!</v>
      </c>
      <c r="AO2234" s="23" t="e">
        <v>#DIV/0!</v>
      </c>
      <c r="AP2234" s="23" t="e">
        <v>#DIV/0!</v>
      </c>
      <c r="AQ2234" s="23" t="e">
        <v>#DIV/0!</v>
      </c>
      <c r="AR2234" s="35">
        <v>0.142857142857143</v>
      </c>
      <c r="AS2234" s="35">
        <v>8.57142857142857</v>
      </c>
      <c r="AT2234" s="35">
        <v>-8.57142857142857</v>
      </c>
      <c r="AU2234" s="31">
        <f t="shared" si="37"/>
        <v>0</v>
      </c>
      <c r="AV2234" s="36">
        <f>IFERROR(时间!$B$4+AU2234,"上周无销量")</f>
        <v>43283</v>
      </c>
    </row>
    <row r="2235" spans="1:48">
      <c r="A2235" s="21" t="s">
        <v>4574</v>
      </c>
      <c r="B2235" t="s">
        <v>4575</v>
      </c>
      <c r="C2235" t="s">
        <v>4573</v>
      </c>
      <c r="D2235" s="31">
        <v>1</v>
      </c>
      <c r="E2235" s="31">
        <v>5</v>
      </c>
      <c r="F2235" s="31">
        <v>3</v>
      </c>
      <c r="G2235" s="31">
        <v>2</v>
      </c>
      <c r="H2235" s="32">
        <v>15.99</v>
      </c>
      <c r="I2235">
        <v>0</v>
      </c>
      <c r="J2235" s="33">
        <v>0</v>
      </c>
      <c r="K2235" s="33">
        <v>0</v>
      </c>
      <c r="L2235" s="33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3" t="s">
        <v>54</v>
      </c>
      <c r="Y2235" s="23" t="s">
        <v>54</v>
      </c>
      <c r="Z2235" s="23" t="s">
        <v>54</v>
      </c>
      <c r="AA2235" s="23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3" t="s">
        <v>54</v>
      </c>
      <c r="AG2235" s="23" t="s">
        <v>54</v>
      </c>
      <c r="AH2235" s="23" t="s">
        <v>54</v>
      </c>
      <c r="AI2235" s="23" t="s">
        <v>54</v>
      </c>
      <c r="AJ2235">
        <v>0</v>
      </c>
      <c r="AK2235">
        <v>0</v>
      </c>
      <c r="AL2235">
        <v>0</v>
      </c>
      <c r="AM2235">
        <v>0</v>
      </c>
      <c r="AN2235" s="23" t="e">
        <v>#DIV/0!</v>
      </c>
      <c r="AO2235" s="23" t="e">
        <v>#DIV/0!</v>
      </c>
      <c r="AP2235" s="23" t="e">
        <v>#DIV/0!</v>
      </c>
      <c r="AQ2235" s="23" t="e">
        <v>#DIV/0!</v>
      </c>
      <c r="AR2235" s="35">
        <v>0.142857142857143</v>
      </c>
      <c r="AS2235" s="35">
        <v>8.57142857142857</v>
      </c>
      <c r="AT2235" s="35">
        <v>-8.57142857142857</v>
      </c>
      <c r="AU2235" s="31">
        <f t="shared" si="37"/>
        <v>0</v>
      </c>
      <c r="AV2235" s="36">
        <f>IFERROR(时间!$B$4+AU2235,"上周无销量")</f>
        <v>43283</v>
      </c>
    </row>
    <row r="2236" spans="1:48">
      <c r="A2236" s="21" t="s">
        <v>4576</v>
      </c>
      <c r="B2236" t="s">
        <v>4577</v>
      </c>
      <c r="C2236" t="s">
        <v>4573</v>
      </c>
      <c r="D2236" s="31">
        <v>2</v>
      </c>
      <c r="E2236" s="31">
        <v>0</v>
      </c>
      <c r="F2236" s="31">
        <v>5</v>
      </c>
      <c r="G2236" s="31">
        <v>4</v>
      </c>
      <c r="H2236" s="32">
        <v>15.99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3" t="s">
        <v>54</v>
      </c>
      <c r="Y2236" s="23" t="s">
        <v>54</v>
      </c>
      <c r="Z2236" s="23" t="s">
        <v>54</v>
      </c>
      <c r="AA2236" s="23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3" t="s">
        <v>54</v>
      </c>
      <c r="AG2236" s="23" t="s">
        <v>54</v>
      </c>
      <c r="AH2236" s="23" t="s">
        <v>54</v>
      </c>
      <c r="AI2236" s="23" t="s">
        <v>54</v>
      </c>
      <c r="AJ2236">
        <v>0</v>
      </c>
      <c r="AK2236">
        <v>0</v>
      </c>
      <c r="AL2236">
        <v>0</v>
      </c>
      <c r="AM2236">
        <v>0</v>
      </c>
      <c r="AN2236" s="23" t="e">
        <v>#DIV/0!</v>
      </c>
      <c r="AO2236" s="23" t="e">
        <v>#DIV/0!</v>
      </c>
      <c r="AP2236" s="23" t="e">
        <v>#DIV/0!</v>
      </c>
      <c r="AQ2236" s="23" t="e">
        <v>#DIV/0!</v>
      </c>
      <c r="AR2236" s="35">
        <v>0.285714285714286</v>
      </c>
      <c r="AS2236" s="35">
        <v>17.1428571428571</v>
      </c>
      <c r="AT2236" s="35">
        <v>-17.1428571428571</v>
      </c>
      <c r="AU2236" s="31">
        <f t="shared" si="37"/>
        <v>0</v>
      </c>
      <c r="AV2236" s="36">
        <f>IFERROR(时间!$B$4+AU2236,"上周无销量")</f>
        <v>43283</v>
      </c>
    </row>
    <row r="2237" spans="1:48">
      <c r="A2237" s="21" t="s">
        <v>4578</v>
      </c>
      <c r="B2237" t="s">
        <v>4579</v>
      </c>
      <c r="C2237" t="s">
        <v>4573</v>
      </c>
      <c r="D2237" s="31">
        <v>2</v>
      </c>
      <c r="E2237" s="31">
        <v>0</v>
      </c>
      <c r="F2237" s="31">
        <v>5</v>
      </c>
      <c r="G2237" s="31">
        <v>1</v>
      </c>
      <c r="H2237" s="32">
        <v>15.99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0</v>
      </c>
      <c r="AK2237">
        <v>0</v>
      </c>
      <c r="AL2237">
        <v>0</v>
      </c>
      <c r="AM2237">
        <v>0</v>
      </c>
      <c r="AN2237" s="23" t="e">
        <v>#DIV/0!</v>
      </c>
      <c r="AO2237" s="23" t="e">
        <v>#DIV/0!</v>
      </c>
      <c r="AP2237" s="23" t="e">
        <v>#DIV/0!</v>
      </c>
      <c r="AQ2237" s="23" t="e">
        <v>#DIV/0!</v>
      </c>
      <c r="AR2237" s="35">
        <v>0.285714285714286</v>
      </c>
      <c r="AS2237" s="35">
        <v>17.1428571428571</v>
      </c>
      <c r="AT2237" s="35">
        <v>-17.1428571428571</v>
      </c>
      <c r="AU2237" s="31">
        <f t="shared" si="37"/>
        <v>0</v>
      </c>
      <c r="AV2237" s="36">
        <f>IFERROR(时间!$B$4+AU2237,"上周无销量")</f>
        <v>43283</v>
      </c>
    </row>
    <row r="2238" spans="1:48">
      <c r="A2238" s="21" t="s">
        <v>4580</v>
      </c>
      <c r="B2238" t="s">
        <v>4581</v>
      </c>
      <c r="C2238" t="s">
        <v>4573</v>
      </c>
      <c r="D2238" s="31">
        <v>3</v>
      </c>
      <c r="E2238" s="31">
        <v>0</v>
      </c>
      <c r="F2238" s="31">
        <v>1</v>
      </c>
      <c r="G2238" s="31">
        <v>2</v>
      </c>
      <c r="H2238" s="32">
        <v>15.99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3" t="s">
        <v>54</v>
      </c>
      <c r="Y2238" s="23" t="s">
        <v>54</v>
      </c>
      <c r="Z2238" s="23" t="s">
        <v>54</v>
      </c>
      <c r="AA2238" s="23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3" t="s">
        <v>54</v>
      </c>
      <c r="AG2238" s="23" t="s">
        <v>54</v>
      </c>
      <c r="AH2238" s="23" t="s">
        <v>54</v>
      </c>
      <c r="AI2238" s="23" t="s">
        <v>54</v>
      </c>
      <c r="AJ2238">
        <v>0</v>
      </c>
      <c r="AK2238">
        <v>0</v>
      </c>
      <c r="AL2238">
        <v>0</v>
      </c>
      <c r="AM2238">
        <v>0</v>
      </c>
      <c r="AN2238" s="23" t="e">
        <v>#DIV/0!</v>
      </c>
      <c r="AO2238" s="23" t="e">
        <v>#DIV/0!</v>
      </c>
      <c r="AP2238" s="23" t="e">
        <v>#DIV/0!</v>
      </c>
      <c r="AQ2238" s="23" t="e">
        <v>#DIV/0!</v>
      </c>
      <c r="AR2238" s="35">
        <v>0.428571428571429</v>
      </c>
      <c r="AS2238" s="35">
        <v>25.7142857142857</v>
      </c>
      <c r="AT2238" s="35">
        <v>-25.7142857142857</v>
      </c>
      <c r="AU2238" s="31">
        <f t="shared" si="37"/>
        <v>0</v>
      </c>
      <c r="AV2238" s="36">
        <f>IFERROR(时间!$B$4+AU2238,"上周无销量")</f>
        <v>43283</v>
      </c>
    </row>
    <row r="2239" spans="1:48">
      <c r="A2239" s="21" t="s">
        <v>4582</v>
      </c>
      <c r="B2239" t="s">
        <v>4583</v>
      </c>
      <c r="C2239" t="s">
        <v>4573</v>
      </c>
      <c r="D2239" s="31">
        <v>1</v>
      </c>
      <c r="E2239" s="31">
        <v>0</v>
      </c>
      <c r="F2239" s="31">
        <v>0</v>
      </c>
      <c r="G2239" s="31">
        <v>0</v>
      </c>
      <c r="H2239" s="32">
        <v>15.99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0</v>
      </c>
      <c r="AL2239">
        <v>0</v>
      </c>
      <c r="AM2239">
        <v>0</v>
      </c>
      <c r="AN2239" s="23" t="e">
        <v>#DIV/0!</v>
      </c>
      <c r="AO2239" s="23" t="e">
        <v>#DIV/0!</v>
      </c>
      <c r="AP2239" s="23" t="e">
        <v>#DIV/0!</v>
      </c>
      <c r="AQ2239" s="23" t="e">
        <v>#DIV/0!</v>
      </c>
      <c r="AR2239" s="35">
        <v>0.142857142857143</v>
      </c>
      <c r="AS2239" s="35">
        <v>8.57142857142857</v>
      </c>
      <c r="AT2239" s="35">
        <v>-8.57142857142857</v>
      </c>
      <c r="AU2239" s="31">
        <f t="shared" si="37"/>
        <v>0</v>
      </c>
      <c r="AV2239" s="36">
        <f>IFERROR(时间!$B$4+AU2239,"上周无销量")</f>
        <v>43283</v>
      </c>
    </row>
    <row r="2240" spans="1:48">
      <c r="A2240" s="21" t="s">
        <v>4584</v>
      </c>
      <c r="B2240" t="s">
        <v>4585</v>
      </c>
      <c r="C2240" t="s">
        <v>4573</v>
      </c>
      <c r="D2240" s="31">
        <v>3</v>
      </c>
      <c r="E2240" s="31">
        <v>6</v>
      </c>
      <c r="F2240" s="31">
        <v>1</v>
      </c>
      <c r="G2240" s="31">
        <v>3</v>
      </c>
      <c r="H2240" s="32">
        <v>15.99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0</v>
      </c>
      <c r="AK2240">
        <v>0</v>
      </c>
      <c r="AL2240">
        <v>0</v>
      </c>
      <c r="AM2240">
        <v>0</v>
      </c>
      <c r="AN2240" s="23" t="e">
        <v>#DIV/0!</v>
      </c>
      <c r="AO2240" s="23" t="e">
        <v>#DIV/0!</v>
      </c>
      <c r="AP2240" s="23" t="e">
        <v>#DIV/0!</v>
      </c>
      <c r="AQ2240" s="23" t="e">
        <v>#DIV/0!</v>
      </c>
      <c r="AR2240" s="35">
        <v>0.428571428571429</v>
      </c>
      <c r="AS2240" s="35">
        <v>25.7142857142857</v>
      </c>
      <c r="AT2240" s="35">
        <v>-25.7142857142857</v>
      </c>
      <c r="AU2240" s="31">
        <f t="shared" si="37"/>
        <v>0</v>
      </c>
      <c r="AV2240" s="36">
        <f>IFERROR(时间!$B$4+AU2240,"上周无销量")</f>
        <v>43283</v>
      </c>
    </row>
    <row r="2241" spans="1:48">
      <c r="A2241" s="21" t="s">
        <v>4586</v>
      </c>
      <c r="B2241" t="s">
        <v>4587</v>
      </c>
      <c r="C2241" t="s">
        <v>4573</v>
      </c>
      <c r="D2241" s="31">
        <v>7</v>
      </c>
      <c r="E2241" s="31">
        <v>7</v>
      </c>
      <c r="F2241" s="31">
        <v>7</v>
      </c>
      <c r="G2241" s="31">
        <v>5</v>
      </c>
      <c r="H2241" s="32">
        <v>15.99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1</v>
      </c>
      <c r="AS2241" s="35">
        <v>60</v>
      </c>
      <c r="AT2241" s="35">
        <v>-60</v>
      </c>
      <c r="AU2241" s="31">
        <f t="shared" si="37"/>
        <v>0</v>
      </c>
      <c r="AV2241" s="36">
        <f>IFERROR(时间!$B$4+AU2241,"上周无销量")</f>
        <v>43283</v>
      </c>
    </row>
    <row r="2242" spans="1:48">
      <c r="A2242" s="21" t="s">
        <v>4588</v>
      </c>
      <c r="B2242" t="s">
        <v>4589</v>
      </c>
      <c r="C2242" t="s">
        <v>4573</v>
      </c>
      <c r="D2242" s="31">
        <v>10</v>
      </c>
      <c r="E2242" s="31">
        <v>13</v>
      </c>
      <c r="F2242" s="31">
        <v>7</v>
      </c>
      <c r="G2242" s="31">
        <v>4</v>
      </c>
      <c r="H2242" s="32">
        <v>15.99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0</v>
      </c>
      <c r="AK2242">
        <v>0</v>
      </c>
      <c r="AL2242">
        <v>0</v>
      </c>
      <c r="AM2242">
        <v>0</v>
      </c>
      <c r="AN2242" s="23" t="e">
        <v>#DIV/0!</v>
      </c>
      <c r="AO2242" s="23" t="e">
        <v>#DIV/0!</v>
      </c>
      <c r="AP2242" s="23" t="e">
        <v>#DIV/0!</v>
      </c>
      <c r="AQ2242" s="23" t="e">
        <v>#DIV/0!</v>
      </c>
      <c r="AR2242" s="35">
        <v>1.42857142857143</v>
      </c>
      <c r="AS2242" s="35">
        <v>85.7142857142857</v>
      </c>
      <c r="AT2242" s="35">
        <v>-85.7142857142857</v>
      </c>
      <c r="AU2242" s="31">
        <f t="shared" si="37"/>
        <v>0</v>
      </c>
      <c r="AV2242" s="36">
        <f>IFERROR(时间!$B$4+AU2242,"上周无销量")</f>
        <v>43283</v>
      </c>
    </row>
    <row r="2243" spans="1:48">
      <c r="A2243" s="21" t="s">
        <v>4590</v>
      </c>
      <c r="B2243" t="s">
        <v>4591</v>
      </c>
      <c r="C2243" t="s">
        <v>4573</v>
      </c>
      <c r="D2243" s="31">
        <v>2</v>
      </c>
      <c r="E2243" s="31">
        <v>1</v>
      </c>
      <c r="F2243" s="31">
        <v>0</v>
      </c>
      <c r="G2243" s="31">
        <v>0</v>
      </c>
      <c r="H2243" s="32">
        <v>15.99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0</v>
      </c>
      <c r="AL2243">
        <v>0</v>
      </c>
      <c r="AM2243">
        <v>0</v>
      </c>
      <c r="AN2243" s="23" t="e">
        <v>#DIV/0!</v>
      </c>
      <c r="AO2243" s="23" t="e">
        <v>#DIV/0!</v>
      </c>
      <c r="AP2243" s="23" t="e">
        <v>#DIV/0!</v>
      </c>
      <c r="AQ2243" s="23" t="e">
        <v>#DIV/0!</v>
      </c>
      <c r="AR2243" s="35">
        <v>0.285714285714286</v>
      </c>
      <c r="AS2243" s="35">
        <v>17.1428571428571</v>
      </c>
      <c r="AT2243" s="35">
        <v>-17.1428571428571</v>
      </c>
      <c r="AU2243" s="31">
        <f t="shared" si="37"/>
        <v>0</v>
      </c>
      <c r="AV2243" s="36">
        <f>IFERROR(时间!$B$4+AU2243,"上周无销量")</f>
        <v>43283</v>
      </c>
    </row>
    <row r="2244" spans="1:48">
      <c r="A2244" s="21" t="s">
        <v>4592</v>
      </c>
      <c r="B2244" t="s">
        <v>3688</v>
      </c>
      <c r="C2244" t="s">
        <v>4573</v>
      </c>
      <c r="D2244" s="31">
        <v>0</v>
      </c>
      <c r="E2244" s="31">
        <v>4</v>
      </c>
      <c r="F2244" s="31">
        <v>0</v>
      </c>
      <c r="G2244" s="31">
        <v>1</v>
      </c>
      <c r="H2244" s="32">
        <v>15.99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1</v>
      </c>
      <c r="AK2244">
        <v>3</v>
      </c>
      <c r="AL2244">
        <v>2</v>
      </c>
      <c r="AM2244">
        <v>0</v>
      </c>
      <c r="AN2244" s="23">
        <v>0</v>
      </c>
      <c r="AO2244" s="23">
        <v>1.33333333333333</v>
      </c>
      <c r="AP2244" s="23">
        <v>0</v>
      </c>
      <c r="AQ2244" s="23" t="e">
        <v>#DIV/0!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4593</v>
      </c>
      <c r="B2245" t="s">
        <v>3691</v>
      </c>
      <c r="C2245" t="s">
        <v>4573</v>
      </c>
      <c r="D2245" s="31">
        <v>3</v>
      </c>
      <c r="E2245" s="31">
        <v>2</v>
      </c>
      <c r="F2245" s="31">
        <v>2</v>
      </c>
      <c r="G2245" s="31">
        <v>1</v>
      </c>
      <c r="H2245" s="32">
        <v>15.99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22</v>
      </c>
      <c r="AK2245">
        <v>3</v>
      </c>
      <c r="AL2245">
        <v>6</v>
      </c>
      <c r="AM2245">
        <v>1</v>
      </c>
      <c r="AN2245" s="23">
        <v>0.136363636363636</v>
      </c>
      <c r="AO2245" s="23">
        <v>0.666666666666667</v>
      </c>
      <c r="AP2245" s="23">
        <v>0.333333333333333</v>
      </c>
      <c r="AQ2245" s="23">
        <v>1</v>
      </c>
      <c r="AR2245" s="35">
        <v>0.428571428571429</v>
      </c>
      <c r="AS2245" s="35">
        <v>25.7142857142857</v>
      </c>
      <c r="AT2245" s="35">
        <v>-25.7142857142857</v>
      </c>
      <c r="AU2245" s="31">
        <f t="shared" ref="AU2245:AU2308" si="38">IF(AR2245="","库存为"&amp;M2245,IF(AS2245=0,"库存为"&amp;M2245,INT(M2245/AR2245)))</f>
        <v>0</v>
      </c>
      <c r="AV2245" s="36">
        <f>IFERROR(时间!$B$4+AU2245,"上周无销量")</f>
        <v>43283</v>
      </c>
    </row>
    <row r="2246" spans="1:48">
      <c r="A2246" s="21" t="s">
        <v>4594</v>
      </c>
      <c r="B2246" t="s">
        <v>3693</v>
      </c>
      <c r="C2246" t="s">
        <v>4573</v>
      </c>
      <c r="D2246" s="31">
        <v>11</v>
      </c>
      <c r="E2246" s="31">
        <v>5</v>
      </c>
      <c r="F2246" s="31">
        <v>5</v>
      </c>
      <c r="G2246" s="31">
        <v>2</v>
      </c>
      <c r="H2246" s="32">
        <v>15.99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33</v>
      </c>
      <c r="AK2246">
        <v>10</v>
      </c>
      <c r="AL2246">
        <v>8</v>
      </c>
      <c r="AM2246">
        <v>1</v>
      </c>
      <c r="AN2246" s="23">
        <v>0.333333333333333</v>
      </c>
      <c r="AO2246" s="23">
        <v>0.5</v>
      </c>
      <c r="AP2246" s="23">
        <v>0.625</v>
      </c>
      <c r="AQ2246" s="23">
        <v>2</v>
      </c>
      <c r="AR2246" s="35">
        <v>1.57142857142857</v>
      </c>
      <c r="AS2246" s="35">
        <v>94.2857142857143</v>
      </c>
      <c r="AT2246" s="35">
        <v>-94.2857142857143</v>
      </c>
      <c r="AU2246" s="31">
        <f t="shared" si="38"/>
        <v>0</v>
      </c>
      <c r="AV2246" s="36">
        <f>IFERROR(时间!$B$4+AU2246,"上周无销量")</f>
        <v>43283</v>
      </c>
    </row>
    <row r="2247" spans="1:48">
      <c r="A2247" s="21" t="s">
        <v>4595</v>
      </c>
      <c r="B2247" t="s">
        <v>3695</v>
      </c>
      <c r="C2247" t="s">
        <v>4573</v>
      </c>
      <c r="D2247" s="31">
        <v>6</v>
      </c>
      <c r="E2247" s="31">
        <v>7</v>
      </c>
      <c r="F2247" s="31">
        <v>5</v>
      </c>
      <c r="G2247" s="31">
        <v>4</v>
      </c>
      <c r="H2247" s="32">
        <v>15.99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13</v>
      </c>
      <c r="AK2247">
        <v>30</v>
      </c>
      <c r="AL2247">
        <v>20</v>
      </c>
      <c r="AM2247">
        <v>0</v>
      </c>
      <c r="AN2247" s="23">
        <v>0.461538461538462</v>
      </c>
      <c r="AO2247" s="23">
        <v>0.233333333333333</v>
      </c>
      <c r="AP2247" s="23">
        <v>0.25</v>
      </c>
      <c r="AQ2247" s="23" t="e">
        <v>#DIV/0!</v>
      </c>
      <c r="AR2247" s="35">
        <v>0.857142857142857</v>
      </c>
      <c r="AS2247" s="35">
        <v>51.4285714285714</v>
      </c>
      <c r="AT2247" s="35">
        <v>-51.4285714285714</v>
      </c>
      <c r="AU2247" s="31">
        <f t="shared" si="38"/>
        <v>0</v>
      </c>
      <c r="AV2247" s="36">
        <f>IFERROR(时间!$B$4+AU2247,"上周无销量")</f>
        <v>43283</v>
      </c>
    </row>
    <row r="2248" spans="1:48">
      <c r="A2248" s="21" t="s">
        <v>4596</v>
      </c>
      <c r="B2248" t="s">
        <v>3697</v>
      </c>
      <c r="C2248" t="s">
        <v>4573</v>
      </c>
      <c r="D2248" s="31">
        <v>2</v>
      </c>
      <c r="E2248" s="31">
        <v>0</v>
      </c>
      <c r="F2248" s="31">
        <v>4</v>
      </c>
      <c r="G2248" s="31">
        <v>1</v>
      </c>
      <c r="H2248" s="32">
        <v>15.99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11</v>
      </c>
      <c r="AK2248">
        <v>3</v>
      </c>
      <c r="AL2248">
        <v>3</v>
      </c>
      <c r="AM2248">
        <v>1</v>
      </c>
      <c r="AN2248" s="23">
        <v>0.181818181818182</v>
      </c>
      <c r="AO2248" s="23">
        <v>0</v>
      </c>
      <c r="AP2248" s="23">
        <v>1.33333333333333</v>
      </c>
      <c r="AQ2248" s="23">
        <v>1</v>
      </c>
      <c r="AR2248" s="35">
        <v>0.285714285714286</v>
      </c>
      <c r="AS2248" s="35">
        <v>17.1428571428571</v>
      </c>
      <c r="AT2248" s="35">
        <v>-17.1428571428571</v>
      </c>
      <c r="AU2248" s="31">
        <f t="shared" si="38"/>
        <v>0</v>
      </c>
      <c r="AV2248" s="36">
        <f>IFERROR(时间!$B$4+AU2248,"上周无销量")</f>
        <v>43283</v>
      </c>
    </row>
    <row r="2249" spans="1:48">
      <c r="A2249" s="21" t="s">
        <v>4597</v>
      </c>
      <c r="B2249" t="s">
        <v>3699</v>
      </c>
      <c r="C2249" t="s">
        <v>4573</v>
      </c>
      <c r="D2249" s="31">
        <v>3</v>
      </c>
      <c r="E2249" s="31">
        <v>4</v>
      </c>
      <c r="F2249" s="31">
        <v>2</v>
      </c>
      <c r="G2249" s="31">
        <v>2</v>
      </c>
      <c r="H2249" s="32">
        <v>15.99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5</v>
      </c>
      <c r="AK2249">
        <v>5</v>
      </c>
      <c r="AL2249">
        <v>8</v>
      </c>
      <c r="AM2249">
        <v>1</v>
      </c>
      <c r="AN2249" s="23">
        <v>0.6</v>
      </c>
      <c r="AO2249" s="23">
        <v>0.8</v>
      </c>
      <c r="AP2249" s="23">
        <v>0.25</v>
      </c>
      <c r="AQ2249" s="23">
        <v>2</v>
      </c>
      <c r="AR2249" s="35">
        <v>0.428571428571429</v>
      </c>
      <c r="AS2249" s="35">
        <v>25.7142857142857</v>
      </c>
      <c r="AT2249" s="35">
        <v>-25.7142857142857</v>
      </c>
      <c r="AU2249" s="31">
        <f t="shared" si="38"/>
        <v>0</v>
      </c>
      <c r="AV2249" s="36">
        <f>IFERROR(时间!$B$4+AU2249,"上周无销量")</f>
        <v>43283</v>
      </c>
    </row>
    <row r="2250" spans="1:48">
      <c r="A2250" s="21" t="s">
        <v>4598</v>
      </c>
      <c r="B2250" t="s">
        <v>3701</v>
      </c>
      <c r="C2250" t="s">
        <v>4573</v>
      </c>
      <c r="D2250" s="31">
        <v>16</v>
      </c>
      <c r="E2250" s="31">
        <v>11</v>
      </c>
      <c r="F2250" s="31">
        <v>5</v>
      </c>
      <c r="G2250" s="31">
        <v>8</v>
      </c>
      <c r="H2250" s="32">
        <v>15.99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5</v>
      </c>
      <c r="AK2250">
        <v>1</v>
      </c>
      <c r="AL2250">
        <v>2</v>
      </c>
      <c r="AM2250">
        <v>2</v>
      </c>
      <c r="AN2250" s="23">
        <v>3.2</v>
      </c>
      <c r="AO2250" s="23">
        <v>11</v>
      </c>
      <c r="AP2250" s="23">
        <v>2.5</v>
      </c>
      <c r="AQ2250" s="23">
        <v>4</v>
      </c>
      <c r="AR2250" s="35">
        <v>2.28571428571429</v>
      </c>
      <c r="AS2250" s="35">
        <v>137.142857142857</v>
      </c>
      <c r="AT2250" s="35">
        <v>-137.142857142857</v>
      </c>
      <c r="AU2250" s="31">
        <f t="shared" si="38"/>
        <v>0</v>
      </c>
      <c r="AV2250" s="36">
        <f>IFERROR(时间!$B$4+AU2250,"上周无销量")</f>
        <v>43283</v>
      </c>
    </row>
    <row r="2251" spans="1:48">
      <c r="A2251" s="21" t="s">
        <v>4599</v>
      </c>
      <c r="B2251" t="s">
        <v>3703</v>
      </c>
      <c r="C2251" t="s">
        <v>4573</v>
      </c>
      <c r="D2251" s="31">
        <v>9</v>
      </c>
      <c r="E2251" s="31">
        <v>10</v>
      </c>
      <c r="F2251" s="31">
        <v>19</v>
      </c>
      <c r="G2251" s="31">
        <v>10</v>
      </c>
      <c r="H2251" s="32">
        <v>15.99</v>
      </c>
      <c r="I2251">
        <v>0</v>
      </c>
      <c r="J2251" s="33">
        <v>0</v>
      </c>
      <c r="K2251" s="33">
        <v>0</v>
      </c>
      <c r="L2251" s="33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14</v>
      </c>
      <c r="AK2251">
        <v>9</v>
      </c>
      <c r="AL2251">
        <v>2</v>
      </c>
      <c r="AM2251">
        <v>9</v>
      </c>
      <c r="AN2251" s="23">
        <v>0.642857142857143</v>
      </c>
      <c r="AO2251" s="23">
        <v>1.11111111111111</v>
      </c>
      <c r="AP2251" s="23">
        <v>9.5</v>
      </c>
      <c r="AQ2251" s="23">
        <v>1.11111111111111</v>
      </c>
      <c r="AR2251" s="35">
        <v>1.28571428571429</v>
      </c>
      <c r="AS2251" s="35">
        <v>77.1428571428572</v>
      </c>
      <c r="AT2251" s="35">
        <v>-77.1428571428572</v>
      </c>
      <c r="AU2251" s="31">
        <f t="shared" si="38"/>
        <v>0</v>
      </c>
      <c r="AV2251" s="36">
        <f>IFERROR(时间!$B$4+AU2251,"上周无销量")</f>
        <v>43283</v>
      </c>
    </row>
    <row r="2252" spans="1:48">
      <c r="A2252" s="21" t="s">
        <v>4600</v>
      </c>
      <c r="B2252" t="s">
        <v>3705</v>
      </c>
      <c r="C2252" t="s">
        <v>4573</v>
      </c>
      <c r="D2252" s="31">
        <v>7</v>
      </c>
      <c r="E2252" s="31">
        <v>9</v>
      </c>
      <c r="F2252" s="31">
        <v>16</v>
      </c>
      <c r="G2252" s="31">
        <v>12</v>
      </c>
      <c r="H2252" s="32">
        <v>15.99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25</v>
      </c>
      <c r="AK2252">
        <v>0</v>
      </c>
      <c r="AL2252">
        <v>0</v>
      </c>
      <c r="AM2252">
        <v>5</v>
      </c>
      <c r="AN2252" s="23">
        <v>0.28</v>
      </c>
      <c r="AO2252" s="23" t="e">
        <v>#DIV/0!</v>
      </c>
      <c r="AP2252" s="23" t="e">
        <v>#DIV/0!</v>
      </c>
      <c r="AQ2252" s="23">
        <v>2.4</v>
      </c>
      <c r="AR2252" s="35">
        <v>1</v>
      </c>
      <c r="AS2252" s="35">
        <v>60</v>
      </c>
      <c r="AT2252" s="35">
        <v>-60</v>
      </c>
      <c r="AU2252" s="31">
        <f t="shared" si="38"/>
        <v>0</v>
      </c>
      <c r="AV2252" s="36">
        <f>IFERROR(时间!$B$4+AU2252,"上周无销量")</f>
        <v>43283</v>
      </c>
    </row>
    <row r="2253" spans="1:48">
      <c r="A2253" s="21" t="s">
        <v>4601</v>
      </c>
      <c r="B2253" t="s">
        <v>3707</v>
      </c>
      <c r="C2253" t="s">
        <v>4573</v>
      </c>
      <c r="D2253" s="31">
        <v>5</v>
      </c>
      <c r="E2253" s="31">
        <v>5</v>
      </c>
      <c r="F2253" s="31">
        <v>5</v>
      </c>
      <c r="G2253" s="31">
        <v>2</v>
      </c>
      <c r="H2253" s="32">
        <v>15.99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11</v>
      </c>
      <c r="AK2253">
        <v>4</v>
      </c>
      <c r="AL2253">
        <v>4</v>
      </c>
      <c r="AM2253">
        <v>4</v>
      </c>
      <c r="AN2253" s="23">
        <v>0.454545454545455</v>
      </c>
      <c r="AO2253" s="23">
        <v>1.25</v>
      </c>
      <c r="AP2253" s="23">
        <v>1.25</v>
      </c>
      <c r="AQ2253" s="23">
        <v>0.5</v>
      </c>
      <c r="AR2253" s="35">
        <v>0.714285714285714</v>
      </c>
      <c r="AS2253" s="35">
        <v>42.8571428571429</v>
      </c>
      <c r="AT2253" s="35">
        <v>-42.8571428571429</v>
      </c>
      <c r="AU2253" s="31">
        <f t="shared" si="38"/>
        <v>0</v>
      </c>
      <c r="AV2253" s="36">
        <f>IFERROR(时间!$B$4+AU2253,"上周无销量")</f>
        <v>43283</v>
      </c>
    </row>
    <row r="2254" spans="1:48">
      <c r="A2254" s="21" t="s">
        <v>4602</v>
      </c>
      <c r="B2254" t="s">
        <v>3709</v>
      </c>
      <c r="C2254" t="s">
        <v>4573</v>
      </c>
      <c r="D2254" s="31">
        <v>5</v>
      </c>
      <c r="E2254" s="31">
        <v>4</v>
      </c>
      <c r="F2254" s="31">
        <v>1</v>
      </c>
      <c r="G2254" s="31">
        <v>0</v>
      </c>
      <c r="H2254" s="32">
        <v>15.99</v>
      </c>
      <c r="I2254">
        <v>0</v>
      </c>
      <c r="J2254" s="33">
        <v>0</v>
      </c>
      <c r="K2254" s="33">
        <v>0</v>
      </c>
      <c r="L2254" s="33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5</v>
      </c>
      <c r="AK2254">
        <v>4</v>
      </c>
      <c r="AL2254">
        <v>2</v>
      </c>
      <c r="AM2254">
        <v>2</v>
      </c>
      <c r="AN2254" s="23">
        <v>1</v>
      </c>
      <c r="AO2254" s="23">
        <v>1</v>
      </c>
      <c r="AP2254" s="23">
        <v>0.5</v>
      </c>
      <c r="AQ2254" s="23">
        <v>0</v>
      </c>
      <c r="AR2254" s="35">
        <v>0.714285714285714</v>
      </c>
      <c r="AS2254" s="35">
        <v>42.8571428571429</v>
      </c>
      <c r="AT2254" s="35">
        <v>-42.8571428571429</v>
      </c>
      <c r="AU2254" s="31">
        <f t="shared" si="38"/>
        <v>0</v>
      </c>
      <c r="AV2254" s="36">
        <f>IFERROR(时间!$B$4+AU2254,"上周无销量")</f>
        <v>43283</v>
      </c>
    </row>
    <row r="2255" spans="1:48">
      <c r="A2255" s="21" t="s">
        <v>4603</v>
      </c>
      <c r="B2255" t="s">
        <v>3711</v>
      </c>
      <c r="C2255" t="s">
        <v>4573</v>
      </c>
      <c r="D2255" s="31">
        <v>9</v>
      </c>
      <c r="E2255" s="31">
        <v>2</v>
      </c>
      <c r="F2255" s="31">
        <v>4</v>
      </c>
      <c r="G2255" s="31">
        <v>2</v>
      </c>
      <c r="H2255" s="32">
        <v>15.99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8</v>
      </c>
      <c r="AK2255">
        <v>5</v>
      </c>
      <c r="AL2255">
        <v>11</v>
      </c>
      <c r="AM2255">
        <v>2</v>
      </c>
      <c r="AN2255" s="23">
        <v>1.125</v>
      </c>
      <c r="AO2255" s="23">
        <v>0.4</v>
      </c>
      <c r="AP2255" s="23">
        <v>0.363636363636364</v>
      </c>
      <c r="AQ2255" s="23">
        <v>1</v>
      </c>
      <c r="AR2255" s="35">
        <v>1.28571428571429</v>
      </c>
      <c r="AS2255" s="35">
        <v>77.1428571428572</v>
      </c>
      <c r="AT2255" s="35">
        <v>-77.1428571428572</v>
      </c>
      <c r="AU2255" s="31">
        <f t="shared" si="38"/>
        <v>0</v>
      </c>
      <c r="AV2255" s="36">
        <f>IFERROR(时间!$B$4+AU2255,"上周无销量")</f>
        <v>43283</v>
      </c>
    </row>
    <row r="2256" spans="1:48">
      <c r="A2256" s="21" t="s">
        <v>4604</v>
      </c>
      <c r="B2256" t="s">
        <v>3713</v>
      </c>
      <c r="C2256" t="s">
        <v>4573</v>
      </c>
      <c r="D2256" s="31">
        <v>3</v>
      </c>
      <c r="E2256" s="31">
        <v>20</v>
      </c>
      <c r="F2256" s="31">
        <v>7</v>
      </c>
      <c r="G2256" s="31">
        <v>9</v>
      </c>
      <c r="H2256" s="32">
        <v>15.99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22</v>
      </c>
      <c r="AK2256">
        <v>6</v>
      </c>
      <c r="AL2256">
        <v>7</v>
      </c>
      <c r="AM2256">
        <v>2</v>
      </c>
      <c r="AN2256" s="23">
        <v>0.136363636363636</v>
      </c>
      <c r="AO2256" s="23">
        <v>3.33333333333333</v>
      </c>
      <c r="AP2256" s="23">
        <v>1</v>
      </c>
      <c r="AQ2256" s="23">
        <v>4.5</v>
      </c>
      <c r="AR2256" s="35">
        <v>0.428571428571429</v>
      </c>
      <c r="AS2256" s="35">
        <v>25.7142857142857</v>
      </c>
      <c r="AT2256" s="35">
        <v>-25.7142857142857</v>
      </c>
      <c r="AU2256" s="31">
        <f t="shared" si="38"/>
        <v>0</v>
      </c>
      <c r="AV2256" s="36">
        <f>IFERROR(时间!$B$4+AU2256,"上周无销量")</f>
        <v>43283</v>
      </c>
    </row>
    <row r="2257" spans="1:48">
      <c r="A2257" s="21" t="s">
        <v>4605</v>
      </c>
      <c r="B2257" t="s">
        <v>3715</v>
      </c>
      <c r="C2257" t="s">
        <v>4573</v>
      </c>
      <c r="D2257" s="31">
        <v>13</v>
      </c>
      <c r="E2257" s="31">
        <v>9</v>
      </c>
      <c r="F2257" s="31">
        <v>6</v>
      </c>
      <c r="G2257" s="31">
        <v>9</v>
      </c>
      <c r="H2257" s="32">
        <v>15.99</v>
      </c>
      <c r="I2257">
        <v>0</v>
      </c>
      <c r="J2257" s="33">
        <v>0</v>
      </c>
      <c r="K2257" s="33">
        <v>0</v>
      </c>
      <c r="L2257" s="33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43</v>
      </c>
      <c r="AK2257">
        <v>12</v>
      </c>
      <c r="AL2257">
        <v>2</v>
      </c>
      <c r="AM2257">
        <v>3</v>
      </c>
      <c r="AN2257" s="23">
        <v>0.302325581395349</v>
      </c>
      <c r="AO2257" s="23">
        <v>0.75</v>
      </c>
      <c r="AP2257" s="23">
        <v>3</v>
      </c>
      <c r="AQ2257" s="23">
        <v>3</v>
      </c>
      <c r="AR2257" s="35">
        <v>1.85714285714286</v>
      </c>
      <c r="AS2257" s="35">
        <v>111.428571428571</v>
      </c>
      <c r="AT2257" s="35">
        <v>-111.428571428571</v>
      </c>
      <c r="AU2257" s="31">
        <f t="shared" si="38"/>
        <v>0</v>
      </c>
      <c r="AV2257" s="36">
        <f>IFERROR(时间!$B$4+AU2257,"上周无销量")</f>
        <v>43283</v>
      </c>
    </row>
    <row r="2258" spans="1:48">
      <c r="A2258" s="21" t="s">
        <v>4606</v>
      </c>
      <c r="B2258" t="s">
        <v>3717</v>
      </c>
      <c r="C2258" t="s">
        <v>4573</v>
      </c>
      <c r="D2258" s="31">
        <v>3</v>
      </c>
      <c r="E2258" s="31">
        <v>2</v>
      </c>
      <c r="F2258" s="31">
        <v>0</v>
      </c>
      <c r="G2258" s="31">
        <v>1</v>
      </c>
      <c r="H2258" s="32">
        <v>15.99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0</v>
      </c>
      <c r="AK2258">
        <v>3</v>
      </c>
      <c r="AL2258">
        <v>4</v>
      </c>
      <c r="AM2258">
        <v>2</v>
      </c>
      <c r="AN2258" s="23" t="e">
        <v>#DIV/0!</v>
      </c>
      <c r="AO2258" s="23">
        <v>0.666666666666667</v>
      </c>
      <c r="AP2258" s="23">
        <v>0</v>
      </c>
      <c r="AQ2258" s="23">
        <v>0.5</v>
      </c>
      <c r="AR2258" s="35">
        <v>0.428571428571429</v>
      </c>
      <c r="AS2258" s="35">
        <v>25.7142857142857</v>
      </c>
      <c r="AT2258" s="35">
        <v>-25.7142857142857</v>
      </c>
      <c r="AU2258" s="31">
        <f t="shared" si="38"/>
        <v>0</v>
      </c>
      <c r="AV2258" s="36">
        <f>IFERROR(时间!$B$4+AU2258,"上周无销量")</f>
        <v>43283</v>
      </c>
    </row>
    <row r="2259" spans="1:48">
      <c r="A2259" s="21" t="s">
        <v>4607</v>
      </c>
      <c r="B2259" t="s">
        <v>3719</v>
      </c>
      <c r="C2259" t="s">
        <v>4573</v>
      </c>
      <c r="D2259" s="31">
        <v>3</v>
      </c>
      <c r="E2259" s="31">
        <v>0</v>
      </c>
      <c r="F2259" s="31">
        <v>2</v>
      </c>
      <c r="G2259" s="31">
        <v>0</v>
      </c>
      <c r="H2259" s="32">
        <v>15.99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3</v>
      </c>
      <c r="AK2259">
        <v>1</v>
      </c>
      <c r="AL2259">
        <v>4</v>
      </c>
      <c r="AM2259">
        <v>1</v>
      </c>
      <c r="AN2259" s="23">
        <v>1</v>
      </c>
      <c r="AO2259" s="23">
        <v>0</v>
      </c>
      <c r="AP2259" s="23">
        <v>0.5</v>
      </c>
      <c r="AQ2259" s="23">
        <v>0</v>
      </c>
      <c r="AR2259" s="35">
        <v>0.428571428571429</v>
      </c>
      <c r="AS2259" s="35">
        <v>25.7142857142857</v>
      </c>
      <c r="AT2259" s="35">
        <v>-25.7142857142857</v>
      </c>
      <c r="AU2259" s="31">
        <f t="shared" si="38"/>
        <v>0</v>
      </c>
      <c r="AV2259" s="36">
        <f>IFERROR(时间!$B$4+AU2259,"上周无销量")</f>
        <v>43283</v>
      </c>
    </row>
    <row r="2260" spans="1:48">
      <c r="A2260" s="21" t="s">
        <v>4608</v>
      </c>
      <c r="B2260" t="s">
        <v>3721</v>
      </c>
      <c r="C2260" t="s">
        <v>4573</v>
      </c>
      <c r="D2260" s="31">
        <v>5</v>
      </c>
      <c r="E2260" s="31">
        <v>9</v>
      </c>
      <c r="F2260" s="31">
        <v>0</v>
      </c>
      <c r="G2260" s="31">
        <v>3</v>
      </c>
      <c r="H2260" s="32">
        <v>15.99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14</v>
      </c>
      <c r="AK2260">
        <v>2</v>
      </c>
      <c r="AL2260">
        <v>6</v>
      </c>
      <c r="AM2260">
        <v>3</v>
      </c>
      <c r="AN2260" s="23">
        <v>0.357142857142857</v>
      </c>
      <c r="AO2260" s="23">
        <v>4.5</v>
      </c>
      <c r="AP2260" s="23">
        <v>0</v>
      </c>
      <c r="AQ2260" s="23">
        <v>1</v>
      </c>
      <c r="AR2260" s="35">
        <v>0.714285714285714</v>
      </c>
      <c r="AS2260" s="35">
        <v>42.8571428571429</v>
      </c>
      <c r="AT2260" s="35">
        <v>-42.8571428571429</v>
      </c>
      <c r="AU2260" s="31">
        <f t="shared" si="38"/>
        <v>0</v>
      </c>
      <c r="AV2260" s="36">
        <f>IFERROR(时间!$B$4+AU2260,"上周无销量")</f>
        <v>43283</v>
      </c>
    </row>
    <row r="2261" spans="1:48">
      <c r="A2261" s="21" t="s">
        <v>4609</v>
      </c>
      <c r="B2261" t="s">
        <v>3723</v>
      </c>
      <c r="C2261" t="s">
        <v>4573</v>
      </c>
      <c r="D2261" s="31">
        <v>11</v>
      </c>
      <c r="E2261" s="31">
        <v>14</v>
      </c>
      <c r="F2261" s="31">
        <v>11</v>
      </c>
      <c r="G2261" s="31">
        <v>9</v>
      </c>
      <c r="H2261" s="32">
        <v>15.99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12</v>
      </c>
      <c r="AK2261">
        <v>8</v>
      </c>
      <c r="AL2261">
        <v>6</v>
      </c>
      <c r="AM2261">
        <v>3</v>
      </c>
      <c r="AN2261" s="23">
        <v>0.916666666666667</v>
      </c>
      <c r="AO2261" s="23">
        <v>1.75</v>
      </c>
      <c r="AP2261" s="23">
        <v>1.83333333333333</v>
      </c>
      <c r="AQ2261" s="23">
        <v>3</v>
      </c>
      <c r="AR2261" s="35">
        <v>1.57142857142857</v>
      </c>
      <c r="AS2261" s="35">
        <v>94.2857142857143</v>
      </c>
      <c r="AT2261" s="35">
        <v>-94.2857142857143</v>
      </c>
      <c r="AU2261" s="31">
        <f t="shared" si="38"/>
        <v>0</v>
      </c>
      <c r="AV2261" s="36">
        <f>IFERROR(时间!$B$4+AU2261,"上周无销量")</f>
        <v>43283</v>
      </c>
    </row>
    <row r="2262" spans="1:48">
      <c r="A2262" s="21" t="s">
        <v>4610</v>
      </c>
      <c r="B2262" t="s">
        <v>3725</v>
      </c>
      <c r="C2262" t="s">
        <v>4573</v>
      </c>
      <c r="D2262" s="31">
        <v>21</v>
      </c>
      <c r="E2262" s="31">
        <v>16</v>
      </c>
      <c r="F2262" s="31">
        <v>1</v>
      </c>
      <c r="G2262" s="31">
        <v>5</v>
      </c>
      <c r="H2262" s="32">
        <v>15.99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1</v>
      </c>
      <c r="AK2262">
        <v>36</v>
      </c>
      <c r="AL2262">
        <v>0</v>
      </c>
      <c r="AM2262">
        <v>1</v>
      </c>
      <c r="AN2262" s="23">
        <v>21</v>
      </c>
      <c r="AO2262" s="23">
        <v>0.444444444444444</v>
      </c>
      <c r="AP2262" s="23" t="e">
        <v>#DIV/0!</v>
      </c>
      <c r="AQ2262" s="23">
        <v>5</v>
      </c>
      <c r="AR2262" s="35">
        <v>3</v>
      </c>
      <c r="AS2262" s="35">
        <v>180</v>
      </c>
      <c r="AT2262" s="35">
        <v>-180</v>
      </c>
      <c r="AU2262" s="31">
        <f t="shared" si="38"/>
        <v>0</v>
      </c>
      <c r="AV2262" s="36">
        <f>IFERROR(时间!$B$4+AU2262,"上周无销量")</f>
        <v>43283</v>
      </c>
    </row>
    <row r="2263" spans="1:48">
      <c r="A2263" s="21" t="s">
        <v>4611</v>
      </c>
      <c r="B2263" t="s">
        <v>3727</v>
      </c>
      <c r="C2263" t="s">
        <v>4573</v>
      </c>
      <c r="D2263" s="31">
        <v>2</v>
      </c>
      <c r="E2263" s="31">
        <v>1</v>
      </c>
      <c r="F2263" s="31">
        <v>0</v>
      </c>
      <c r="G2263" s="31">
        <v>2</v>
      </c>
      <c r="H2263" s="32">
        <v>19.188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25</v>
      </c>
      <c r="AK2263">
        <v>1</v>
      </c>
      <c r="AL2263">
        <v>4</v>
      </c>
      <c r="AM2263">
        <v>3</v>
      </c>
      <c r="AN2263" s="23">
        <v>0.08</v>
      </c>
      <c r="AO2263" s="23">
        <v>1</v>
      </c>
      <c r="AP2263" s="23">
        <v>0</v>
      </c>
      <c r="AQ2263" s="23">
        <v>0.666666666666667</v>
      </c>
      <c r="AR2263" s="35">
        <v>0.285714285714286</v>
      </c>
      <c r="AS2263" s="35">
        <v>17.1428571428571</v>
      </c>
      <c r="AT2263" s="35">
        <v>-17.1428571428571</v>
      </c>
      <c r="AU2263" s="31">
        <f t="shared" si="38"/>
        <v>0</v>
      </c>
      <c r="AV2263" s="36">
        <f>IFERROR(时间!$B$4+AU2263,"上周无销量")</f>
        <v>43283</v>
      </c>
    </row>
    <row r="2264" spans="1:48">
      <c r="A2264" s="21" t="s">
        <v>4612</v>
      </c>
      <c r="B2264" t="s">
        <v>3729</v>
      </c>
      <c r="C2264" t="s">
        <v>4573</v>
      </c>
      <c r="D2264" s="31">
        <v>2</v>
      </c>
      <c r="E2264" s="31">
        <v>2</v>
      </c>
      <c r="F2264" s="31">
        <v>0</v>
      </c>
      <c r="G2264" s="31">
        <v>0</v>
      </c>
      <c r="H2264" s="32">
        <v>15.99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4</v>
      </c>
      <c r="AK2264">
        <v>0</v>
      </c>
      <c r="AL2264">
        <v>2</v>
      </c>
      <c r="AM2264">
        <v>0</v>
      </c>
      <c r="AN2264" s="23">
        <v>0.5</v>
      </c>
      <c r="AO2264" s="23" t="e">
        <v>#DIV/0!</v>
      </c>
      <c r="AP2264" s="23">
        <v>0</v>
      </c>
      <c r="AQ2264" s="23" t="e">
        <v>#DIV/0!</v>
      </c>
      <c r="AR2264" s="35">
        <v>0.285714285714286</v>
      </c>
      <c r="AS2264" s="35">
        <v>17.1428571428571</v>
      </c>
      <c r="AT2264" s="35">
        <v>-17.1428571428571</v>
      </c>
      <c r="AU2264" s="31">
        <f t="shared" si="38"/>
        <v>0</v>
      </c>
      <c r="AV2264" s="36">
        <f>IFERROR(时间!$B$4+AU2264,"上周无销量")</f>
        <v>43283</v>
      </c>
    </row>
    <row r="2265" spans="1:48">
      <c r="A2265" s="21" t="s">
        <v>4613</v>
      </c>
      <c r="B2265" t="s">
        <v>3731</v>
      </c>
      <c r="C2265" t="s">
        <v>4573</v>
      </c>
      <c r="D2265" s="31">
        <v>10</v>
      </c>
      <c r="E2265" s="31">
        <v>7</v>
      </c>
      <c r="F2265" s="31">
        <v>2</v>
      </c>
      <c r="G2265" s="31">
        <v>4</v>
      </c>
      <c r="H2265" s="32">
        <v>15.99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3</v>
      </c>
      <c r="AK2265">
        <v>4</v>
      </c>
      <c r="AL2265">
        <v>2</v>
      </c>
      <c r="AM2265">
        <v>3</v>
      </c>
      <c r="AN2265" s="23">
        <v>3.33333333333333</v>
      </c>
      <c r="AO2265" s="23">
        <v>1.75</v>
      </c>
      <c r="AP2265" s="23">
        <v>1</v>
      </c>
      <c r="AQ2265" s="23">
        <v>1.33333333333333</v>
      </c>
      <c r="AR2265" s="35">
        <v>1.42857142857143</v>
      </c>
      <c r="AS2265" s="35">
        <v>85.7142857142857</v>
      </c>
      <c r="AT2265" s="35">
        <v>-85.7142857142857</v>
      </c>
      <c r="AU2265" s="31">
        <f t="shared" si="38"/>
        <v>0</v>
      </c>
      <c r="AV2265" s="36">
        <f>IFERROR(时间!$B$4+AU2265,"上周无销量")</f>
        <v>43283</v>
      </c>
    </row>
    <row r="2266" spans="1:48">
      <c r="A2266" s="21" t="s">
        <v>4614</v>
      </c>
      <c r="B2266" t="s">
        <v>3733</v>
      </c>
      <c r="C2266" t="s">
        <v>4573</v>
      </c>
      <c r="D2266" s="31">
        <v>11</v>
      </c>
      <c r="E2266" s="31">
        <v>15</v>
      </c>
      <c r="F2266" s="31">
        <v>12</v>
      </c>
      <c r="G2266" s="31">
        <v>9</v>
      </c>
      <c r="H2266" s="32">
        <v>15.99</v>
      </c>
      <c r="I2266">
        <v>0</v>
      </c>
      <c r="J2266" s="33">
        <v>0</v>
      </c>
      <c r="K2266" s="33">
        <v>0</v>
      </c>
      <c r="L2266" s="33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0</v>
      </c>
      <c r="AK2266">
        <v>22</v>
      </c>
      <c r="AL2266">
        <v>5</v>
      </c>
      <c r="AM2266">
        <v>3</v>
      </c>
      <c r="AN2266" s="23" t="e">
        <v>#DIV/0!</v>
      </c>
      <c r="AO2266" s="23">
        <v>0.681818181818182</v>
      </c>
      <c r="AP2266" s="23">
        <v>2.4</v>
      </c>
      <c r="AQ2266" s="23">
        <v>3</v>
      </c>
      <c r="AR2266" s="35">
        <v>1.57142857142857</v>
      </c>
      <c r="AS2266" s="35">
        <v>94.2857142857143</v>
      </c>
      <c r="AT2266" s="35">
        <v>-94.2857142857143</v>
      </c>
      <c r="AU2266" s="31">
        <f t="shared" si="38"/>
        <v>0</v>
      </c>
      <c r="AV2266" s="36">
        <f>IFERROR(时间!$B$4+AU2266,"上周无销量")</f>
        <v>43283</v>
      </c>
    </row>
    <row r="2267" spans="1:48">
      <c r="A2267" s="21" t="s">
        <v>4615</v>
      </c>
      <c r="B2267" t="s">
        <v>3735</v>
      </c>
      <c r="C2267" t="s">
        <v>4573</v>
      </c>
      <c r="D2267" s="31">
        <v>20</v>
      </c>
      <c r="E2267" s="31">
        <v>9</v>
      </c>
      <c r="F2267" s="31">
        <v>16</v>
      </c>
      <c r="G2267" s="31">
        <v>9</v>
      </c>
      <c r="H2267" s="32">
        <v>15.99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5</v>
      </c>
      <c r="AK2267">
        <v>15</v>
      </c>
      <c r="AL2267">
        <v>2</v>
      </c>
      <c r="AM2267">
        <v>1</v>
      </c>
      <c r="AN2267" s="23">
        <v>4</v>
      </c>
      <c r="AO2267" s="23">
        <v>0.6</v>
      </c>
      <c r="AP2267" s="23">
        <v>8</v>
      </c>
      <c r="AQ2267" s="23">
        <v>9</v>
      </c>
      <c r="AR2267" s="35">
        <v>2.85714285714286</v>
      </c>
      <c r="AS2267" s="35">
        <v>171.428571428571</v>
      </c>
      <c r="AT2267" s="35">
        <v>-171.428571428571</v>
      </c>
      <c r="AU2267" s="31">
        <f t="shared" si="38"/>
        <v>0</v>
      </c>
      <c r="AV2267" s="36">
        <f>IFERROR(时间!$B$4+AU2267,"上周无销量")</f>
        <v>43283</v>
      </c>
    </row>
    <row r="2268" spans="1:48">
      <c r="A2268" s="21" t="s">
        <v>4616</v>
      </c>
      <c r="B2268" t="s">
        <v>3737</v>
      </c>
      <c r="C2268" t="s">
        <v>4573</v>
      </c>
      <c r="D2268" s="31">
        <v>5</v>
      </c>
      <c r="E2268" s="31">
        <v>1</v>
      </c>
      <c r="F2268" s="31">
        <v>2</v>
      </c>
      <c r="G2268" s="31">
        <v>1</v>
      </c>
      <c r="H2268" s="32">
        <v>15.99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23</v>
      </c>
      <c r="AK2268">
        <v>1</v>
      </c>
      <c r="AL2268">
        <v>1</v>
      </c>
      <c r="AM2268">
        <v>1</v>
      </c>
      <c r="AN2268" s="23">
        <v>0.217391304347826</v>
      </c>
      <c r="AO2268" s="23">
        <v>1</v>
      </c>
      <c r="AP2268" s="23">
        <v>2</v>
      </c>
      <c r="AQ2268" s="23">
        <v>1</v>
      </c>
      <c r="AR2268" s="35">
        <v>0.714285714285714</v>
      </c>
      <c r="AS2268" s="35">
        <v>42.8571428571429</v>
      </c>
      <c r="AT2268" s="35">
        <v>-42.8571428571429</v>
      </c>
      <c r="AU2268" s="31">
        <f t="shared" si="38"/>
        <v>0</v>
      </c>
      <c r="AV2268" s="36">
        <f>IFERROR(时间!$B$4+AU2268,"上周无销量")</f>
        <v>43283</v>
      </c>
    </row>
    <row r="2269" spans="1:48">
      <c r="A2269" s="21" t="s">
        <v>4617</v>
      </c>
      <c r="B2269" t="s">
        <v>4618</v>
      </c>
      <c r="C2269" t="s">
        <v>4573</v>
      </c>
      <c r="D2269" s="31">
        <v>3</v>
      </c>
      <c r="E2269" s="31">
        <v>0</v>
      </c>
      <c r="F2269" s="31">
        <v>1</v>
      </c>
      <c r="G2269" s="31">
        <v>3</v>
      </c>
      <c r="H2269" s="32">
        <v>15.99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0</v>
      </c>
      <c r="AK2269">
        <v>0</v>
      </c>
      <c r="AL2269">
        <v>0</v>
      </c>
      <c r="AM2269">
        <v>0</v>
      </c>
      <c r="AN2269" s="23" t="e">
        <v>#DIV/0!</v>
      </c>
      <c r="AO2269" s="23" t="e">
        <v>#DIV/0!</v>
      </c>
      <c r="AP2269" s="23" t="e">
        <v>#DIV/0!</v>
      </c>
      <c r="AQ2269" s="23" t="e">
        <v>#DIV/0!</v>
      </c>
      <c r="AR2269" s="35">
        <v>0.428571428571429</v>
      </c>
      <c r="AS2269" s="35">
        <v>25.7142857142857</v>
      </c>
      <c r="AT2269" s="35">
        <v>-25.7142857142857</v>
      </c>
      <c r="AU2269" s="31">
        <f t="shared" si="38"/>
        <v>0</v>
      </c>
      <c r="AV2269" s="36">
        <f>IFERROR(时间!$B$4+AU2269,"上周无销量")</f>
        <v>43283</v>
      </c>
    </row>
    <row r="2270" spans="1:48">
      <c r="A2270" s="21" t="s">
        <v>4619</v>
      </c>
      <c r="B2270" t="s">
        <v>4620</v>
      </c>
      <c r="C2270" t="s">
        <v>4573</v>
      </c>
      <c r="D2270" s="31">
        <v>4</v>
      </c>
      <c r="E2270" s="31">
        <v>2</v>
      </c>
      <c r="F2270" s="31">
        <v>4</v>
      </c>
      <c r="G2270" s="31">
        <v>2</v>
      </c>
      <c r="H2270" s="32">
        <v>15.99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0</v>
      </c>
      <c r="AK2270">
        <v>0</v>
      </c>
      <c r="AL2270">
        <v>0</v>
      </c>
      <c r="AM2270">
        <v>0</v>
      </c>
      <c r="AN2270" s="23" t="e">
        <v>#DIV/0!</v>
      </c>
      <c r="AO2270" s="23" t="e">
        <v>#DIV/0!</v>
      </c>
      <c r="AP2270" s="23" t="e">
        <v>#DIV/0!</v>
      </c>
      <c r="AQ2270" s="23" t="e">
        <v>#DIV/0!</v>
      </c>
      <c r="AR2270" s="35">
        <v>0.571428571428571</v>
      </c>
      <c r="AS2270" s="35">
        <v>34.2857142857143</v>
      </c>
      <c r="AT2270" s="35">
        <v>-34.2857142857143</v>
      </c>
      <c r="AU2270" s="31">
        <f t="shared" si="38"/>
        <v>0</v>
      </c>
      <c r="AV2270" s="36">
        <f>IFERROR(时间!$B$4+AU2270,"上周无销量")</f>
        <v>43283</v>
      </c>
    </row>
    <row r="2271" spans="1:48">
      <c r="A2271" s="21" t="s">
        <v>4621</v>
      </c>
      <c r="B2271" t="s">
        <v>4622</v>
      </c>
      <c r="C2271" t="s">
        <v>4573</v>
      </c>
      <c r="D2271" s="31">
        <v>4</v>
      </c>
      <c r="E2271" s="31">
        <v>1</v>
      </c>
      <c r="F2271" s="31">
        <v>7</v>
      </c>
      <c r="G2271" s="31">
        <v>6</v>
      </c>
      <c r="H2271" s="32">
        <v>15.99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0</v>
      </c>
      <c r="AK2271">
        <v>0</v>
      </c>
      <c r="AL2271">
        <v>0</v>
      </c>
      <c r="AM2271">
        <v>0</v>
      </c>
      <c r="AN2271" s="23" t="e">
        <v>#DIV/0!</v>
      </c>
      <c r="AO2271" s="23" t="e">
        <v>#DIV/0!</v>
      </c>
      <c r="AP2271" s="23" t="e">
        <v>#DIV/0!</v>
      </c>
      <c r="AQ2271" s="23" t="e">
        <v>#DIV/0!</v>
      </c>
      <c r="AR2271" s="35">
        <v>0.571428571428571</v>
      </c>
      <c r="AS2271" s="35">
        <v>34.2857142857143</v>
      </c>
      <c r="AT2271" s="35">
        <v>-34.2857142857143</v>
      </c>
      <c r="AU2271" s="31">
        <f t="shared" si="38"/>
        <v>0</v>
      </c>
      <c r="AV2271" s="36">
        <f>IFERROR(时间!$B$4+AU2271,"上周无销量")</f>
        <v>43283</v>
      </c>
    </row>
    <row r="2272" spans="1:48">
      <c r="A2272" s="21" t="s">
        <v>4623</v>
      </c>
      <c r="B2272" t="s">
        <v>4624</v>
      </c>
      <c r="C2272" t="s">
        <v>4573</v>
      </c>
      <c r="D2272" s="31">
        <v>4</v>
      </c>
      <c r="E2272" s="31">
        <v>16</v>
      </c>
      <c r="F2272" s="31">
        <v>5</v>
      </c>
      <c r="G2272" s="31">
        <v>5</v>
      </c>
      <c r="H2272" s="32">
        <v>15.99</v>
      </c>
      <c r="I2272">
        <v>0</v>
      </c>
      <c r="J2272" s="33">
        <v>0</v>
      </c>
      <c r="K2272" s="33">
        <v>0</v>
      </c>
      <c r="L2272" s="33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0</v>
      </c>
      <c r="AK2272">
        <v>0</v>
      </c>
      <c r="AL2272">
        <v>0</v>
      </c>
      <c r="AM2272">
        <v>0</v>
      </c>
      <c r="AN2272" s="23" t="e">
        <v>#DIV/0!</v>
      </c>
      <c r="AO2272" s="23" t="e">
        <v>#DIV/0!</v>
      </c>
      <c r="AP2272" s="23" t="e">
        <v>#DIV/0!</v>
      </c>
      <c r="AQ2272" s="23" t="e">
        <v>#DIV/0!</v>
      </c>
      <c r="AR2272" s="35">
        <v>0.571428571428571</v>
      </c>
      <c r="AS2272" s="35">
        <v>34.2857142857143</v>
      </c>
      <c r="AT2272" s="35">
        <v>-34.2857142857143</v>
      </c>
      <c r="AU2272" s="31">
        <f t="shared" si="38"/>
        <v>0</v>
      </c>
      <c r="AV2272" s="36">
        <f>IFERROR(时间!$B$4+AU2272,"上周无销量")</f>
        <v>43283</v>
      </c>
    </row>
    <row r="2273" spans="1:48">
      <c r="A2273" s="21" t="s">
        <v>4625</v>
      </c>
      <c r="B2273" t="s">
        <v>4626</v>
      </c>
      <c r="C2273" t="s">
        <v>4573</v>
      </c>
      <c r="D2273" s="31">
        <v>1</v>
      </c>
      <c r="E2273" s="31">
        <v>1</v>
      </c>
      <c r="F2273" s="31">
        <v>3</v>
      </c>
      <c r="G2273" s="31">
        <v>1</v>
      </c>
      <c r="H2273" s="32">
        <v>15.99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0</v>
      </c>
      <c r="AK2273">
        <v>0</v>
      </c>
      <c r="AL2273">
        <v>0</v>
      </c>
      <c r="AM2273">
        <v>0</v>
      </c>
      <c r="AN2273" s="23" t="e">
        <v>#DIV/0!</v>
      </c>
      <c r="AO2273" s="23" t="e">
        <v>#DIV/0!</v>
      </c>
      <c r="AP2273" s="23" t="e">
        <v>#DIV/0!</v>
      </c>
      <c r="AQ2273" s="23" t="e">
        <v>#DIV/0!</v>
      </c>
      <c r="AR2273" s="35">
        <v>0.142857142857143</v>
      </c>
      <c r="AS2273" s="35">
        <v>8.57142857142857</v>
      </c>
      <c r="AT2273" s="35">
        <v>-8.57142857142857</v>
      </c>
      <c r="AU2273" s="31">
        <f t="shared" si="38"/>
        <v>0</v>
      </c>
      <c r="AV2273" s="36">
        <f>IFERROR(时间!$B$4+AU2273,"上周无销量")</f>
        <v>43283</v>
      </c>
    </row>
    <row r="2274" spans="1:48">
      <c r="A2274" s="21" t="s">
        <v>4627</v>
      </c>
      <c r="B2274" t="s">
        <v>3739</v>
      </c>
      <c r="C2274" t="s">
        <v>4628</v>
      </c>
      <c r="D2274" s="31">
        <v>1</v>
      </c>
      <c r="E2274" s="31">
        <v>0</v>
      </c>
      <c r="F2274" s="31">
        <v>0</v>
      </c>
      <c r="G2274" s="31">
        <v>0</v>
      </c>
      <c r="H2274" s="32">
        <v>12.99</v>
      </c>
      <c r="I2274">
        <v>0</v>
      </c>
      <c r="J2274" s="33">
        <v>0</v>
      </c>
      <c r="K2274" s="33">
        <v>0</v>
      </c>
      <c r="L2274" s="33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0</v>
      </c>
      <c r="AK2274">
        <v>0</v>
      </c>
      <c r="AL2274">
        <v>0</v>
      </c>
      <c r="AM2274">
        <v>0</v>
      </c>
      <c r="AN2274" s="23" t="e">
        <v>#DIV/0!</v>
      </c>
      <c r="AO2274" s="23" t="e">
        <v>#DIV/0!</v>
      </c>
      <c r="AP2274" s="23" t="e">
        <v>#DIV/0!</v>
      </c>
      <c r="AQ2274" s="23" t="e">
        <v>#DIV/0!</v>
      </c>
      <c r="AR2274" s="35">
        <v>0.142857142857143</v>
      </c>
      <c r="AS2274" s="35">
        <v>8.57142857142857</v>
      </c>
      <c r="AT2274" s="35">
        <v>-8.57142857142857</v>
      </c>
      <c r="AU2274" s="31">
        <f t="shared" si="38"/>
        <v>0</v>
      </c>
      <c r="AV2274" s="36">
        <f>IFERROR(时间!$B$4+AU2274,"上周无销量")</f>
        <v>43283</v>
      </c>
    </row>
    <row r="2275" spans="1:48">
      <c r="A2275" s="21" t="s">
        <v>4629</v>
      </c>
      <c r="B2275" t="s">
        <v>3742</v>
      </c>
      <c r="C2275" t="s">
        <v>4628</v>
      </c>
      <c r="D2275" s="31">
        <v>1</v>
      </c>
      <c r="E2275" s="31">
        <v>0</v>
      </c>
      <c r="F2275" s="31">
        <v>0</v>
      </c>
      <c r="G2275" s="31">
        <v>0</v>
      </c>
      <c r="H2275" s="32">
        <v>12.99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0</v>
      </c>
      <c r="AK2275">
        <v>0</v>
      </c>
      <c r="AL2275">
        <v>0</v>
      </c>
      <c r="AM2275">
        <v>0</v>
      </c>
      <c r="AN2275" s="23" t="e">
        <v>#DIV/0!</v>
      </c>
      <c r="AO2275" s="23" t="e">
        <v>#DIV/0!</v>
      </c>
      <c r="AP2275" s="23" t="e">
        <v>#DIV/0!</v>
      </c>
      <c r="AQ2275" s="23" t="e">
        <v>#DIV/0!</v>
      </c>
      <c r="AR2275" s="35">
        <v>0.142857142857143</v>
      </c>
      <c r="AS2275" s="35">
        <v>8.57142857142857</v>
      </c>
      <c r="AT2275" s="35">
        <v>-8.57142857142857</v>
      </c>
      <c r="AU2275" s="31">
        <f t="shared" si="38"/>
        <v>0</v>
      </c>
      <c r="AV2275" s="36">
        <f>IFERROR(时间!$B$4+AU2275,"上周无销量")</f>
        <v>43283</v>
      </c>
    </row>
    <row r="2276" spans="1:48">
      <c r="A2276" s="21" t="s">
        <v>4630</v>
      </c>
      <c r="B2276" t="s">
        <v>3744</v>
      </c>
      <c r="C2276" t="s">
        <v>4628</v>
      </c>
      <c r="D2276" s="31">
        <v>1</v>
      </c>
      <c r="E2276" s="31">
        <v>0</v>
      </c>
      <c r="F2276" s="31">
        <v>1</v>
      </c>
      <c r="G2276" s="31">
        <v>0</v>
      </c>
      <c r="H2276" s="32">
        <v>14.49</v>
      </c>
      <c r="I2276">
        <v>0</v>
      </c>
      <c r="J2276" s="33">
        <v>0</v>
      </c>
      <c r="K2276" s="33">
        <v>0</v>
      </c>
      <c r="L2276" s="33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0.142857142857143</v>
      </c>
      <c r="AS2276" s="35">
        <v>8.57142857142857</v>
      </c>
      <c r="AT2276" s="35">
        <v>-8.57142857142857</v>
      </c>
      <c r="AU2276" s="31">
        <f t="shared" si="38"/>
        <v>0</v>
      </c>
      <c r="AV2276" s="36">
        <f>IFERROR(时间!$B$4+AU2276,"上周无销量")</f>
        <v>43283</v>
      </c>
    </row>
    <row r="2277" spans="1:48">
      <c r="A2277" s="21" t="s">
        <v>4631</v>
      </c>
      <c r="B2277" t="s">
        <v>3746</v>
      </c>
      <c r="C2277" t="s">
        <v>4628</v>
      </c>
      <c r="D2277" s="31">
        <v>1</v>
      </c>
      <c r="E2277" s="31">
        <v>0</v>
      </c>
      <c r="F2277" s="31">
        <v>1</v>
      </c>
      <c r="G2277" s="31">
        <v>0</v>
      </c>
      <c r="H2277" s="32">
        <v>14.49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0</v>
      </c>
      <c r="AN2277" s="23" t="e">
        <v>#DIV/0!</v>
      </c>
      <c r="AO2277" s="23" t="e">
        <v>#DIV/0!</v>
      </c>
      <c r="AP2277" s="23" t="e">
        <v>#DIV/0!</v>
      </c>
      <c r="AQ2277" s="23" t="e">
        <v>#DIV/0!</v>
      </c>
      <c r="AR2277" s="35">
        <v>0.142857142857143</v>
      </c>
      <c r="AS2277" s="35">
        <v>8.57142857142857</v>
      </c>
      <c r="AT2277" s="35">
        <v>-8.57142857142857</v>
      </c>
      <c r="AU2277" s="31">
        <f t="shared" si="38"/>
        <v>0</v>
      </c>
      <c r="AV2277" s="36">
        <f>IFERROR(时间!$B$4+AU2277,"上周无销量")</f>
        <v>43283</v>
      </c>
    </row>
    <row r="2278" spans="1:48">
      <c r="A2278" s="21" t="s">
        <v>4632</v>
      </c>
      <c r="B2278" t="s">
        <v>3748</v>
      </c>
      <c r="C2278" t="s">
        <v>4628</v>
      </c>
      <c r="D2278" s="31">
        <v>0</v>
      </c>
      <c r="E2278" s="31">
        <v>0</v>
      </c>
      <c r="F2278" s="31">
        <v>0</v>
      </c>
      <c r="G2278" s="31">
        <v>0</v>
      </c>
      <c r="H2278" s="32">
        <v>0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0</v>
      </c>
      <c r="AK2278">
        <v>0</v>
      </c>
      <c r="AL2278">
        <v>0</v>
      </c>
      <c r="AM2278">
        <v>0</v>
      </c>
      <c r="AN2278" s="23" t="e">
        <v>#DIV/0!</v>
      </c>
      <c r="AO2278" s="23" t="e">
        <v>#DIV/0!</v>
      </c>
      <c r="AP2278" s="23" t="e">
        <v>#DIV/0!</v>
      </c>
      <c r="AQ2278" s="23" t="e">
        <v>#DIV/0!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4633</v>
      </c>
      <c r="B2279" t="s">
        <v>3750</v>
      </c>
      <c r="C2279" t="s">
        <v>4628</v>
      </c>
      <c r="D2279" s="31">
        <v>0</v>
      </c>
      <c r="E2279" s="31">
        <v>0</v>
      </c>
      <c r="F2279" s="31">
        <v>1</v>
      </c>
      <c r="G2279" s="31">
        <v>0</v>
      </c>
      <c r="H2279" s="32">
        <v>15.99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0</v>
      </c>
      <c r="AL2279">
        <v>0</v>
      </c>
      <c r="AM2279">
        <v>0</v>
      </c>
      <c r="AN2279" s="23" t="e">
        <v>#DIV/0!</v>
      </c>
      <c r="AO2279" s="23" t="e">
        <v>#DIV/0!</v>
      </c>
      <c r="AP2279" s="23" t="e">
        <v>#DIV/0!</v>
      </c>
      <c r="AQ2279" s="23" t="e">
        <v>#DIV/0!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4634</v>
      </c>
      <c r="B2280" t="s">
        <v>3752</v>
      </c>
      <c r="C2280" t="s">
        <v>4628</v>
      </c>
      <c r="D2280" s="31">
        <v>1</v>
      </c>
      <c r="E2280" s="31">
        <v>0</v>
      </c>
      <c r="F2280" s="31">
        <v>0</v>
      </c>
      <c r="G2280" s="31">
        <v>0</v>
      </c>
      <c r="H2280" s="32">
        <v>12.99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0</v>
      </c>
      <c r="AK2280">
        <v>0</v>
      </c>
      <c r="AL2280">
        <v>0</v>
      </c>
      <c r="AM2280">
        <v>0</v>
      </c>
      <c r="AN2280" s="23" t="e">
        <v>#DIV/0!</v>
      </c>
      <c r="AO2280" s="23" t="e">
        <v>#DIV/0!</v>
      </c>
      <c r="AP2280" s="23" t="e">
        <v>#DIV/0!</v>
      </c>
      <c r="AQ2280" s="23" t="e">
        <v>#DIV/0!</v>
      </c>
      <c r="AR2280" s="35">
        <v>0.142857142857143</v>
      </c>
      <c r="AS2280" s="35">
        <v>8.57142857142857</v>
      </c>
      <c r="AT2280" s="35">
        <v>-8.57142857142857</v>
      </c>
      <c r="AU2280" s="31">
        <f t="shared" si="38"/>
        <v>0</v>
      </c>
      <c r="AV2280" s="36">
        <f>IFERROR(时间!$B$4+AU2280,"上周无销量")</f>
        <v>43283</v>
      </c>
    </row>
    <row r="2281" spans="1:48">
      <c r="A2281" s="21" t="s">
        <v>4635</v>
      </c>
      <c r="B2281" t="s">
        <v>3754</v>
      </c>
      <c r="C2281" t="s">
        <v>4628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4636</v>
      </c>
      <c r="B2282" t="s">
        <v>3756</v>
      </c>
      <c r="C2282" t="s">
        <v>4628</v>
      </c>
      <c r="D2282" s="31">
        <v>1</v>
      </c>
      <c r="E2282" s="31">
        <v>0</v>
      </c>
      <c r="F2282" s="31">
        <v>0</v>
      </c>
      <c r="G2282" s="31">
        <v>0</v>
      </c>
      <c r="H2282" s="32">
        <v>12.99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0</v>
      </c>
      <c r="AL2282">
        <v>0</v>
      </c>
      <c r="AM2282">
        <v>0</v>
      </c>
      <c r="AN2282" s="23" t="e">
        <v>#DIV/0!</v>
      </c>
      <c r="AO2282" s="23" t="e">
        <v>#DIV/0!</v>
      </c>
      <c r="AP2282" s="23" t="e">
        <v>#DIV/0!</v>
      </c>
      <c r="AQ2282" s="23" t="e">
        <v>#DIV/0!</v>
      </c>
      <c r="AR2282" s="35">
        <v>0.142857142857143</v>
      </c>
      <c r="AS2282" s="35">
        <v>8.57142857142857</v>
      </c>
      <c r="AT2282" s="35">
        <v>-8.57142857142857</v>
      </c>
      <c r="AU2282" s="31">
        <f t="shared" si="38"/>
        <v>0</v>
      </c>
      <c r="AV2282" s="36">
        <f>IFERROR(时间!$B$4+AU2282,"上周无销量")</f>
        <v>43283</v>
      </c>
    </row>
    <row r="2283" spans="1:48">
      <c r="A2283" s="21" t="s">
        <v>4637</v>
      </c>
      <c r="B2283" t="s">
        <v>3758</v>
      </c>
      <c r="C2283" t="s">
        <v>4628</v>
      </c>
      <c r="D2283" s="31">
        <v>0</v>
      </c>
      <c r="E2283" s="31">
        <v>0</v>
      </c>
      <c r="F2283" s="31">
        <v>0</v>
      </c>
      <c r="G2283" s="31">
        <v>0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0</v>
      </c>
      <c r="AK2283">
        <v>0</v>
      </c>
      <c r="AL2283">
        <v>0</v>
      </c>
      <c r="AM2283">
        <v>0</v>
      </c>
      <c r="AN2283" s="23" t="e">
        <v>#DIV/0!</v>
      </c>
      <c r="AO2283" s="23" t="e">
        <v>#DIV/0!</v>
      </c>
      <c r="AP2283" s="23" t="e">
        <v>#DIV/0!</v>
      </c>
      <c r="AQ2283" s="23" t="e">
        <v>#DIV/0!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4638</v>
      </c>
      <c r="B2284" t="s">
        <v>3760</v>
      </c>
      <c r="C2284" t="s">
        <v>4628</v>
      </c>
      <c r="D2284" s="31">
        <v>1</v>
      </c>
      <c r="E2284" s="31">
        <v>0</v>
      </c>
      <c r="F2284" s="31">
        <v>0</v>
      </c>
      <c r="G2284" s="31">
        <v>0</v>
      </c>
      <c r="H2284" s="32">
        <v>9.99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0</v>
      </c>
      <c r="AN2284" s="23" t="e">
        <v>#DIV/0!</v>
      </c>
      <c r="AO2284" s="23" t="e">
        <v>#DIV/0!</v>
      </c>
      <c r="AP2284" s="23" t="e">
        <v>#DIV/0!</v>
      </c>
      <c r="AQ2284" s="23" t="e">
        <v>#DIV/0!</v>
      </c>
      <c r="AR2284" s="35">
        <v>0.142857142857143</v>
      </c>
      <c r="AS2284" s="35">
        <v>8.57142857142857</v>
      </c>
      <c r="AT2284" s="35">
        <v>-8.57142857142857</v>
      </c>
      <c r="AU2284" s="31">
        <f t="shared" si="38"/>
        <v>0</v>
      </c>
      <c r="AV2284" s="36">
        <f>IFERROR(时间!$B$4+AU2284,"上周无销量")</f>
        <v>43283</v>
      </c>
    </row>
    <row r="2285" spans="1:48">
      <c r="A2285" s="21" t="s">
        <v>4639</v>
      </c>
      <c r="B2285" t="s">
        <v>3762</v>
      </c>
      <c r="C2285" t="s">
        <v>4628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0</v>
      </c>
      <c r="AK2285">
        <v>0</v>
      </c>
      <c r="AL2285">
        <v>0</v>
      </c>
      <c r="AM2285">
        <v>0</v>
      </c>
      <c r="AN2285" s="23" t="e">
        <v>#DIV/0!</v>
      </c>
      <c r="AO2285" s="23" t="e">
        <v>#DIV/0!</v>
      </c>
      <c r="AP2285" s="23" t="e">
        <v>#DIV/0!</v>
      </c>
      <c r="AQ2285" s="23" t="e">
        <v>#DIV/0!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4640</v>
      </c>
      <c r="B2286" t="s">
        <v>4641</v>
      </c>
      <c r="C2286" t="s">
        <v>4642</v>
      </c>
      <c r="D2286" s="31">
        <v>0</v>
      </c>
      <c r="E2286" s="31">
        <v>0</v>
      </c>
      <c r="F2286" s="31">
        <v>0</v>
      </c>
      <c r="G2286" s="31">
        <v>0</v>
      </c>
      <c r="H2286" s="32">
        <v>0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23" t="s">
        <v>54</v>
      </c>
      <c r="Y2286" s="23" t="s">
        <v>54</v>
      </c>
      <c r="Z2286" s="23" t="s">
        <v>54</v>
      </c>
      <c r="AA2286" s="23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23" t="s">
        <v>54</v>
      </c>
      <c r="AG2286" s="23" t="s">
        <v>54</v>
      </c>
      <c r="AH2286" s="23" t="s">
        <v>54</v>
      </c>
      <c r="AI2286" s="23" t="s">
        <v>54</v>
      </c>
      <c r="AJ2286">
        <v>0</v>
      </c>
      <c r="AK2286">
        <v>0</v>
      </c>
      <c r="AL2286">
        <v>0</v>
      </c>
      <c r="AM2286">
        <v>0</v>
      </c>
      <c r="AN2286" s="23" t="e">
        <v>#DIV/0!</v>
      </c>
      <c r="AO2286" s="23" t="e">
        <v>#DIV/0!</v>
      </c>
      <c r="AP2286" s="23" t="e">
        <v>#DIV/0!</v>
      </c>
      <c r="AQ2286" s="23" t="e">
        <v>#DIV/0!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4643</v>
      </c>
      <c r="B2287" t="s">
        <v>4644</v>
      </c>
      <c r="C2287" t="s">
        <v>4642</v>
      </c>
      <c r="D2287" s="31">
        <v>9</v>
      </c>
      <c r="E2287" s="31">
        <v>0</v>
      </c>
      <c r="F2287" s="31">
        <v>0</v>
      </c>
      <c r="G2287" s="31">
        <v>0</v>
      </c>
      <c r="H2287" s="32">
        <v>28.58</v>
      </c>
      <c r="I2287">
        <v>0</v>
      </c>
      <c r="J2287" s="33">
        <v>0</v>
      </c>
      <c r="K2287" s="33">
        <v>0</v>
      </c>
      <c r="L2287" s="33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0</v>
      </c>
      <c r="AK2287">
        <v>0</v>
      </c>
      <c r="AL2287">
        <v>0</v>
      </c>
      <c r="AM2287">
        <v>0</v>
      </c>
      <c r="AN2287" s="23" t="e">
        <v>#DIV/0!</v>
      </c>
      <c r="AO2287" s="23" t="e">
        <v>#DIV/0!</v>
      </c>
      <c r="AP2287" s="23" t="e">
        <v>#DIV/0!</v>
      </c>
      <c r="AQ2287" s="23" t="e">
        <v>#DIV/0!</v>
      </c>
      <c r="AR2287" s="35">
        <v>1.28571428571429</v>
      </c>
      <c r="AS2287" s="35">
        <v>77.1428571428572</v>
      </c>
      <c r="AT2287" s="35">
        <v>-77.1428571428572</v>
      </c>
      <c r="AU2287" s="31">
        <f t="shared" si="38"/>
        <v>0</v>
      </c>
      <c r="AV2287" s="36">
        <f>IFERROR(时间!$B$4+AU2287,"上周无销量")</f>
        <v>43283</v>
      </c>
    </row>
    <row r="2288" spans="1:48">
      <c r="A2288" s="21" t="s">
        <v>4645</v>
      </c>
      <c r="B2288" t="s">
        <v>4646</v>
      </c>
      <c r="C2288" t="s">
        <v>4642</v>
      </c>
      <c r="D2288" s="31">
        <v>0</v>
      </c>
      <c r="E2288" s="31">
        <v>0</v>
      </c>
      <c r="F2288" s="31">
        <v>0</v>
      </c>
      <c r="G2288" s="31">
        <v>0</v>
      </c>
      <c r="H2288" s="32">
        <v>0</v>
      </c>
      <c r="I2288">
        <v>0</v>
      </c>
      <c r="J2288" s="33">
        <v>0</v>
      </c>
      <c r="K2288" s="33">
        <v>0</v>
      </c>
      <c r="L2288" s="33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0</v>
      </c>
      <c r="AK2288">
        <v>0</v>
      </c>
      <c r="AL2288">
        <v>0</v>
      </c>
      <c r="AM2288">
        <v>0</v>
      </c>
      <c r="AN2288" s="23" t="e">
        <v>#DIV/0!</v>
      </c>
      <c r="AO2288" s="23" t="e">
        <v>#DIV/0!</v>
      </c>
      <c r="AP2288" s="23" t="e">
        <v>#DIV/0!</v>
      </c>
      <c r="AQ2288" s="23" t="e">
        <v>#DIV/0!</v>
      </c>
      <c r="AR2288" s="35">
        <v>0</v>
      </c>
      <c r="AS2288" s="35">
        <v>0</v>
      </c>
      <c r="AT2288" s="35">
        <v>0</v>
      </c>
      <c r="AU2288" s="31" t="str">
        <f t="shared" si="38"/>
        <v>库存为0</v>
      </c>
      <c r="AV2288" s="36" t="str">
        <f>IFERROR(时间!$B$4+AU2288,"上周无销量")</f>
        <v>上周无销量</v>
      </c>
    </row>
    <row r="2289" spans="1:48">
      <c r="A2289" s="21" t="s">
        <v>4647</v>
      </c>
      <c r="B2289" t="s">
        <v>4648</v>
      </c>
      <c r="C2289" t="s">
        <v>4642</v>
      </c>
      <c r="D2289" s="31">
        <v>3</v>
      </c>
      <c r="E2289" s="31">
        <v>0</v>
      </c>
      <c r="F2289" s="31">
        <v>0</v>
      </c>
      <c r="G2289" s="31">
        <v>0</v>
      </c>
      <c r="H2289" s="32">
        <v>28.58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0</v>
      </c>
      <c r="AK2289">
        <v>0</v>
      </c>
      <c r="AL2289">
        <v>0</v>
      </c>
      <c r="AM2289">
        <v>0</v>
      </c>
      <c r="AN2289" s="23" t="e">
        <v>#DIV/0!</v>
      </c>
      <c r="AO2289" s="23" t="e">
        <v>#DIV/0!</v>
      </c>
      <c r="AP2289" s="23" t="e">
        <v>#DIV/0!</v>
      </c>
      <c r="AQ2289" s="23" t="e">
        <v>#DIV/0!</v>
      </c>
      <c r="AR2289" s="35">
        <v>0.428571428571429</v>
      </c>
      <c r="AS2289" s="35">
        <v>25.7142857142857</v>
      </c>
      <c r="AT2289" s="35">
        <v>-25.7142857142857</v>
      </c>
      <c r="AU2289" s="31">
        <f t="shared" si="38"/>
        <v>0</v>
      </c>
      <c r="AV2289" s="36">
        <f>IFERROR(时间!$B$4+AU2289,"上周无销量")</f>
        <v>43283</v>
      </c>
    </row>
    <row r="2290" spans="1:48">
      <c r="A2290" s="21" t="s">
        <v>4649</v>
      </c>
      <c r="B2290" t="s">
        <v>4650</v>
      </c>
      <c r="C2290" t="s">
        <v>4642</v>
      </c>
      <c r="D2290" s="31">
        <v>11</v>
      </c>
      <c r="E2290" s="31">
        <v>0</v>
      </c>
      <c r="F2290" s="31">
        <v>0</v>
      </c>
      <c r="G2290" s="31">
        <v>0</v>
      </c>
      <c r="H2290" s="32">
        <v>28.58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0</v>
      </c>
      <c r="AL2290">
        <v>0</v>
      </c>
      <c r="AM2290">
        <v>0</v>
      </c>
      <c r="AN2290" s="23" t="e">
        <v>#DIV/0!</v>
      </c>
      <c r="AO2290" s="23" t="e">
        <v>#DIV/0!</v>
      </c>
      <c r="AP2290" s="23" t="e">
        <v>#DIV/0!</v>
      </c>
      <c r="AQ2290" s="23" t="e">
        <v>#DIV/0!</v>
      </c>
      <c r="AR2290" s="35">
        <v>1.57142857142857</v>
      </c>
      <c r="AS2290" s="35">
        <v>94.2857142857143</v>
      </c>
      <c r="AT2290" s="35">
        <v>-94.2857142857143</v>
      </c>
      <c r="AU2290" s="31">
        <f t="shared" si="38"/>
        <v>0</v>
      </c>
      <c r="AV2290" s="36">
        <f>IFERROR(时间!$B$4+AU2290,"上周无销量")</f>
        <v>43283</v>
      </c>
    </row>
    <row r="2291" spans="1:48">
      <c r="A2291" s="21" t="s">
        <v>4651</v>
      </c>
      <c r="B2291" t="s">
        <v>4652</v>
      </c>
      <c r="C2291" t="s">
        <v>4642</v>
      </c>
      <c r="D2291" s="31">
        <v>4</v>
      </c>
      <c r="E2291" s="31">
        <v>0</v>
      </c>
      <c r="F2291" s="31">
        <v>0</v>
      </c>
      <c r="G2291" s="31">
        <v>0</v>
      </c>
      <c r="H2291" s="32">
        <v>28.58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23" t="s">
        <v>54</v>
      </c>
      <c r="Y2291" s="23" t="s">
        <v>54</v>
      </c>
      <c r="Z2291" s="23" t="s">
        <v>54</v>
      </c>
      <c r="AA2291" s="23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23" t="s">
        <v>54</v>
      </c>
      <c r="AG2291" s="23" t="s">
        <v>54</v>
      </c>
      <c r="AH2291" s="23" t="s">
        <v>54</v>
      </c>
      <c r="AI2291" s="23" t="s">
        <v>54</v>
      </c>
      <c r="AJ2291">
        <v>0</v>
      </c>
      <c r="AK2291">
        <v>0</v>
      </c>
      <c r="AL2291">
        <v>0</v>
      </c>
      <c r="AM2291">
        <v>0</v>
      </c>
      <c r="AN2291" s="23" t="e">
        <v>#DIV/0!</v>
      </c>
      <c r="AO2291" s="23" t="e">
        <v>#DIV/0!</v>
      </c>
      <c r="AP2291" s="23" t="e">
        <v>#DIV/0!</v>
      </c>
      <c r="AQ2291" s="23" t="e">
        <v>#DIV/0!</v>
      </c>
      <c r="AR2291" s="35">
        <v>0.571428571428571</v>
      </c>
      <c r="AS2291" s="35">
        <v>34.2857142857143</v>
      </c>
      <c r="AT2291" s="35">
        <v>-34.2857142857143</v>
      </c>
      <c r="AU2291" s="31">
        <f t="shared" si="38"/>
        <v>0</v>
      </c>
      <c r="AV2291" s="36">
        <f>IFERROR(时间!$B$4+AU2291,"上周无销量")</f>
        <v>43283</v>
      </c>
    </row>
    <row r="2292" spans="1:48">
      <c r="A2292" s="21" t="s">
        <v>4653</v>
      </c>
      <c r="B2292" t="s">
        <v>4654</v>
      </c>
      <c r="C2292" t="s">
        <v>4655</v>
      </c>
      <c r="D2292" s="31">
        <v>2</v>
      </c>
      <c r="E2292" s="31">
        <v>0</v>
      </c>
      <c r="F2292" s="31">
        <v>0</v>
      </c>
      <c r="G2292" s="31">
        <v>0</v>
      </c>
      <c r="H2292" s="32">
        <v>18.99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0</v>
      </c>
      <c r="AL2292">
        <v>0</v>
      </c>
      <c r="AM2292">
        <v>0</v>
      </c>
      <c r="AN2292" s="23" t="e">
        <v>#DIV/0!</v>
      </c>
      <c r="AO2292" s="23" t="e">
        <v>#DIV/0!</v>
      </c>
      <c r="AP2292" s="23" t="e">
        <v>#DIV/0!</v>
      </c>
      <c r="AQ2292" s="23" t="e">
        <v>#DIV/0!</v>
      </c>
      <c r="AR2292" s="35">
        <v>0.285714285714286</v>
      </c>
      <c r="AS2292" s="35">
        <v>17.1428571428571</v>
      </c>
      <c r="AT2292" s="35">
        <v>-17.1428571428571</v>
      </c>
      <c r="AU2292" s="31">
        <f t="shared" si="38"/>
        <v>0</v>
      </c>
      <c r="AV2292" s="36">
        <f>IFERROR(时间!$B$4+AU2292,"上周无销量")</f>
        <v>43283</v>
      </c>
    </row>
    <row r="2293" spans="1:48">
      <c r="A2293" s="21" t="s">
        <v>4656</v>
      </c>
      <c r="B2293" t="s">
        <v>4657</v>
      </c>
      <c r="C2293" t="s">
        <v>4655</v>
      </c>
      <c r="D2293" s="31">
        <v>0</v>
      </c>
      <c r="E2293" s="31">
        <v>1</v>
      </c>
      <c r="F2293" s="31">
        <v>0</v>
      </c>
      <c r="G2293" s="31">
        <v>2</v>
      </c>
      <c r="H2293" s="32">
        <v>18.99</v>
      </c>
      <c r="I2293">
        <v>0</v>
      </c>
      <c r="J2293" s="33">
        <v>0</v>
      </c>
      <c r="K2293" s="33">
        <v>0</v>
      </c>
      <c r="L2293" s="33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0</v>
      </c>
      <c r="AK2293">
        <v>0</v>
      </c>
      <c r="AL2293">
        <v>0</v>
      </c>
      <c r="AM2293">
        <v>0</v>
      </c>
      <c r="AN2293" s="23" t="e">
        <v>#DIV/0!</v>
      </c>
      <c r="AO2293" s="23" t="e">
        <v>#DIV/0!</v>
      </c>
      <c r="AP2293" s="23" t="e">
        <v>#DIV/0!</v>
      </c>
      <c r="AQ2293" s="23" t="e">
        <v>#DIV/0!</v>
      </c>
      <c r="AR2293" s="35">
        <v>0</v>
      </c>
      <c r="AS2293" s="35">
        <v>0</v>
      </c>
      <c r="AT2293" s="35">
        <v>0</v>
      </c>
      <c r="AU2293" s="31" t="str">
        <f t="shared" si="38"/>
        <v>库存为0</v>
      </c>
      <c r="AV2293" s="36" t="str">
        <f>IFERROR(时间!$B$4+AU2293,"上周无销量")</f>
        <v>上周无销量</v>
      </c>
    </row>
    <row r="2294" spans="1:48">
      <c r="A2294" s="21" t="s">
        <v>4658</v>
      </c>
      <c r="B2294" t="s">
        <v>4659</v>
      </c>
      <c r="C2294" t="s">
        <v>4655</v>
      </c>
      <c r="D2294" s="31">
        <v>0</v>
      </c>
      <c r="E2294" s="31">
        <v>0</v>
      </c>
      <c r="F2294" s="31">
        <v>1</v>
      </c>
      <c r="G2294" s="31">
        <v>0</v>
      </c>
      <c r="H2294" s="32">
        <v>18.99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0</v>
      </c>
      <c r="AM2294">
        <v>0</v>
      </c>
      <c r="AN2294" s="23" t="e">
        <v>#DIV/0!</v>
      </c>
      <c r="AO2294" s="23" t="e">
        <v>#DIV/0!</v>
      </c>
      <c r="AP2294" s="23" t="e">
        <v>#DIV/0!</v>
      </c>
      <c r="AQ2294" s="23" t="e">
        <v>#DIV/0!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4660</v>
      </c>
      <c r="B2295" t="s">
        <v>4661</v>
      </c>
      <c r="C2295" t="s">
        <v>4655</v>
      </c>
      <c r="D2295" s="31">
        <v>2</v>
      </c>
      <c r="E2295" s="31">
        <v>0</v>
      </c>
      <c r="F2295" s="31">
        <v>2</v>
      </c>
      <c r="G2295" s="31">
        <v>0</v>
      </c>
      <c r="H2295" s="32">
        <v>18.99</v>
      </c>
      <c r="I2295">
        <v>0</v>
      </c>
      <c r="J2295" s="33">
        <v>0</v>
      </c>
      <c r="K2295" s="33">
        <v>0</v>
      </c>
      <c r="L2295" s="33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0</v>
      </c>
      <c r="AL2295">
        <v>0</v>
      </c>
      <c r="AM2295">
        <v>0</v>
      </c>
      <c r="AN2295" s="23" t="e">
        <v>#DIV/0!</v>
      </c>
      <c r="AO2295" s="23" t="e">
        <v>#DIV/0!</v>
      </c>
      <c r="AP2295" s="23" t="e">
        <v>#DIV/0!</v>
      </c>
      <c r="AQ2295" s="23" t="e">
        <v>#DIV/0!</v>
      </c>
      <c r="AR2295" s="35">
        <v>0.285714285714286</v>
      </c>
      <c r="AS2295" s="35">
        <v>17.1428571428571</v>
      </c>
      <c r="AT2295" s="35">
        <v>-17.1428571428571</v>
      </c>
      <c r="AU2295" s="31">
        <f t="shared" si="38"/>
        <v>0</v>
      </c>
      <c r="AV2295" s="36">
        <f>IFERROR(时间!$B$4+AU2295,"上周无销量")</f>
        <v>43283</v>
      </c>
    </row>
    <row r="2296" spans="1:48">
      <c r="A2296" s="21" t="s">
        <v>4662</v>
      </c>
      <c r="B2296" t="s">
        <v>4663</v>
      </c>
      <c r="C2296" t="s">
        <v>4655</v>
      </c>
      <c r="D2296" s="31">
        <v>0</v>
      </c>
      <c r="E2296" s="31">
        <v>1</v>
      </c>
      <c r="F2296" s="31">
        <v>0</v>
      </c>
      <c r="G2296" s="31">
        <v>0</v>
      </c>
      <c r="H2296" s="32">
        <v>18.99</v>
      </c>
      <c r="I2296">
        <v>0</v>
      </c>
      <c r="J2296" s="33">
        <v>0</v>
      </c>
      <c r="K2296" s="33">
        <v>0</v>
      </c>
      <c r="L2296" s="33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0</v>
      </c>
      <c r="AK2296">
        <v>0</v>
      </c>
      <c r="AL2296">
        <v>0</v>
      </c>
      <c r="AM2296">
        <v>0</v>
      </c>
      <c r="AN2296" s="23" t="e">
        <v>#DIV/0!</v>
      </c>
      <c r="AO2296" s="23" t="e">
        <v>#DIV/0!</v>
      </c>
      <c r="AP2296" s="23" t="e">
        <v>#DIV/0!</v>
      </c>
      <c r="AQ2296" s="23" t="e">
        <v>#DIV/0!</v>
      </c>
      <c r="AR2296" s="35">
        <v>0</v>
      </c>
      <c r="AS2296" s="35">
        <v>0</v>
      </c>
      <c r="AT2296" s="35">
        <v>0</v>
      </c>
      <c r="AU2296" s="31" t="str">
        <f t="shared" si="38"/>
        <v>库存为0</v>
      </c>
      <c r="AV2296" s="36" t="str">
        <f>IFERROR(时间!$B$4+AU2296,"上周无销量")</f>
        <v>上周无销量</v>
      </c>
    </row>
    <row r="2297" spans="1:48">
      <c r="A2297" s="21" t="s">
        <v>4664</v>
      </c>
      <c r="B2297" t="s">
        <v>4665</v>
      </c>
      <c r="C2297" t="s">
        <v>4666</v>
      </c>
      <c r="D2297" s="31">
        <v>7</v>
      </c>
      <c r="E2297" s="31">
        <v>26</v>
      </c>
      <c r="F2297" s="31">
        <v>28</v>
      </c>
      <c r="G2297" s="31">
        <v>24</v>
      </c>
      <c r="H2297" s="32">
        <v>28.99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0</v>
      </c>
      <c r="AN2297" s="23" t="e">
        <v>#DIV/0!</v>
      </c>
      <c r="AO2297" s="23" t="e">
        <v>#DIV/0!</v>
      </c>
      <c r="AP2297" s="23" t="e">
        <v>#DIV/0!</v>
      </c>
      <c r="AQ2297" s="23" t="e">
        <v>#DIV/0!</v>
      </c>
      <c r="AR2297" s="35">
        <v>1</v>
      </c>
      <c r="AS2297" s="35">
        <v>60</v>
      </c>
      <c r="AT2297" s="35">
        <v>-60</v>
      </c>
      <c r="AU2297" s="31">
        <f t="shared" si="38"/>
        <v>0</v>
      </c>
      <c r="AV2297" s="36">
        <f>IFERROR(时间!$B$4+AU2297,"上周无销量")</f>
        <v>43283</v>
      </c>
    </row>
    <row r="2298" spans="1:48">
      <c r="A2298" s="21" t="s">
        <v>4667</v>
      </c>
      <c r="B2298" t="s">
        <v>4668</v>
      </c>
      <c r="C2298" t="s">
        <v>4666</v>
      </c>
      <c r="D2298" s="31">
        <v>32</v>
      </c>
      <c r="E2298" s="31">
        <v>0</v>
      </c>
      <c r="F2298" s="31">
        <v>3</v>
      </c>
      <c r="G2298" s="31">
        <v>20</v>
      </c>
      <c r="H2298" s="32">
        <v>24.6118181818182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0</v>
      </c>
      <c r="AK2298">
        <v>0</v>
      </c>
      <c r="AL2298">
        <v>0</v>
      </c>
      <c r="AM2298">
        <v>0</v>
      </c>
      <c r="AN2298" s="23" t="e">
        <v>#DIV/0!</v>
      </c>
      <c r="AO2298" s="23" t="e">
        <v>#DIV/0!</v>
      </c>
      <c r="AP2298" s="23" t="e">
        <v>#DIV/0!</v>
      </c>
      <c r="AQ2298" s="23" t="e">
        <v>#DIV/0!</v>
      </c>
      <c r="AR2298" s="35">
        <v>4.57142857142857</v>
      </c>
      <c r="AS2298" s="35">
        <v>274.285714285714</v>
      </c>
      <c r="AT2298" s="35">
        <v>-274.285714285714</v>
      </c>
      <c r="AU2298" s="31">
        <f t="shared" si="38"/>
        <v>0</v>
      </c>
      <c r="AV2298" s="36">
        <f>IFERROR(时间!$B$4+AU2298,"上周无销量")</f>
        <v>43283</v>
      </c>
    </row>
    <row r="2299" spans="1:48">
      <c r="A2299" s="21" t="s">
        <v>4669</v>
      </c>
      <c r="B2299" t="s">
        <v>4670</v>
      </c>
      <c r="C2299" t="s">
        <v>4666</v>
      </c>
      <c r="D2299" s="31">
        <v>16</v>
      </c>
      <c r="E2299" s="31">
        <v>4</v>
      </c>
      <c r="F2299" s="31">
        <v>0</v>
      </c>
      <c r="G2299" s="31">
        <v>0</v>
      </c>
      <c r="H2299" s="32">
        <v>28.99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0</v>
      </c>
      <c r="AL2299">
        <v>0</v>
      </c>
      <c r="AM2299">
        <v>0</v>
      </c>
      <c r="AN2299" s="23" t="e">
        <v>#DIV/0!</v>
      </c>
      <c r="AO2299" s="23" t="e">
        <v>#DIV/0!</v>
      </c>
      <c r="AP2299" s="23" t="e">
        <v>#DIV/0!</v>
      </c>
      <c r="AQ2299" s="23" t="e">
        <v>#DIV/0!</v>
      </c>
      <c r="AR2299" s="35">
        <v>2.28571428571429</v>
      </c>
      <c r="AS2299" s="35">
        <v>137.142857142857</v>
      </c>
      <c r="AT2299" s="35">
        <v>-137.142857142857</v>
      </c>
      <c r="AU2299" s="31">
        <f t="shared" si="38"/>
        <v>0</v>
      </c>
      <c r="AV2299" s="36">
        <f>IFERROR(时间!$B$4+AU2299,"上周无销量")</f>
        <v>43283</v>
      </c>
    </row>
    <row r="2300" spans="1:48">
      <c r="A2300" s="21" t="s">
        <v>4671</v>
      </c>
      <c r="B2300" t="s">
        <v>4672</v>
      </c>
      <c r="C2300" t="s">
        <v>4666</v>
      </c>
      <c r="D2300" s="31">
        <v>22</v>
      </c>
      <c r="E2300" s="31">
        <v>8</v>
      </c>
      <c r="F2300" s="31">
        <v>7</v>
      </c>
      <c r="G2300" s="31">
        <v>12</v>
      </c>
      <c r="H2300" s="32">
        <v>25.4044897959184</v>
      </c>
      <c r="I2300">
        <v>0</v>
      </c>
      <c r="J2300" s="33">
        <v>0</v>
      </c>
      <c r="K2300" s="33">
        <v>0</v>
      </c>
      <c r="L2300" s="33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0</v>
      </c>
      <c r="AK2300">
        <v>0</v>
      </c>
      <c r="AL2300">
        <v>0</v>
      </c>
      <c r="AM2300">
        <v>0</v>
      </c>
      <c r="AN2300" s="23" t="e">
        <v>#DIV/0!</v>
      </c>
      <c r="AO2300" s="23" t="e">
        <v>#DIV/0!</v>
      </c>
      <c r="AP2300" s="23" t="e">
        <v>#DIV/0!</v>
      </c>
      <c r="AQ2300" s="23" t="e">
        <v>#DIV/0!</v>
      </c>
      <c r="AR2300" s="35">
        <v>3.14285714285714</v>
      </c>
      <c r="AS2300" s="35">
        <v>188.571428571429</v>
      </c>
      <c r="AT2300" s="35">
        <v>-188.571428571429</v>
      </c>
      <c r="AU2300" s="31">
        <f t="shared" si="38"/>
        <v>0</v>
      </c>
      <c r="AV2300" s="36">
        <f>IFERROR(时间!$B$4+AU2300,"上周无销量")</f>
        <v>43283</v>
      </c>
    </row>
    <row r="2301" spans="1:48">
      <c r="A2301" s="21" t="s">
        <v>4673</v>
      </c>
      <c r="B2301" t="s">
        <v>4674</v>
      </c>
      <c r="C2301" t="s">
        <v>4666</v>
      </c>
      <c r="D2301" s="31">
        <v>18</v>
      </c>
      <c r="E2301" s="31">
        <v>1</v>
      </c>
      <c r="F2301" s="31">
        <v>7</v>
      </c>
      <c r="G2301" s="31">
        <v>0</v>
      </c>
      <c r="H2301" s="32">
        <v>22.5069230769231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0</v>
      </c>
      <c r="AL2301">
        <v>0</v>
      </c>
      <c r="AM2301">
        <v>0</v>
      </c>
      <c r="AN2301" s="23" t="e">
        <v>#DIV/0!</v>
      </c>
      <c r="AO2301" s="23" t="e">
        <v>#DIV/0!</v>
      </c>
      <c r="AP2301" s="23" t="e">
        <v>#DIV/0!</v>
      </c>
      <c r="AQ2301" s="23" t="e">
        <v>#DIV/0!</v>
      </c>
      <c r="AR2301" s="35">
        <v>2.57142857142857</v>
      </c>
      <c r="AS2301" s="35">
        <v>154.285714285714</v>
      </c>
      <c r="AT2301" s="35">
        <v>-154.285714285714</v>
      </c>
      <c r="AU2301" s="31">
        <f t="shared" si="38"/>
        <v>0</v>
      </c>
      <c r="AV2301" s="36">
        <f>IFERROR(时间!$B$4+AU2301,"上周无销量")</f>
        <v>43283</v>
      </c>
    </row>
    <row r="2302" spans="1:48">
      <c r="A2302" s="21" t="s">
        <v>4675</v>
      </c>
      <c r="B2302" t="s">
        <v>4676</v>
      </c>
      <c r="C2302" t="s">
        <v>4666</v>
      </c>
      <c r="D2302" s="31">
        <v>55</v>
      </c>
      <c r="E2302" s="31">
        <v>0</v>
      </c>
      <c r="F2302" s="31">
        <v>0</v>
      </c>
      <c r="G2302" s="31">
        <v>3</v>
      </c>
      <c r="H2302" s="32">
        <v>19.9408620689655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7.85714285714286</v>
      </c>
      <c r="AS2302" s="35">
        <v>471.428571428571</v>
      </c>
      <c r="AT2302" s="35">
        <v>-471.428571428571</v>
      </c>
      <c r="AU2302" s="31">
        <f t="shared" si="38"/>
        <v>0</v>
      </c>
      <c r="AV2302" s="36">
        <f>IFERROR(时间!$B$4+AU2302,"上周无销量")</f>
        <v>43283</v>
      </c>
    </row>
    <row r="2303" spans="1:48">
      <c r="A2303" s="21" t="s">
        <v>4677</v>
      </c>
      <c r="B2303" t="s">
        <v>4678</v>
      </c>
      <c r="C2303" t="s">
        <v>4666</v>
      </c>
      <c r="D2303" s="31">
        <v>31</v>
      </c>
      <c r="E2303" s="31">
        <v>0</v>
      </c>
      <c r="F2303" s="31">
        <v>0</v>
      </c>
      <c r="G2303" s="31">
        <v>0</v>
      </c>
      <c r="H2303" s="32">
        <v>18.891935483871</v>
      </c>
      <c r="I2303">
        <v>0</v>
      </c>
      <c r="J2303" s="33">
        <v>0</v>
      </c>
      <c r="K2303" s="33">
        <v>0</v>
      </c>
      <c r="L2303" s="33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0</v>
      </c>
      <c r="AK2303">
        <v>0</v>
      </c>
      <c r="AL2303">
        <v>0</v>
      </c>
      <c r="AM2303">
        <v>0</v>
      </c>
      <c r="AN2303" s="23" t="e">
        <v>#DIV/0!</v>
      </c>
      <c r="AO2303" s="23" t="e">
        <v>#DIV/0!</v>
      </c>
      <c r="AP2303" s="23" t="e">
        <v>#DIV/0!</v>
      </c>
      <c r="AQ2303" s="23" t="e">
        <v>#DIV/0!</v>
      </c>
      <c r="AR2303" s="35">
        <v>4.42857142857143</v>
      </c>
      <c r="AS2303" s="35">
        <v>265.714285714286</v>
      </c>
      <c r="AT2303" s="35">
        <v>-265.714285714286</v>
      </c>
      <c r="AU2303" s="31">
        <f t="shared" si="38"/>
        <v>0</v>
      </c>
      <c r="AV2303" s="36">
        <f>IFERROR(时间!$B$4+AU2303,"上周无销量")</f>
        <v>43283</v>
      </c>
    </row>
    <row r="2304" spans="1:48">
      <c r="A2304" s="21" t="s">
        <v>4679</v>
      </c>
      <c r="B2304" t="s">
        <v>4680</v>
      </c>
      <c r="C2304" t="s">
        <v>4666</v>
      </c>
      <c r="D2304" s="31">
        <v>52</v>
      </c>
      <c r="E2304" s="31">
        <v>4</v>
      </c>
      <c r="F2304" s="31">
        <v>8</v>
      </c>
      <c r="G2304" s="31">
        <v>6</v>
      </c>
      <c r="H2304" s="32">
        <v>22.97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0</v>
      </c>
      <c r="AK2304">
        <v>0</v>
      </c>
      <c r="AL2304">
        <v>0</v>
      </c>
      <c r="AM2304">
        <v>0</v>
      </c>
      <c r="AN2304" s="23" t="e">
        <v>#DIV/0!</v>
      </c>
      <c r="AO2304" s="23" t="e">
        <v>#DIV/0!</v>
      </c>
      <c r="AP2304" s="23" t="e">
        <v>#DIV/0!</v>
      </c>
      <c r="AQ2304" s="23" t="e">
        <v>#DIV/0!</v>
      </c>
      <c r="AR2304" s="35">
        <v>7.42857142857143</v>
      </c>
      <c r="AS2304" s="35">
        <v>445.714285714286</v>
      </c>
      <c r="AT2304" s="35">
        <v>-445.714285714286</v>
      </c>
      <c r="AU2304" s="31">
        <f t="shared" si="38"/>
        <v>0</v>
      </c>
      <c r="AV2304" s="36">
        <f>IFERROR(时间!$B$4+AU2304,"上周无销量")</f>
        <v>43283</v>
      </c>
    </row>
    <row r="2305" spans="1:48">
      <c r="A2305" s="21" t="s">
        <v>4681</v>
      </c>
      <c r="B2305" t="s">
        <v>4682</v>
      </c>
      <c r="C2305" t="s">
        <v>4666</v>
      </c>
      <c r="D2305" s="31">
        <v>24</v>
      </c>
      <c r="E2305" s="31">
        <v>3</v>
      </c>
      <c r="F2305" s="31">
        <v>9</v>
      </c>
      <c r="G2305" s="31">
        <v>4</v>
      </c>
      <c r="H2305" s="32">
        <v>22.669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3.42857142857143</v>
      </c>
      <c r="AS2305" s="35">
        <v>205.714285714286</v>
      </c>
      <c r="AT2305" s="35">
        <v>-205.714285714286</v>
      </c>
      <c r="AU2305" s="31">
        <f t="shared" si="38"/>
        <v>0</v>
      </c>
      <c r="AV2305" s="36">
        <f>IFERROR(时间!$B$4+AU2305,"上周无销量")</f>
        <v>43283</v>
      </c>
    </row>
    <row r="2306" spans="1:48">
      <c r="A2306" s="21" t="s">
        <v>4683</v>
      </c>
      <c r="B2306" t="s">
        <v>4684</v>
      </c>
      <c r="C2306" t="s">
        <v>4666</v>
      </c>
      <c r="D2306" s="31">
        <v>15</v>
      </c>
      <c r="E2306" s="31">
        <v>7</v>
      </c>
      <c r="F2306" s="31">
        <v>7</v>
      </c>
      <c r="G2306" s="31">
        <v>3</v>
      </c>
      <c r="H2306" s="32">
        <v>25.2275</v>
      </c>
      <c r="I2306">
        <v>0</v>
      </c>
      <c r="J2306" s="33">
        <v>0</v>
      </c>
      <c r="K2306" s="33">
        <v>0</v>
      </c>
      <c r="L2306" s="33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0</v>
      </c>
      <c r="AL2306">
        <v>0</v>
      </c>
      <c r="AM2306">
        <v>0</v>
      </c>
      <c r="AN2306" s="23" t="e">
        <v>#DIV/0!</v>
      </c>
      <c r="AO2306" s="23" t="e">
        <v>#DIV/0!</v>
      </c>
      <c r="AP2306" s="23" t="e">
        <v>#DIV/0!</v>
      </c>
      <c r="AQ2306" s="23" t="e">
        <v>#DIV/0!</v>
      </c>
      <c r="AR2306" s="35">
        <v>2.14285714285714</v>
      </c>
      <c r="AS2306" s="35">
        <v>128.571428571429</v>
      </c>
      <c r="AT2306" s="35">
        <v>-128.571428571429</v>
      </c>
      <c r="AU2306" s="31">
        <f t="shared" si="38"/>
        <v>0</v>
      </c>
      <c r="AV2306" s="36">
        <f>IFERROR(时间!$B$4+AU2306,"上周无销量")</f>
        <v>43283</v>
      </c>
    </row>
    <row r="2307" spans="1:48">
      <c r="A2307" s="21" t="s">
        <v>4685</v>
      </c>
      <c r="B2307" t="s">
        <v>4686</v>
      </c>
      <c r="C2307" t="s">
        <v>4666</v>
      </c>
      <c r="D2307" s="31">
        <v>27</v>
      </c>
      <c r="E2307" s="31">
        <v>13</v>
      </c>
      <c r="F2307" s="31">
        <v>7</v>
      </c>
      <c r="G2307" s="31">
        <v>7</v>
      </c>
      <c r="H2307" s="32">
        <v>25.4225925925926</v>
      </c>
      <c r="I2307">
        <v>0</v>
      </c>
      <c r="J2307" s="33">
        <v>0</v>
      </c>
      <c r="K2307" s="33">
        <v>0</v>
      </c>
      <c r="L2307" s="33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0</v>
      </c>
      <c r="AL2307">
        <v>0</v>
      </c>
      <c r="AM2307">
        <v>0</v>
      </c>
      <c r="AN2307" s="23" t="e">
        <v>#DIV/0!</v>
      </c>
      <c r="AO2307" s="23" t="e">
        <v>#DIV/0!</v>
      </c>
      <c r="AP2307" s="23" t="e">
        <v>#DIV/0!</v>
      </c>
      <c r="AQ2307" s="23" t="e">
        <v>#DIV/0!</v>
      </c>
      <c r="AR2307" s="35">
        <v>3.85714285714286</v>
      </c>
      <c r="AS2307" s="35">
        <v>231.428571428571</v>
      </c>
      <c r="AT2307" s="35">
        <v>-231.428571428571</v>
      </c>
      <c r="AU2307" s="31">
        <f t="shared" si="38"/>
        <v>0</v>
      </c>
      <c r="AV2307" s="36">
        <f>IFERROR(时间!$B$4+AU2307,"上周无销量")</f>
        <v>43283</v>
      </c>
    </row>
    <row r="2308" spans="1:48">
      <c r="A2308" s="21" t="s">
        <v>4687</v>
      </c>
      <c r="B2308" t="s">
        <v>4688</v>
      </c>
      <c r="C2308" t="s">
        <v>4666</v>
      </c>
      <c r="D2308" s="31">
        <v>20</v>
      </c>
      <c r="E2308" s="31">
        <v>3</v>
      </c>
      <c r="F2308" s="31">
        <v>3</v>
      </c>
      <c r="G2308" s="31">
        <v>7</v>
      </c>
      <c r="H2308" s="32">
        <v>24.0309090909091</v>
      </c>
      <c r="I2308">
        <v>0</v>
      </c>
      <c r="J2308" s="33">
        <v>0</v>
      </c>
      <c r="K2308" s="33">
        <v>0</v>
      </c>
      <c r="L2308" s="33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0</v>
      </c>
      <c r="AK2308">
        <v>0</v>
      </c>
      <c r="AL2308">
        <v>0</v>
      </c>
      <c r="AM2308">
        <v>0</v>
      </c>
      <c r="AN2308" s="23" t="e">
        <v>#DIV/0!</v>
      </c>
      <c r="AO2308" s="23" t="e">
        <v>#DIV/0!</v>
      </c>
      <c r="AP2308" s="23" t="e">
        <v>#DIV/0!</v>
      </c>
      <c r="AQ2308" s="23" t="e">
        <v>#DIV/0!</v>
      </c>
      <c r="AR2308" s="35">
        <v>2.85714285714286</v>
      </c>
      <c r="AS2308" s="35">
        <v>171.428571428571</v>
      </c>
      <c r="AT2308" s="35">
        <v>-171.428571428571</v>
      </c>
      <c r="AU2308" s="31">
        <f t="shared" si="38"/>
        <v>0</v>
      </c>
      <c r="AV2308" s="36">
        <f>IFERROR(时间!$B$4+AU2308,"上周无销量")</f>
        <v>43283</v>
      </c>
    </row>
    <row r="2309" spans="1:48">
      <c r="A2309" s="21" t="s">
        <v>4689</v>
      </c>
      <c r="B2309" t="s">
        <v>4690</v>
      </c>
      <c r="C2309" t="s">
        <v>4666</v>
      </c>
      <c r="D2309" s="31">
        <v>28</v>
      </c>
      <c r="E2309" s="31">
        <v>6</v>
      </c>
      <c r="F2309" s="31">
        <v>8</v>
      </c>
      <c r="G2309" s="31">
        <v>5</v>
      </c>
      <c r="H2309" s="32">
        <v>23.6104255319149</v>
      </c>
      <c r="I2309">
        <v>0</v>
      </c>
      <c r="J2309" s="33">
        <v>0</v>
      </c>
      <c r="K2309" s="33">
        <v>0</v>
      </c>
      <c r="L2309" s="33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4</v>
      </c>
      <c r="AS2309" s="35">
        <v>240</v>
      </c>
      <c r="AT2309" s="35">
        <v>-240</v>
      </c>
      <c r="AU2309" s="31">
        <f t="shared" ref="AU2309:AU2372" si="39">IF(AR2309="","库存为"&amp;M2309,IF(AS2309=0,"库存为"&amp;M2309,INT(M2309/AR2309)))</f>
        <v>0</v>
      </c>
      <c r="AV2309" s="36">
        <f>IFERROR(时间!$B$4+AU2309,"上周无销量")</f>
        <v>43283</v>
      </c>
    </row>
    <row r="2310" spans="1:48">
      <c r="A2310" s="21" t="s">
        <v>4691</v>
      </c>
      <c r="B2310" t="s">
        <v>4692</v>
      </c>
      <c r="C2310" t="s">
        <v>4666</v>
      </c>
      <c r="D2310" s="31">
        <v>5</v>
      </c>
      <c r="E2310" s="31">
        <v>2</v>
      </c>
      <c r="F2310" s="31">
        <v>2</v>
      </c>
      <c r="G2310" s="31">
        <v>3</v>
      </c>
      <c r="H2310" s="32">
        <v>27.9866666666667</v>
      </c>
      <c r="I2310">
        <v>1</v>
      </c>
      <c r="J2310" s="33">
        <v>0</v>
      </c>
      <c r="K2310" s="33">
        <v>0</v>
      </c>
      <c r="L2310" s="33">
        <v>0</v>
      </c>
      <c r="M2310">
        <v>1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23" t="s">
        <v>54</v>
      </c>
      <c r="Y2310" s="23" t="s">
        <v>54</v>
      </c>
      <c r="Z2310" s="23" t="s">
        <v>54</v>
      </c>
      <c r="AA2310" s="23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23" t="s">
        <v>54</v>
      </c>
      <c r="AG2310" s="23" t="s">
        <v>54</v>
      </c>
      <c r="AH2310" s="23" t="s">
        <v>54</v>
      </c>
      <c r="AI2310" s="23" t="s">
        <v>54</v>
      </c>
      <c r="AJ2310">
        <v>0</v>
      </c>
      <c r="AK2310">
        <v>0</v>
      </c>
      <c r="AL2310">
        <v>0</v>
      </c>
      <c r="AM2310">
        <v>0</v>
      </c>
      <c r="AN2310" s="23" t="e">
        <v>#DIV/0!</v>
      </c>
      <c r="AO2310" s="23" t="e">
        <v>#DIV/0!</v>
      </c>
      <c r="AP2310" s="23" t="e">
        <v>#DIV/0!</v>
      </c>
      <c r="AQ2310" s="23" t="e">
        <v>#DIV/0!</v>
      </c>
      <c r="AR2310" s="35">
        <v>0.714285714285714</v>
      </c>
      <c r="AS2310" s="35">
        <v>42.8571428571429</v>
      </c>
      <c r="AT2310" s="35">
        <v>-41.8571428571429</v>
      </c>
      <c r="AU2310" s="31">
        <f t="shared" si="39"/>
        <v>1</v>
      </c>
      <c r="AV2310" s="36">
        <f>IFERROR(时间!$B$4+AU2310,"上周无销量")</f>
        <v>43284</v>
      </c>
    </row>
    <row r="2311" spans="1:48">
      <c r="A2311" s="21" t="s">
        <v>4693</v>
      </c>
      <c r="B2311" t="s">
        <v>4694</v>
      </c>
      <c r="C2311" t="s">
        <v>4666</v>
      </c>
      <c r="D2311" s="31">
        <v>9</v>
      </c>
      <c r="E2311" s="31">
        <v>0</v>
      </c>
      <c r="F2311" s="31">
        <v>1</v>
      </c>
      <c r="G2311" s="31">
        <v>3</v>
      </c>
      <c r="H2311" s="32">
        <v>23.8107692307692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0</v>
      </c>
      <c r="AM2311">
        <v>0</v>
      </c>
      <c r="AN2311" s="23" t="e">
        <v>#DIV/0!</v>
      </c>
      <c r="AO2311" s="23" t="e">
        <v>#DIV/0!</v>
      </c>
      <c r="AP2311" s="23" t="e">
        <v>#DIV/0!</v>
      </c>
      <c r="AQ2311" s="23" t="e">
        <v>#DIV/0!</v>
      </c>
      <c r="AR2311" s="35">
        <v>1.28571428571429</v>
      </c>
      <c r="AS2311" s="35">
        <v>77.1428571428572</v>
      </c>
      <c r="AT2311" s="35">
        <v>-77.1428571428572</v>
      </c>
      <c r="AU2311" s="31">
        <f t="shared" si="39"/>
        <v>0</v>
      </c>
      <c r="AV2311" s="36">
        <f>IFERROR(时间!$B$4+AU2311,"上周无销量")</f>
        <v>43283</v>
      </c>
    </row>
    <row r="2312" spans="1:48">
      <c r="A2312" s="21" t="s">
        <v>4695</v>
      </c>
      <c r="B2312" t="s">
        <v>4696</v>
      </c>
      <c r="C2312" t="s">
        <v>4666</v>
      </c>
      <c r="D2312" s="31">
        <v>17</v>
      </c>
      <c r="E2312" s="31">
        <v>2</v>
      </c>
      <c r="F2312" s="31">
        <v>4</v>
      </c>
      <c r="G2312" s="31">
        <v>1</v>
      </c>
      <c r="H2312" s="32">
        <v>22.6729166666667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0</v>
      </c>
      <c r="AL2312">
        <v>0</v>
      </c>
      <c r="AM2312">
        <v>0</v>
      </c>
      <c r="AN2312" s="23" t="e">
        <v>#DIV/0!</v>
      </c>
      <c r="AO2312" s="23" t="e">
        <v>#DIV/0!</v>
      </c>
      <c r="AP2312" s="23" t="e">
        <v>#DIV/0!</v>
      </c>
      <c r="AQ2312" s="23" t="e">
        <v>#DIV/0!</v>
      </c>
      <c r="AR2312" s="35">
        <v>2.42857142857143</v>
      </c>
      <c r="AS2312" s="35">
        <v>145.714285714286</v>
      </c>
      <c r="AT2312" s="35">
        <v>-145.714285714286</v>
      </c>
      <c r="AU2312" s="31">
        <f t="shared" si="39"/>
        <v>0</v>
      </c>
      <c r="AV2312" s="36">
        <f>IFERROR(时间!$B$4+AU2312,"上周无销量")</f>
        <v>43283</v>
      </c>
    </row>
    <row r="2313" spans="1:48">
      <c r="A2313" s="21" t="s">
        <v>4697</v>
      </c>
      <c r="B2313" t="s">
        <v>4698</v>
      </c>
      <c r="C2313" t="s">
        <v>4666</v>
      </c>
      <c r="D2313" s="31">
        <v>39</v>
      </c>
      <c r="E2313" s="31">
        <v>7</v>
      </c>
      <c r="F2313" s="31">
        <v>7</v>
      </c>
      <c r="G2313" s="31">
        <v>10</v>
      </c>
      <c r="H2313" s="32">
        <v>22.5701587301588</v>
      </c>
      <c r="I2313">
        <v>0</v>
      </c>
      <c r="J2313" s="33">
        <v>0</v>
      </c>
      <c r="K2313" s="33">
        <v>0</v>
      </c>
      <c r="L2313" s="33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0</v>
      </c>
      <c r="AK2313">
        <v>0</v>
      </c>
      <c r="AL2313">
        <v>0</v>
      </c>
      <c r="AM2313">
        <v>0</v>
      </c>
      <c r="AN2313" s="23" t="e">
        <v>#DIV/0!</v>
      </c>
      <c r="AO2313" s="23" t="e">
        <v>#DIV/0!</v>
      </c>
      <c r="AP2313" s="23" t="e">
        <v>#DIV/0!</v>
      </c>
      <c r="AQ2313" s="23" t="e">
        <v>#DIV/0!</v>
      </c>
      <c r="AR2313" s="35">
        <v>5.57142857142857</v>
      </c>
      <c r="AS2313" s="35">
        <v>334.285714285714</v>
      </c>
      <c r="AT2313" s="35">
        <v>-334.285714285714</v>
      </c>
      <c r="AU2313" s="31">
        <f t="shared" si="39"/>
        <v>0</v>
      </c>
      <c r="AV2313" s="36">
        <f>IFERROR(时间!$B$4+AU2313,"上周无销量")</f>
        <v>43283</v>
      </c>
    </row>
    <row r="2314" spans="1:48">
      <c r="A2314" s="21" t="s">
        <v>4699</v>
      </c>
      <c r="B2314" t="s">
        <v>4700</v>
      </c>
      <c r="C2314" t="s">
        <v>4666</v>
      </c>
      <c r="D2314" s="31">
        <v>0</v>
      </c>
      <c r="E2314" s="31">
        <v>7</v>
      </c>
      <c r="F2314" s="31">
        <v>10</v>
      </c>
      <c r="G2314" s="31">
        <v>12</v>
      </c>
      <c r="H2314" s="32">
        <v>28.99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0</v>
      </c>
      <c r="AK2314">
        <v>0</v>
      </c>
      <c r="AL2314">
        <v>0</v>
      </c>
      <c r="AM2314">
        <v>0</v>
      </c>
      <c r="AN2314" s="23" t="e">
        <v>#DIV/0!</v>
      </c>
      <c r="AO2314" s="23" t="e">
        <v>#DIV/0!</v>
      </c>
      <c r="AP2314" s="23" t="e">
        <v>#DIV/0!</v>
      </c>
      <c r="AQ2314" s="23" t="e">
        <v>#DIV/0!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4701</v>
      </c>
      <c r="B2315" t="s">
        <v>4702</v>
      </c>
      <c r="C2315" t="s">
        <v>4666</v>
      </c>
      <c r="D2315" s="31">
        <v>24</v>
      </c>
      <c r="E2315" s="31">
        <v>3</v>
      </c>
      <c r="F2315" s="31">
        <v>3</v>
      </c>
      <c r="G2315" s="31">
        <v>3</v>
      </c>
      <c r="H2315" s="32">
        <v>20.5984848484849</v>
      </c>
      <c r="I2315">
        <v>1</v>
      </c>
      <c r="J2315" s="33">
        <v>0</v>
      </c>
      <c r="K2315" s="33">
        <v>0</v>
      </c>
      <c r="L2315" s="33">
        <v>0</v>
      </c>
      <c r="M2315">
        <v>1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0</v>
      </c>
      <c r="AK2315">
        <v>0</v>
      </c>
      <c r="AL2315">
        <v>0</v>
      </c>
      <c r="AM2315">
        <v>0</v>
      </c>
      <c r="AN2315" s="23" t="e">
        <v>#DIV/0!</v>
      </c>
      <c r="AO2315" s="23" t="e">
        <v>#DIV/0!</v>
      </c>
      <c r="AP2315" s="23" t="e">
        <v>#DIV/0!</v>
      </c>
      <c r="AQ2315" s="23" t="e">
        <v>#DIV/0!</v>
      </c>
      <c r="AR2315" s="35">
        <v>3.42857142857143</v>
      </c>
      <c r="AS2315" s="35">
        <v>205.714285714286</v>
      </c>
      <c r="AT2315" s="35">
        <v>-204.714285714286</v>
      </c>
      <c r="AU2315" s="31">
        <f t="shared" si="39"/>
        <v>0</v>
      </c>
      <c r="AV2315" s="36">
        <f>IFERROR(时间!$B$4+AU2315,"上周无销量")</f>
        <v>43283</v>
      </c>
    </row>
    <row r="2316" spans="1:48">
      <c r="A2316" s="21" t="s">
        <v>4703</v>
      </c>
      <c r="B2316" t="s">
        <v>4704</v>
      </c>
      <c r="C2316" t="s">
        <v>4666</v>
      </c>
      <c r="D2316" s="31">
        <v>11</v>
      </c>
      <c r="E2316" s="31">
        <v>4</v>
      </c>
      <c r="F2316" s="31">
        <v>3</v>
      </c>
      <c r="G2316" s="31">
        <v>2</v>
      </c>
      <c r="H2316" s="32">
        <v>22.368</v>
      </c>
      <c r="I2316">
        <v>0</v>
      </c>
      <c r="J2316" s="33">
        <v>0</v>
      </c>
      <c r="K2316" s="33">
        <v>0</v>
      </c>
      <c r="L2316" s="33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0</v>
      </c>
      <c r="AK2316">
        <v>0</v>
      </c>
      <c r="AL2316">
        <v>0</v>
      </c>
      <c r="AM2316">
        <v>0</v>
      </c>
      <c r="AN2316" s="23" t="e">
        <v>#DIV/0!</v>
      </c>
      <c r="AO2316" s="23" t="e">
        <v>#DIV/0!</v>
      </c>
      <c r="AP2316" s="23" t="e">
        <v>#DIV/0!</v>
      </c>
      <c r="AQ2316" s="23" t="e">
        <v>#DIV/0!</v>
      </c>
      <c r="AR2316" s="35">
        <v>1.57142857142857</v>
      </c>
      <c r="AS2316" s="35">
        <v>94.2857142857143</v>
      </c>
      <c r="AT2316" s="35">
        <v>-94.2857142857143</v>
      </c>
      <c r="AU2316" s="31">
        <f t="shared" si="39"/>
        <v>0</v>
      </c>
      <c r="AV2316" s="36">
        <f>IFERROR(时间!$B$4+AU2316,"上周无销量")</f>
        <v>43283</v>
      </c>
    </row>
    <row r="2317" spans="1:48">
      <c r="A2317" s="21" t="s">
        <v>4705</v>
      </c>
      <c r="B2317" t="s">
        <v>4706</v>
      </c>
      <c r="C2317" t="s">
        <v>4666</v>
      </c>
      <c r="D2317" s="31">
        <v>15</v>
      </c>
      <c r="E2317" s="31">
        <v>5</v>
      </c>
      <c r="F2317" s="31">
        <v>2</v>
      </c>
      <c r="G2317" s="31">
        <v>5</v>
      </c>
      <c r="H2317" s="32">
        <v>24.9766666666667</v>
      </c>
      <c r="I2317">
        <v>0</v>
      </c>
      <c r="J2317" s="33">
        <v>0</v>
      </c>
      <c r="K2317" s="33">
        <v>0</v>
      </c>
      <c r="L2317" s="33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0</v>
      </c>
      <c r="AK2317">
        <v>0</v>
      </c>
      <c r="AL2317">
        <v>0</v>
      </c>
      <c r="AM2317">
        <v>0</v>
      </c>
      <c r="AN2317" s="23" t="e">
        <v>#DIV/0!</v>
      </c>
      <c r="AO2317" s="23" t="e">
        <v>#DIV/0!</v>
      </c>
      <c r="AP2317" s="23" t="e">
        <v>#DIV/0!</v>
      </c>
      <c r="AQ2317" s="23" t="e">
        <v>#DIV/0!</v>
      </c>
      <c r="AR2317" s="35">
        <v>2.14285714285714</v>
      </c>
      <c r="AS2317" s="35">
        <v>128.571428571429</v>
      </c>
      <c r="AT2317" s="35">
        <v>-128.571428571429</v>
      </c>
      <c r="AU2317" s="31">
        <f t="shared" si="39"/>
        <v>0</v>
      </c>
      <c r="AV2317" s="36">
        <f>IFERROR(时间!$B$4+AU2317,"上周无销量")</f>
        <v>43283</v>
      </c>
    </row>
    <row r="2318" spans="1:48">
      <c r="A2318" s="21" t="s">
        <v>4707</v>
      </c>
      <c r="B2318" t="s">
        <v>4708</v>
      </c>
      <c r="C2318" t="s">
        <v>4709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0</v>
      </c>
      <c r="AK2318">
        <v>0</v>
      </c>
      <c r="AL2318">
        <v>0</v>
      </c>
      <c r="AM2318">
        <v>0</v>
      </c>
      <c r="AN2318" s="23" t="e">
        <v>#DIV/0!</v>
      </c>
      <c r="AO2318" s="23" t="e">
        <v>#DIV/0!</v>
      </c>
      <c r="AP2318" s="23" t="e">
        <v>#DIV/0!</v>
      </c>
      <c r="AQ2318" s="23" t="e">
        <v>#DIV/0!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4710</v>
      </c>
      <c r="B2319" t="s">
        <v>4711</v>
      </c>
      <c r="C2319" t="s">
        <v>4709</v>
      </c>
      <c r="D2319" s="31">
        <v>0</v>
      </c>
      <c r="E2319" s="31">
        <v>0</v>
      </c>
      <c r="F2319" s="31">
        <v>0</v>
      </c>
      <c r="G2319" s="31">
        <v>0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0</v>
      </c>
      <c r="AK2319">
        <v>0</v>
      </c>
      <c r="AL2319">
        <v>0</v>
      </c>
      <c r="AM2319">
        <v>0</v>
      </c>
      <c r="AN2319" s="23" t="e">
        <v>#DIV/0!</v>
      </c>
      <c r="AO2319" s="23" t="e">
        <v>#DIV/0!</v>
      </c>
      <c r="AP2319" s="23" t="e">
        <v>#DIV/0!</v>
      </c>
      <c r="AQ2319" s="23" t="e">
        <v>#DIV/0!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4712</v>
      </c>
      <c r="B2320" t="s">
        <v>4713</v>
      </c>
      <c r="C2320" t="s">
        <v>4709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0</v>
      </c>
      <c r="AK2320">
        <v>0</v>
      </c>
      <c r="AL2320">
        <v>0</v>
      </c>
      <c r="AM2320">
        <v>0</v>
      </c>
      <c r="AN2320" s="23" t="e">
        <v>#DIV/0!</v>
      </c>
      <c r="AO2320" s="23" t="e">
        <v>#DIV/0!</v>
      </c>
      <c r="AP2320" s="23" t="e">
        <v>#DIV/0!</v>
      </c>
      <c r="AQ2320" s="23" t="e">
        <v>#DIV/0!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4714</v>
      </c>
      <c r="B2321" t="s">
        <v>4715</v>
      </c>
      <c r="C2321" t="s">
        <v>4709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0</v>
      </c>
      <c r="AK2321">
        <v>0</v>
      </c>
      <c r="AL2321">
        <v>0</v>
      </c>
      <c r="AM2321">
        <v>0</v>
      </c>
      <c r="AN2321" s="23" t="e">
        <v>#DIV/0!</v>
      </c>
      <c r="AO2321" s="23" t="e">
        <v>#DIV/0!</v>
      </c>
      <c r="AP2321" s="23" t="e">
        <v>#DIV/0!</v>
      </c>
      <c r="AQ2321" s="23" t="e">
        <v>#DIV/0!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4716</v>
      </c>
      <c r="B2322" t="s">
        <v>4717</v>
      </c>
      <c r="C2322" t="s">
        <v>4709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0</v>
      </c>
      <c r="J2322" s="33">
        <v>0</v>
      </c>
      <c r="K2322" s="33">
        <v>0</v>
      </c>
      <c r="L2322" s="33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0</v>
      </c>
      <c r="AK2322">
        <v>0</v>
      </c>
      <c r="AL2322">
        <v>0</v>
      </c>
      <c r="AM2322">
        <v>0</v>
      </c>
      <c r="AN2322" s="23" t="e">
        <v>#DIV/0!</v>
      </c>
      <c r="AO2322" s="23" t="e">
        <v>#DIV/0!</v>
      </c>
      <c r="AP2322" s="23" t="e">
        <v>#DIV/0!</v>
      </c>
      <c r="AQ2322" s="23" t="e">
        <v>#DIV/0!</v>
      </c>
      <c r="AR2322" s="35">
        <v>0</v>
      </c>
      <c r="AS2322" s="35">
        <v>0</v>
      </c>
      <c r="AT2322" s="35">
        <v>0</v>
      </c>
      <c r="AU2322" s="31" t="str">
        <f t="shared" si="39"/>
        <v>库存为0</v>
      </c>
      <c r="AV2322" s="36" t="str">
        <f>IFERROR(时间!$B$4+AU2322,"上周无销量")</f>
        <v>上周无销量</v>
      </c>
    </row>
    <row r="2323" spans="1:48">
      <c r="A2323" s="21" t="s">
        <v>4718</v>
      </c>
      <c r="B2323" t="s">
        <v>4719</v>
      </c>
      <c r="C2323" t="s">
        <v>4709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0</v>
      </c>
      <c r="AK2323">
        <v>0</v>
      </c>
      <c r="AL2323">
        <v>0</v>
      </c>
      <c r="AM2323">
        <v>0</v>
      </c>
      <c r="AN2323" s="23" t="e">
        <v>#DIV/0!</v>
      </c>
      <c r="AO2323" s="23" t="e">
        <v>#DIV/0!</v>
      </c>
      <c r="AP2323" s="23" t="e">
        <v>#DIV/0!</v>
      </c>
      <c r="AQ2323" s="23" t="e">
        <v>#DIV/0!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4720</v>
      </c>
      <c r="B2324" t="s">
        <v>4721</v>
      </c>
      <c r="C2324" t="s">
        <v>4709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0</v>
      </c>
      <c r="J2324" s="33">
        <v>0</v>
      </c>
      <c r="K2324" s="33">
        <v>0</v>
      </c>
      <c r="L2324" s="33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0</v>
      </c>
      <c r="AK2324">
        <v>0</v>
      </c>
      <c r="AL2324">
        <v>0</v>
      </c>
      <c r="AM2324">
        <v>0</v>
      </c>
      <c r="AN2324" s="23" t="e">
        <v>#DIV/0!</v>
      </c>
      <c r="AO2324" s="23" t="e">
        <v>#DIV/0!</v>
      </c>
      <c r="AP2324" s="23" t="e">
        <v>#DIV/0!</v>
      </c>
      <c r="AQ2324" s="23" t="e">
        <v>#DIV/0!</v>
      </c>
      <c r="AR2324" s="35">
        <v>0</v>
      </c>
      <c r="AS2324" s="35">
        <v>0</v>
      </c>
      <c r="AT2324" s="35">
        <v>0</v>
      </c>
      <c r="AU2324" s="31" t="str">
        <f t="shared" si="39"/>
        <v>库存为0</v>
      </c>
      <c r="AV2324" s="36" t="str">
        <f>IFERROR(时间!$B$4+AU2324,"上周无销量")</f>
        <v>上周无销量</v>
      </c>
    </row>
    <row r="2325" spans="1:48">
      <c r="A2325" s="21" t="s">
        <v>4722</v>
      </c>
      <c r="B2325" t="s">
        <v>4723</v>
      </c>
      <c r="C2325" t="s">
        <v>4709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0</v>
      </c>
      <c r="J2325" s="33">
        <v>0</v>
      </c>
      <c r="K2325" s="33">
        <v>0</v>
      </c>
      <c r="L2325" s="33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0</v>
      </c>
      <c r="AK2325">
        <v>0</v>
      </c>
      <c r="AL2325">
        <v>0</v>
      </c>
      <c r="AM2325">
        <v>0</v>
      </c>
      <c r="AN2325" s="23" t="e">
        <v>#DIV/0!</v>
      </c>
      <c r="AO2325" s="23" t="e">
        <v>#DIV/0!</v>
      </c>
      <c r="AP2325" s="23" t="e">
        <v>#DIV/0!</v>
      </c>
      <c r="AQ2325" s="23" t="e">
        <v>#DIV/0!</v>
      </c>
      <c r="AR2325" s="35">
        <v>0</v>
      </c>
      <c r="AS2325" s="35">
        <v>0</v>
      </c>
      <c r="AT2325" s="35">
        <v>0</v>
      </c>
      <c r="AU2325" s="31" t="str">
        <f t="shared" si="39"/>
        <v>库存为0</v>
      </c>
      <c r="AV2325" s="36" t="str">
        <f>IFERROR(时间!$B$4+AU2325,"上周无销量")</f>
        <v>上周无销量</v>
      </c>
    </row>
    <row r="2326" spans="1:48">
      <c r="A2326" s="21" t="s">
        <v>4724</v>
      </c>
      <c r="B2326" t="s">
        <v>4725</v>
      </c>
      <c r="C2326" t="s">
        <v>4709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0</v>
      </c>
      <c r="J2326" s="33">
        <v>0</v>
      </c>
      <c r="K2326" s="33">
        <v>0</v>
      </c>
      <c r="L2326" s="33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0</v>
      </c>
      <c r="AK2326">
        <v>0</v>
      </c>
      <c r="AL2326">
        <v>0</v>
      </c>
      <c r="AM2326">
        <v>0</v>
      </c>
      <c r="AN2326" s="23" t="e">
        <v>#DIV/0!</v>
      </c>
      <c r="AO2326" s="23" t="e">
        <v>#DIV/0!</v>
      </c>
      <c r="AP2326" s="23" t="e">
        <v>#DIV/0!</v>
      </c>
      <c r="AQ2326" s="23" t="e">
        <v>#DIV/0!</v>
      </c>
      <c r="AR2326" s="35">
        <v>0</v>
      </c>
      <c r="AS2326" s="35">
        <v>0</v>
      </c>
      <c r="AT2326" s="35">
        <v>0</v>
      </c>
      <c r="AU2326" s="31" t="str">
        <f t="shared" si="39"/>
        <v>库存为0</v>
      </c>
      <c r="AV2326" s="36" t="str">
        <f>IFERROR(时间!$B$4+AU2326,"上周无销量")</f>
        <v>上周无销量</v>
      </c>
    </row>
    <row r="2327" spans="1:48">
      <c r="A2327" s="21" t="s">
        <v>4726</v>
      </c>
      <c r="B2327" t="s">
        <v>4727</v>
      </c>
      <c r="C2327" t="s">
        <v>4709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0</v>
      </c>
      <c r="J2327" s="33">
        <v>0</v>
      </c>
      <c r="K2327" s="33">
        <v>0</v>
      </c>
      <c r="L2327" s="33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0</v>
      </c>
      <c r="AK2327">
        <v>0</v>
      </c>
      <c r="AL2327">
        <v>0</v>
      </c>
      <c r="AM2327">
        <v>0</v>
      </c>
      <c r="AN2327" s="23" t="e">
        <v>#DIV/0!</v>
      </c>
      <c r="AO2327" s="23" t="e">
        <v>#DIV/0!</v>
      </c>
      <c r="AP2327" s="23" t="e">
        <v>#DIV/0!</v>
      </c>
      <c r="AQ2327" s="23" t="e">
        <v>#DIV/0!</v>
      </c>
      <c r="AR2327" s="35">
        <v>0</v>
      </c>
      <c r="AS2327" s="35">
        <v>0</v>
      </c>
      <c r="AT2327" s="35">
        <v>0</v>
      </c>
      <c r="AU2327" s="31" t="str">
        <f t="shared" si="39"/>
        <v>库存为0</v>
      </c>
      <c r="AV2327" s="36" t="str">
        <f>IFERROR(时间!$B$4+AU2327,"上周无销量")</f>
        <v>上周无销量</v>
      </c>
    </row>
    <row r="2328" spans="1:48">
      <c r="A2328" s="21" t="s">
        <v>4728</v>
      </c>
      <c r="B2328" t="s">
        <v>3813</v>
      </c>
      <c r="C2328" t="s">
        <v>4729</v>
      </c>
      <c r="D2328" s="31">
        <v>1</v>
      </c>
      <c r="E2328" s="31">
        <v>0</v>
      </c>
      <c r="F2328" s="31">
        <v>2</v>
      </c>
      <c r="G2328" s="31">
        <v>0</v>
      </c>
      <c r="H2328" s="32">
        <v>28.99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10</v>
      </c>
      <c r="AL2328">
        <v>0</v>
      </c>
      <c r="AM2328">
        <v>0</v>
      </c>
      <c r="AN2328" s="23" t="e">
        <v>#DIV/0!</v>
      </c>
      <c r="AO2328" s="23">
        <v>0</v>
      </c>
      <c r="AP2328" s="23" t="e">
        <v>#DIV/0!</v>
      </c>
      <c r="AQ2328" s="23" t="e">
        <v>#DIV/0!</v>
      </c>
      <c r="AR2328" s="35">
        <v>0.142857142857143</v>
      </c>
      <c r="AS2328" s="35">
        <v>8.57142857142857</v>
      </c>
      <c r="AT2328" s="35">
        <v>-8.57142857142857</v>
      </c>
      <c r="AU2328" s="31">
        <f t="shared" si="39"/>
        <v>0</v>
      </c>
      <c r="AV2328" s="36">
        <f>IFERROR(时间!$B$4+AU2328,"上周无销量")</f>
        <v>43283</v>
      </c>
    </row>
    <row r="2329" spans="1:48">
      <c r="A2329" s="21" t="s">
        <v>4730</v>
      </c>
      <c r="B2329" t="s">
        <v>3816</v>
      </c>
      <c r="C2329" t="s">
        <v>4729</v>
      </c>
      <c r="D2329" s="31">
        <v>3</v>
      </c>
      <c r="E2329" s="31">
        <v>0</v>
      </c>
      <c r="F2329" s="31">
        <v>0</v>
      </c>
      <c r="G2329" s="31">
        <v>0</v>
      </c>
      <c r="H2329" s="32">
        <v>28.99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10</v>
      </c>
      <c r="AK2329">
        <v>11</v>
      </c>
      <c r="AL2329">
        <v>0</v>
      </c>
      <c r="AM2329">
        <v>0</v>
      </c>
      <c r="AN2329" s="23">
        <v>0.3</v>
      </c>
      <c r="AO2329" s="23">
        <v>0</v>
      </c>
      <c r="AP2329" s="23" t="e">
        <v>#DIV/0!</v>
      </c>
      <c r="AQ2329" s="23" t="e">
        <v>#DIV/0!</v>
      </c>
      <c r="AR2329" s="35">
        <v>0.428571428571429</v>
      </c>
      <c r="AS2329" s="35">
        <v>25.7142857142857</v>
      </c>
      <c r="AT2329" s="35">
        <v>-25.7142857142857</v>
      </c>
      <c r="AU2329" s="31">
        <f t="shared" si="39"/>
        <v>0</v>
      </c>
      <c r="AV2329" s="36">
        <f>IFERROR(时间!$B$4+AU2329,"上周无销量")</f>
        <v>43283</v>
      </c>
    </row>
    <row r="2330" spans="1:48">
      <c r="A2330" s="21" t="s">
        <v>4731</v>
      </c>
      <c r="B2330" t="s">
        <v>3818</v>
      </c>
      <c r="C2330" t="s">
        <v>4729</v>
      </c>
      <c r="D2330" s="31">
        <v>0</v>
      </c>
      <c r="E2330" s="31">
        <v>0</v>
      </c>
      <c r="F2330" s="31">
        <v>0</v>
      </c>
      <c r="G2330" s="31">
        <v>1</v>
      </c>
      <c r="H2330" s="32">
        <v>28.99</v>
      </c>
      <c r="I2330">
        <v>0</v>
      </c>
      <c r="J2330" s="33">
        <v>0</v>
      </c>
      <c r="K2330" s="33">
        <v>0</v>
      </c>
      <c r="L2330" s="33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28</v>
      </c>
      <c r="AK2330">
        <v>12</v>
      </c>
      <c r="AL2330">
        <v>0</v>
      </c>
      <c r="AM2330">
        <v>0</v>
      </c>
      <c r="AN2330" s="23">
        <v>0</v>
      </c>
      <c r="AO2330" s="23">
        <v>0</v>
      </c>
      <c r="AP2330" s="23" t="e">
        <v>#DIV/0!</v>
      </c>
      <c r="AQ2330" s="23" t="e">
        <v>#DIV/0!</v>
      </c>
      <c r="AR2330" s="35">
        <v>0</v>
      </c>
      <c r="AS2330" s="35">
        <v>0</v>
      </c>
      <c r="AT2330" s="35">
        <v>0</v>
      </c>
      <c r="AU2330" s="31" t="str">
        <f t="shared" si="39"/>
        <v>库存为0</v>
      </c>
      <c r="AV2330" s="36" t="str">
        <f>IFERROR(时间!$B$4+AU2330,"上周无销量")</f>
        <v>上周无销量</v>
      </c>
    </row>
    <row r="2331" spans="1:48">
      <c r="A2331" s="21" t="s">
        <v>4732</v>
      </c>
      <c r="B2331" t="s">
        <v>3820</v>
      </c>
      <c r="C2331" t="s">
        <v>4729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2</v>
      </c>
      <c r="AK2331">
        <v>16</v>
      </c>
      <c r="AL2331">
        <v>0</v>
      </c>
      <c r="AM2331">
        <v>0</v>
      </c>
      <c r="AN2331" s="23">
        <v>0</v>
      </c>
      <c r="AO2331" s="23">
        <v>0</v>
      </c>
      <c r="AP2331" s="23" t="e">
        <v>#DIV/0!</v>
      </c>
      <c r="AQ2331" s="23" t="e">
        <v>#DIV/0!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4733</v>
      </c>
      <c r="B2332" t="s">
        <v>3822</v>
      </c>
      <c r="C2332" t="s">
        <v>4729</v>
      </c>
      <c r="D2332" s="31">
        <v>4</v>
      </c>
      <c r="E2332" s="31">
        <v>2</v>
      </c>
      <c r="F2332" s="31">
        <v>1</v>
      </c>
      <c r="G2332" s="31">
        <v>0</v>
      </c>
      <c r="H2332" s="32">
        <v>28.99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1</v>
      </c>
      <c r="AK2332">
        <v>16</v>
      </c>
      <c r="AL2332">
        <v>0</v>
      </c>
      <c r="AM2332">
        <v>0</v>
      </c>
      <c r="AN2332" s="23">
        <v>4</v>
      </c>
      <c r="AO2332" s="23">
        <v>0.125</v>
      </c>
      <c r="AP2332" s="23" t="e">
        <v>#DIV/0!</v>
      </c>
      <c r="AQ2332" s="23" t="e">
        <v>#DIV/0!</v>
      </c>
      <c r="AR2332" s="35">
        <v>0.571428571428571</v>
      </c>
      <c r="AS2332" s="35">
        <v>34.2857142857143</v>
      </c>
      <c r="AT2332" s="35">
        <v>-34.2857142857143</v>
      </c>
      <c r="AU2332" s="31">
        <f t="shared" si="39"/>
        <v>0</v>
      </c>
      <c r="AV2332" s="36">
        <f>IFERROR(时间!$B$4+AU2332,"上周无销量")</f>
        <v>43283</v>
      </c>
    </row>
    <row r="2333" spans="1:48">
      <c r="A2333" s="21" t="s">
        <v>4734</v>
      </c>
      <c r="B2333" t="s">
        <v>3824</v>
      </c>
      <c r="C2333" t="s">
        <v>4729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0</v>
      </c>
      <c r="AK2333">
        <v>19</v>
      </c>
      <c r="AL2333">
        <v>0</v>
      </c>
      <c r="AM2333">
        <v>0</v>
      </c>
      <c r="AN2333" s="23" t="e">
        <v>#DIV/0!</v>
      </c>
      <c r="AO2333" s="23">
        <v>0</v>
      </c>
      <c r="AP2333" s="23" t="e">
        <v>#DIV/0!</v>
      </c>
      <c r="AQ2333" s="23" t="e">
        <v>#DIV/0!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4735</v>
      </c>
      <c r="B2334" t="s">
        <v>3826</v>
      </c>
      <c r="C2334" t="s">
        <v>4729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4</v>
      </c>
      <c r="AL2334">
        <v>0</v>
      </c>
      <c r="AM2334">
        <v>0</v>
      </c>
      <c r="AN2334" s="23" t="e">
        <v>#DIV/0!</v>
      </c>
      <c r="AO2334" s="23">
        <v>0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4736</v>
      </c>
      <c r="B2335" t="s">
        <v>3828</v>
      </c>
      <c r="C2335" t="s">
        <v>4729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11</v>
      </c>
      <c r="AK2335">
        <v>8</v>
      </c>
      <c r="AL2335">
        <v>0</v>
      </c>
      <c r="AM2335">
        <v>0</v>
      </c>
      <c r="AN2335" s="23">
        <v>0</v>
      </c>
      <c r="AO2335" s="23">
        <v>0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4737</v>
      </c>
      <c r="B2336" t="s">
        <v>3830</v>
      </c>
      <c r="C2336" t="s">
        <v>4729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19</v>
      </c>
      <c r="AK2336">
        <v>11</v>
      </c>
      <c r="AL2336">
        <v>0</v>
      </c>
      <c r="AM2336">
        <v>0</v>
      </c>
      <c r="AN2336" s="23">
        <v>0</v>
      </c>
      <c r="AO2336" s="23">
        <v>0</v>
      </c>
      <c r="AP2336" s="23" t="e">
        <v>#DIV/0!</v>
      </c>
      <c r="AQ2336" s="23" t="e">
        <v>#DIV/0!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4738</v>
      </c>
      <c r="B2337" t="s">
        <v>3832</v>
      </c>
      <c r="C2337" t="s">
        <v>4729</v>
      </c>
      <c r="D2337" s="31">
        <v>0</v>
      </c>
      <c r="E2337" s="31">
        <v>0</v>
      </c>
      <c r="F2337" s="31">
        <v>1</v>
      </c>
      <c r="G2337" s="31">
        <v>0</v>
      </c>
      <c r="H2337" s="32">
        <v>28.99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9</v>
      </c>
      <c r="AK2337">
        <v>11</v>
      </c>
      <c r="AL2337">
        <v>0</v>
      </c>
      <c r="AM2337">
        <v>0</v>
      </c>
      <c r="AN2337" s="23">
        <v>0</v>
      </c>
      <c r="AO2337" s="23">
        <v>0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4739</v>
      </c>
      <c r="B2338" t="s">
        <v>3834</v>
      </c>
      <c r="C2338" t="s">
        <v>4729</v>
      </c>
      <c r="D2338" s="31">
        <v>2</v>
      </c>
      <c r="E2338" s="31">
        <v>5</v>
      </c>
      <c r="F2338" s="31">
        <v>2</v>
      </c>
      <c r="G2338" s="31">
        <v>0</v>
      </c>
      <c r="H2338" s="32">
        <v>28.99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5</v>
      </c>
      <c r="AK2338">
        <v>12</v>
      </c>
      <c r="AL2338">
        <v>0</v>
      </c>
      <c r="AM2338">
        <v>0</v>
      </c>
      <c r="AN2338" s="23">
        <v>0.4</v>
      </c>
      <c r="AO2338" s="23">
        <v>0.416666666666667</v>
      </c>
      <c r="AP2338" s="23" t="e">
        <v>#DIV/0!</v>
      </c>
      <c r="AQ2338" s="23" t="e">
        <v>#DIV/0!</v>
      </c>
      <c r="AR2338" s="35">
        <v>0.285714285714286</v>
      </c>
      <c r="AS2338" s="35">
        <v>17.1428571428571</v>
      </c>
      <c r="AT2338" s="35">
        <v>-17.1428571428571</v>
      </c>
      <c r="AU2338" s="31">
        <f t="shared" si="39"/>
        <v>0</v>
      </c>
      <c r="AV2338" s="36">
        <f>IFERROR(时间!$B$4+AU2338,"上周无销量")</f>
        <v>43283</v>
      </c>
    </row>
    <row r="2339" spans="1:48">
      <c r="A2339" s="21" t="s">
        <v>4740</v>
      </c>
      <c r="B2339" t="s">
        <v>3836</v>
      </c>
      <c r="C2339" t="s">
        <v>4729</v>
      </c>
      <c r="D2339" s="31">
        <v>9</v>
      </c>
      <c r="E2339" s="31">
        <v>2</v>
      </c>
      <c r="F2339" s="31">
        <v>3</v>
      </c>
      <c r="G2339" s="31">
        <v>1</v>
      </c>
      <c r="H2339" s="32">
        <v>28.99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16</v>
      </c>
      <c r="AK2339">
        <v>4</v>
      </c>
      <c r="AL2339">
        <v>0</v>
      </c>
      <c r="AM2339">
        <v>0</v>
      </c>
      <c r="AN2339" s="23">
        <v>0.5625</v>
      </c>
      <c r="AO2339" s="23">
        <v>0.5</v>
      </c>
      <c r="AP2339" s="23" t="e">
        <v>#DIV/0!</v>
      </c>
      <c r="AQ2339" s="23" t="e">
        <v>#DIV/0!</v>
      </c>
      <c r="AR2339" s="35">
        <v>1.28571428571429</v>
      </c>
      <c r="AS2339" s="35">
        <v>77.1428571428572</v>
      </c>
      <c r="AT2339" s="35">
        <v>-77.1428571428572</v>
      </c>
      <c r="AU2339" s="31">
        <f t="shared" si="39"/>
        <v>0</v>
      </c>
      <c r="AV2339" s="36">
        <f>IFERROR(时间!$B$4+AU2339,"上周无销量")</f>
        <v>43283</v>
      </c>
    </row>
    <row r="2340" spans="1:48">
      <c r="A2340" s="21" t="s">
        <v>4741</v>
      </c>
      <c r="B2340" t="s">
        <v>3838</v>
      </c>
      <c r="C2340" t="s">
        <v>4729</v>
      </c>
      <c r="D2340" s="31">
        <v>0</v>
      </c>
      <c r="E2340" s="31">
        <v>0</v>
      </c>
      <c r="F2340" s="31">
        <v>2</v>
      </c>
      <c r="G2340" s="31">
        <v>1</v>
      </c>
      <c r="H2340" s="32">
        <v>28.99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12</v>
      </c>
      <c r="AK2340">
        <v>6</v>
      </c>
      <c r="AL2340">
        <v>0</v>
      </c>
      <c r="AM2340">
        <v>0</v>
      </c>
      <c r="AN2340" s="23">
        <v>0</v>
      </c>
      <c r="AO2340" s="23">
        <v>0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4742</v>
      </c>
      <c r="B2341" t="s">
        <v>3840</v>
      </c>
      <c r="C2341" t="s">
        <v>4729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34</v>
      </c>
      <c r="AK2341">
        <v>9</v>
      </c>
      <c r="AL2341">
        <v>0</v>
      </c>
      <c r="AM2341">
        <v>0</v>
      </c>
      <c r="AN2341" s="23">
        <v>0</v>
      </c>
      <c r="AO2341" s="23">
        <v>0</v>
      </c>
      <c r="AP2341" s="23" t="e">
        <v>#DIV/0!</v>
      </c>
      <c r="AQ2341" s="23" t="e">
        <v>#DIV/0!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4743</v>
      </c>
      <c r="B2342" t="s">
        <v>3842</v>
      </c>
      <c r="C2342" t="s">
        <v>4729</v>
      </c>
      <c r="D2342" s="31">
        <v>8</v>
      </c>
      <c r="E2342" s="31">
        <v>2</v>
      </c>
      <c r="F2342" s="31">
        <v>4</v>
      </c>
      <c r="G2342" s="31">
        <v>0</v>
      </c>
      <c r="H2342" s="32">
        <v>28.99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14</v>
      </c>
      <c r="AK2342">
        <v>9</v>
      </c>
      <c r="AL2342">
        <v>0</v>
      </c>
      <c r="AM2342">
        <v>0</v>
      </c>
      <c r="AN2342" s="23">
        <v>0.571428571428571</v>
      </c>
      <c r="AO2342" s="23">
        <v>0.222222222222222</v>
      </c>
      <c r="AP2342" s="23" t="e">
        <v>#DIV/0!</v>
      </c>
      <c r="AQ2342" s="23" t="e">
        <v>#DIV/0!</v>
      </c>
      <c r="AR2342" s="35">
        <v>1.14285714285714</v>
      </c>
      <c r="AS2342" s="35">
        <v>68.5714285714286</v>
      </c>
      <c r="AT2342" s="35">
        <v>-68.5714285714286</v>
      </c>
      <c r="AU2342" s="31">
        <f t="shared" si="39"/>
        <v>0</v>
      </c>
      <c r="AV2342" s="36">
        <f>IFERROR(时间!$B$4+AU2342,"上周无销量")</f>
        <v>43283</v>
      </c>
    </row>
    <row r="2343" spans="1:48">
      <c r="A2343" s="21" t="s">
        <v>4744</v>
      </c>
      <c r="B2343" t="s">
        <v>3844</v>
      </c>
      <c r="C2343" t="s">
        <v>4729</v>
      </c>
      <c r="D2343" s="31">
        <v>1</v>
      </c>
      <c r="E2343" s="31">
        <v>0</v>
      </c>
      <c r="F2343" s="31">
        <v>0</v>
      </c>
      <c r="G2343" s="31">
        <v>0</v>
      </c>
      <c r="H2343" s="32">
        <v>28.99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21</v>
      </c>
      <c r="AK2343">
        <v>8</v>
      </c>
      <c r="AL2343">
        <v>0</v>
      </c>
      <c r="AM2343">
        <v>0</v>
      </c>
      <c r="AN2343" s="23">
        <v>0.0476190476190476</v>
      </c>
      <c r="AO2343" s="23">
        <v>0</v>
      </c>
      <c r="AP2343" s="23" t="e">
        <v>#DIV/0!</v>
      </c>
      <c r="AQ2343" s="23" t="e">
        <v>#DIV/0!</v>
      </c>
      <c r="AR2343" s="35">
        <v>0.142857142857143</v>
      </c>
      <c r="AS2343" s="35">
        <v>8.57142857142857</v>
      </c>
      <c r="AT2343" s="35">
        <v>-8.57142857142857</v>
      </c>
      <c r="AU2343" s="31">
        <f t="shared" si="39"/>
        <v>0</v>
      </c>
      <c r="AV2343" s="36">
        <f>IFERROR(时间!$B$4+AU2343,"上周无销量")</f>
        <v>43283</v>
      </c>
    </row>
    <row r="2344" spans="1:48">
      <c r="A2344" s="21" t="s">
        <v>4745</v>
      </c>
      <c r="B2344" t="s">
        <v>3846</v>
      </c>
      <c r="C2344" t="s">
        <v>4729</v>
      </c>
      <c r="D2344" s="31">
        <v>0</v>
      </c>
      <c r="E2344" s="31">
        <v>1</v>
      </c>
      <c r="F2344" s="31">
        <v>2</v>
      </c>
      <c r="G2344" s="31">
        <v>1</v>
      </c>
      <c r="H2344" s="32">
        <v>28.99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8</v>
      </c>
      <c r="AK2344">
        <v>10</v>
      </c>
      <c r="AL2344">
        <v>0</v>
      </c>
      <c r="AM2344">
        <v>0</v>
      </c>
      <c r="AN2344" s="23">
        <v>0</v>
      </c>
      <c r="AO2344" s="23">
        <v>0.1</v>
      </c>
      <c r="AP2344" s="23" t="e">
        <v>#DIV/0!</v>
      </c>
      <c r="AQ2344" s="23" t="e">
        <v>#DIV/0!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4746</v>
      </c>
      <c r="B2345" t="s">
        <v>3848</v>
      </c>
      <c r="C2345" t="s">
        <v>4729</v>
      </c>
      <c r="D2345" s="31">
        <v>0</v>
      </c>
      <c r="E2345" s="31">
        <v>0</v>
      </c>
      <c r="F2345" s="31">
        <v>0</v>
      </c>
      <c r="G2345" s="31">
        <v>0</v>
      </c>
      <c r="H2345" s="32">
        <v>0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11</v>
      </c>
      <c r="AK2345">
        <v>1</v>
      </c>
      <c r="AL2345">
        <v>0</v>
      </c>
      <c r="AM2345">
        <v>0</v>
      </c>
      <c r="AN2345" s="23">
        <v>0</v>
      </c>
      <c r="AO2345" s="23">
        <v>0</v>
      </c>
      <c r="AP2345" s="23" t="e">
        <v>#DIV/0!</v>
      </c>
      <c r="AQ2345" s="23" t="e">
        <v>#DIV/0!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4747</v>
      </c>
      <c r="B2346" t="s">
        <v>3850</v>
      </c>
      <c r="C2346" t="s">
        <v>4729</v>
      </c>
      <c r="D2346" s="31">
        <v>0</v>
      </c>
      <c r="E2346" s="31">
        <v>1</v>
      </c>
      <c r="F2346" s="31">
        <v>0</v>
      </c>
      <c r="G2346" s="31">
        <v>0</v>
      </c>
      <c r="H2346" s="32">
        <v>28.99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23</v>
      </c>
      <c r="AK2346">
        <v>13</v>
      </c>
      <c r="AL2346">
        <v>0</v>
      </c>
      <c r="AM2346">
        <v>0</v>
      </c>
      <c r="AN2346" s="23">
        <v>0</v>
      </c>
      <c r="AO2346" s="23">
        <v>0.0769230769230769</v>
      </c>
      <c r="AP2346" s="23" t="e">
        <v>#DIV/0!</v>
      </c>
      <c r="AQ2346" s="23" t="e">
        <v>#DIV/0!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4748</v>
      </c>
      <c r="B2347" t="s">
        <v>3852</v>
      </c>
      <c r="C2347" t="s">
        <v>4729</v>
      </c>
      <c r="D2347" s="31">
        <v>0</v>
      </c>
      <c r="E2347" s="31">
        <v>1</v>
      </c>
      <c r="F2347" s="31">
        <v>0</v>
      </c>
      <c r="G2347" s="31">
        <v>0</v>
      </c>
      <c r="H2347" s="32">
        <v>28.99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22</v>
      </c>
      <c r="AK2347">
        <v>8</v>
      </c>
      <c r="AL2347">
        <v>0</v>
      </c>
      <c r="AM2347">
        <v>0</v>
      </c>
      <c r="AN2347" s="23">
        <v>0</v>
      </c>
      <c r="AO2347" s="23">
        <v>0.125</v>
      </c>
      <c r="AP2347" s="23" t="e">
        <v>#DIV/0!</v>
      </c>
      <c r="AQ2347" s="23" t="e">
        <v>#DIV/0!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4749</v>
      </c>
      <c r="B2348" t="s">
        <v>3854</v>
      </c>
      <c r="C2348" t="s">
        <v>4729</v>
      </c>
      <c r="D2348" s="31">
        <v>1</v>
      </c>
      <c r="E2348" s="31">
        <v>0</v>
      </c>
      <c r="F2348" s="31">
        <v>0</v>
      </c>
      <c r="G2348" s="31">
        <v>0</v>
      </c>
      <c r="H2348" s="32">
        <v>28.99</v>
      </c>
      <c r="I2348">
        <v>0</v>
      </c>
      <c r="J2348" s="33">
        <v>0</v>
      </c>
      <c r="K2348" s="33">
        <v>0</v>
      </c>
      <c r="L2348" s="33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22</v>
      </c>
      <c r="AK2348">
        <v>14</v>
      </c>
      <c r="AL2348">
        <v>0</v>
      </c>
      <c r="AM2348">
        <v>0</v>
      </c>
      <c r="AN2348" s="23">
        <v>0.0454545454545455</v>
      </c>
      <c r="AO2348" s="23">
        <v>0</v>
      </c>
      <c r="AP2348" s="23" t="e">
        <v>#DIV/0!</v>
      </c>
      <c r="AQ2348" s="23" t="e">
        <v>#DIV/0!</v>
      </c>
      <c r="AR2348" s="35">
        <v>0.142857142857143</v>
      </c>
      <c r="AS2348" s="35">
        <v>8.57142857142857</v>
      </c>
      <c r="AT2348" s="35">
        <v>-8.57142857142857</v>
      </c>
      <c r="AU2348" s="31">
        <f t="shared" si="39"/>
        <v>0</v>
      </c>
      <c r="AV2348" s="36">
        <f>IFERROR(时间!$B$4+AU2348,"上周无销量")</f>
        <v>43283</v>
      </c>
    </row>
    <row r="2349" spans="1:48">
      <c r="A2349" s="21" t="s">
        <v>4750</v>
      </c>
      <c r="B2349" t="s">
        <v>3856</v>
      </c>
      <c r="C2349" t="s">
        <v>4729</v>
      </c>
      <c r="D2349" s="31">
        <v>0</v>
      </c>
      <c r="E2349" s="31">
        <v>0</v>
      </c>
      <c r="F2349" s="31">
        <v>0</v>
      </c>
      <c r="G2349" s="31">
        <v>1</v>
      </c>
      <c r="H2349" s="32">
        <v>28.99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1</v>
      </c>
      <c r="AK2349">
        <v>13</v>
      </c>
      <c r="AL2349">
        <v>0</v>
      </c>
      <c r="AM2349">
        <v>0</v>
      </c>
      <c r="AN2349" s="23">
        <v>0</v>
      </c>
      <c r="AO2349" s="23">
        <v>0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4751</v>
      </c>
      <c r="B2350" t="s">
        <v>3858</v>
      </c>
      <c r="C2350" t="s">
        <v>4729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1</v>
      </c>
      <c r="AK2350">
        <v>10</v>
      </c>
      <c r="AL2350">
        <v>0</v>
      </c>
      <c r="AM2350">
        <v>0</v>
      </c>
      <c r="AN2350" s="23">
        <v>0</v>
      </c>
      <c r="AO2350" s="23">
        <v>0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4752</v>
      </c>
      <c r="B2351" t="s">
        <v>3860</v>
      </c>
      <c r="C2351" t="s">
        <v>4729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12</v>
      </c>
      <c r="AK2351">
        <v>12</v>
      </c>
      <c r="AL2351">
        <v>0</v>
      </c>
      <c r="AM2351">
        <v>0</v>
      </c>
      <c r="AN2351" s="23">
        <v>0</v>
      </c>
      <c r="AO2351" s="23">
        <v>0</v>
      </c>
      <c r="AP2351" s="23" t="e">
        <v>#DIV/0!</v>
      </c>
      <c r="AQ2351" s="23" t="e">
        <v>#DIV/0!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4753</v>
      </c>
      <c r="B2352" t="s">
        <v>3862</v>
      </c>
      <c r="C2352" t="s">
        <v>4729</v>
      </c>
      <c r="D2352" s="31">
        <v>0</v>
      </c>
      <c r="E2352" s="31">
        <v>0</v>
      </c>
      <c r="F2352" s="31">
        <v>1</v>
      </c>
      <c r="G2352" s="31">
        <v>0</v>
      </c>
      <c r="H2352" s="32">
        <v>28.99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5</v>
      </c>
      <c r="AK2352">
        <v>10</v>
      </c>
      <c r="AL2352">
        <v>0</v>
      </c>
      <c r="AM2352">
        <v>0</v>
      </c>
      <c r="AN2352" s="23">
        <v>0</v>
      </c>
      <c r="AO2352" s="23">
        <v>0</v>
      </c>
      <c r="AP2352" s="23" t="e">
        <v>#DIV/0!</v>
      </c>
      <c r="AQ2352" s="23" t="e">
        <v>#DIV/0!</v>
      </c>
      <c r="AR2352" s="35">
        <v>0</v>
      </c>
      <c r="AS2352" s="35">
        <v>0</v>
      </c>
      <c r="AT2352" s="35">
        <v>0</v>
      </c>
      <c r="AU2352" s="31" t="str">
        <f t="shared" si="39"/>
        <v>库存为0</v>
      </c>
      <c r="AV2352" s="36" t="str">
        <f>IFERROR(时间!$B$4+AU2352,"上周无销量")</f>
        <v>上周无销量</v>
      </c>
    </row>
    <row r="2353" spans="1:48">
      <c r="A2353" s="21" t="s">
        <v>4754</v>
      </c>
      <c r="B2353" t="s">
        <v>4755</v>
      </c>
      <c r="C2353" t="s">
        <v>4756</v>
      </c>
      <c r="D2353" s="31">
        <v>2</v>
      </c>
      <c r="E2353" s="31">
        <v>7</v>
      </c>
      <c r="F2353" s="31">
        <v>7</v>
      </c>
      <c r="G2353" s="31">
        <v>0</v>
      </c>
      <c r="H2353" s="32">
        <v>29.99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0</v>
      </c>
      <c r="AK2353">
        <v>0</v>
      </c>
      <c r="AL2353">
        <v>0</v>
      </c>
      <c r="AM2353">
        <v>0</v>
      </c>
      <c r="AN2353" s="23" t="e">
        <v>#DIV/0!</v>
      </c>
      <c r="AO2353" s="23" t="e">
        <v>#DIV/0!</v>
      </c>
      <c r="AP2353" s="23" t="e">
        <v>#DIV/0!</v>
      </c>
      <c r="AQ2353" s="23" t="e">
        <v>#DIV/0!</v>
      </c>
      <c r="AR2353" s="35">
        <v>0.285714285714286</v>
      </c>
      <c r="AS2353" s="35">
        <v>17.1428571428571</v>
      </c>
      <c r="AT2353" s="35">
        <v>-17.1428571428571</v>
      </c>
      <c r="AU2353" s="31">
        <f t="shared" si="39"/>
        <v>0</v>
      </c>
      <c r="AV2353" s="36">
        <f>IFERROR(时间!$B$4+AU2353,"上周无销量")</f>
        <v>43283</v>
      </c>
    </row>
    <row r="2354" spans="1:48">
      <c r="A2354" s="21" t="s">
        <v>4757</v>
      </c>
      <c r="B2354" t="s">
        <v>4758</v>
      </c>
      <c r="C2354" t="s">
        <v>4756</v>
      </c>
      <c r="D2354" s="31">
        <v>7</v>
      </c>
      <c r="E2354" s="31">
        <v>6</v>
      </c>
      <c r="F2354" s="31">
        <v>2</v>
      </c>
      <c r="G2354" s="31">
        <v>0</v>
      </c>
      <c r="H2354" s="32">
        <v>29.99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0</v>
      </c>
      <c r="AK2354">
        <v>0</v>
      </c>
      <c r="AL2354">
        <v>0</v>
      </c>
      <c r="AM2354">
        <v>0</v>
      </c>
      <c r="AN2354" s="23" t="e">
        <v>#DIV/0!</v>
      </c>
      <c r="AO2354" s="23" t="e">
        <v>#DIV/0!</v>
      </c>
      <c r="AP2354" s="23" t="e">
        <v>#DIV/0!</v>
      </c>
      <c r="AQ2354" s="23" t="e">
        <v>#DIV/0!</v>
      </c>
      <c r="AR2354" s="35">
        <v>1</v>
      </c>
      <c r="AS2354" s="35">
        <v>60</v>
      </c>
      <c r="AT2354" s="35">
        <v>-60</v>
      </c>
      <c r="AU2354" s="31">
        <f t="shared" si="39"/>
        <v>0</v>
      </c>
      <c r="AV2354" s="36">
        <f>IFERROR(时间!$B$4+AU2354,"上周无销量")</f>
        <v>43283</v>
      </c>
    </row>
    <row r="2355" spans="1:48">
      <c r="A2355" s="21" t="s">
        <v>4759</v>
      </c>
      <c r="B2355" t="s">
        <v>4760</v>
      </c>
      <c r="C2355" t="s">
        <v>4756</v>
      </c>
      <c r="D2355" s="31">
        <v>1</v>
      </c>
      <c r="E2355" s="31">
        <v>12</v>
      </c>
      <c r="F2355" s="31">
        <v>2</v>
      </c>
      <c r="G2355" s="31">
        <v>0</v>
      </c>
      <c r="H2355" s="32">
        <v>29.99</v>
      </c>
      <c r="I2355">
        <v>0</v>
      </c>
      <c r="J2355" s="33">
        <v>0</v>
      </c>
      <c r="K2355" s="33">
        <v>0</v>
      </c>
      <c r="L2355" s="33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0</v>
      </c>
      <c r="AK2355">
        <v>0</v>
      </c>
      <c r="AL2355">
        <v>0</v>
      </c>
      <c r="AM2355">
        <v>0</v>
      </c>
      <c r="AN2355" s="23" t="e">
        <v>#DIV/0!</v>
      </c>
      <c r="AO2355" s="23" t="e">
        <v>#DIV/0!</v>
      </c>
      <c r="AP2355" s="23" t="e">
        <v>#DIV/0!</v>
      </c>
      <c r="AQ2355" s="23" t="e">
        <v>#DIV/0!</v>
      </c>
      <c r="AR2355" s="35">
        <v>0.142857142857143</v>
      </c>
      <c r="AS2355" s="35">
        <v>8.57142857142857</v>
      </c>
      <c r="AT2355" s="35">
        <v>-8.57142857142857</v>
      </c>
      <c r="AU2355" s="31">
        <f t="shared" si="39"/>
        <v>0</v>
      </c>
      <c r="AV2355" s="36">
        <f>IFERROR(时间!$B$4+AU2355,"上周无销量")</f>
        <v>43283</v>
      </c>
    </row>
    <row r="2356" spans="1:48">
      <c r="A2356" s="21" t="s">
        <v>4761</v>
      </c>
      <c r="B2356" t="s">
        <v>4762</v>
      </c>
      <c r="C2356" t="s">
        <v>4756</v>
      </c>
      <c r="D2356" s="31">
        <v>0</v>
      </c>
      <c r="E2356" s="31">
        <v>11</v>
      </c>
      <c r="F2356" s="31">
        <v>3</v>
      </c>
      <c r="G2356" s="31">
        <v>0</v>
      </c>
      <c r="H2356" s="32">
        <v>29.99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0</v>
      </c>
      <c r="AK2356">
        <v>0</v>
      </c>
      <c r="AL2356">
        <v>0</v>
      </c>
      <c r="AM2356">
        <v>0</v>
      </c>
      <c r="AN2356" s="23" t="e">
        <v>#DIV/0!</v>
      </c>
      <c r="AO2356" s="23" t="e">
        <v>#DIV/0!</v>
      </c>
      <c r="AP2356" s="23" t="e">
        <v>#DIV/0!</v>
      </c>
      <c r="AQ2356" s="23" t="e">
        <v>#DIV/0!</v>
      </c>
      <c r="AR2356" s="35">
        <v>0</v>
      </c>
      <c r="AS2356" s="35">
        <v>0</v>
      </c>
      <c r="AT2356" s="35">
        <v>0</v>
      </c>
      <c r="AU2356" s="31" t="str">
        <f t="shared" si="39"/>
        <v>库存为0</v>
      </c>
      <c r="AV2356" s="36" t="str">
        <f>IFERROR(时间!$B$4+AU2356,"上周无销量")</f>
        <v>上周无销量</v>
      </c>
    </row>
    <row r="2357" spans="1:48">
      <c r="A2357" s="21" t="s">
        <v>4763</v>
      </c>
      <c r="B2357" t="s">
        <v>4764</v>
      </c>
      <c r="C2357" t="s">
        <v>4756</v>
      </c>
      <c r="D2357" s="31">
        <v>4</v>
      </c>
      <c r="E2357" s="31">
        <v>5</v>
      </c>
      <c r="F2357" s="31">
        <v>1</v>
      </c>
      <c r="G2357" s="31">
        <v>0</v>
      </c>
      <c r="H2357" s="32">
        <v>29.99</v>
      </c>
      <c r="I2357">
        <v>0</v>
      </c>
      <c r="J2357" s="33">
        <v>0</v>
      </c>
      <c r="K2357" s="33">
        <v>0</v>
      </c>
      <c r="L2357" s="33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23" t="s">
        <v>54</v>
      </c>
      <c r="Y2357" s="23" t="s">
        <v>54</v>
      </c>
      <c r="Z2357" s="23" t="s">
        <v>54</v>
      </c>
      <c r="AA2357" s="23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23" t="s">
        <v>54</v>
      </c>
      <c r="AG2357" s="23" t="s">
        <v>54</v>
      </c>
      <c r="AH2357" s="23" t="s">
        <v>54</v>
      </c>
      <c r="AI2357" s="23" t="s">
        <v>54</v>
      </c>
      <c r="AJ2357">
        <v>0</v>
      </c>
      <c r="AK2357">
        <v>0</v>
      </c>
      <c r="AL2357">
        <v>0</v>
      </c>
      <c r="AM2357">
        <v>0</v>
      </c>
      <c r="AN2357" s="23" t="e">
        <v>#DIV/0!</v>
      </c>
      <c r="AO2357" s="23" t="e">
        <v>#DIV/0!</v>
      </c>
      <c r="AP2357" s="23" t="e">
        <v>#DIV/0!</v>
      </c>
      <c r="AQ2357" s="23" t="e">
        <v>#DIV/0!</v>
      </c>
      <c r="AR2357" s="35">
        <v>0.571428571428571</v>
      </c>
      <c r="AS2357" s="35">
        <v>34.2857142857143</v>
      </c>
      <c r="AT2357" s="35">
        <v>-34.2857142857143</v>
      </c>
      <c r="AU2357" s="31">
        <f t="shared" si="39"/>
        <v>0</v>
      </c>
      <c r="AV2357" s="36">
        <f>IFERROR(时间!$B$4+AU2357,"上周无销量")</f>
        <v>43283</v>
      </c>
    </row>
    <row r="2358" spans="1:48">
      <c r="A2358" s="21" t="s">
        <v>4765</v>
      </c>
      <c r="B2358" t="s">
        <v>4766</v>
      </c>
      <c r="C2358" t="s">
        <v>4756</v>
      </c>
      <c r="D2358" s="31">
        <v>2</v>
      </c>
      <c r="E2358" s="31">
        <v>8</v>
      </c>
      <c r="F2358" s="31">
        <v>2</v>
      </c>
      <c r="G2358" s="31">
        <v>1</v>
      </c>
      <c r="H2358" s="32">
        <v>29.6823076923077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0</v>
      </c>
      <c r="AK2358">
        <v>0</v>
      </c>
      <c r="AL2358">
        <v>0</v>
      </c>
      <c r="AM2358">
        <v>0</v>
      </c>
      <c r="AN2358" s="23" t="e">
        <v>#DIV/0!</v>
      </c>
      <c r="AO2358" s="23" t="e">
        <v>#DIV/0!</v>
      </c>
      <c r="AP2358" s="23" t="e">
        <v>#DIV/0!</v>
      </c>
      <c r="AQ2358" s="23" t="e">
        <v>#DIV/0!</v>
      </c>
      <c r="AR2358" s="35">
        <v>0.285714285714286</v>
      </c>
      <c r="AS2358" s="35">
        <v>17.1428571428571</v>
      </c>
      <c r="AT2358" s="35">
        <v>-17.1428571428571</v>
      </c>
      <c r="AU2358" s="31">
        <f t="shared" si="39"/>
        <v>0</v>
      </c>
      <c r="AV2358" s="36">
        <f>IFERROR(时间!$B$4+AU2358,"上周无销量")</f>
        <v>43283</v>
      </c>
    </row>
    <row r="2359" spans="1:48">
      <c r="A2359" s="21" t="s">
        <v>4767</v>
      </c>
      <c r="B2359" t="s">
        <v>4768</v>
      </c>
      <c r="C2359" t="s">
        <v>4756</v>
      </c>
      <c r="D2359" s="31">
        <v>2</v>
      </c>
      <c r="E2359" s="31">
        <v>2</v>
      </c>
      <c r="F2359" s="31">
        <v>0</v>
      </c>
      <c r="G2359" s="31">
        <v>1</v>
      </c>
      <c r="H2359" s="32">
        <v>29.99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0</v>
      </c>
      <c r="AK2359">
        <v>0</v>
      </c>
      <c r="AL2359">
        <v>0</v>
      </c>
      <c r="AM2359">
        <v>0</v>
      </c>
      <c r="AN2359" s="23" t="e">
        <v>#DIV/0!</v>
      </c>
      <c r="AO2359" s="23" t="e">
        <v>#DIV/0!</v>
      </c>
      <c r="AP2359" s="23" t="e">
        <v>#DIV/0!</v>
      </c>
      <c r="AQ2359" s="23" t="e">
        <v>#DIV/0!</v>
      </c>
      <c r="AR2359" s="35">
        <v>0.285714285714286</v>
      </c>
      <c r="AS2359" s="35">
        <v>17.1428571428571</v>
      </c>
      <c r="AT2359" s="35">
        <v>-17.1428571428571</v>
      </c>
      <c r="AU2359" s="31">
        <f t="shared" si="39"/>
        <v>0</v>
      </c>
      <c r="AV2359" s="36">
        <f>IFERROR(时间!$B$4+AU2359,"上周无销量")</f>
        <v>43283</v>
      </c>
    </row>
    <row r="2360" spans="1:48">
      <c r="A2360" s="21" t="s">
        <v>4769</v>
      </c>
      <c r="B2360" t="s">
        <v>4770</v>
      </c>
      <c r="C2360" t="s">
        <v>4756</v>
      </c>
      <c r="D2360" s="31">
        <v>2</v>
      </c>
      <c r="E2360" s="31">
        <v>2</v>
      </c>
      <c r="F2360" s="31">
        <v>0</v>
      </c>
      <c r="G2360" s="31">
        <v>0</v>
      </c>
      <c r="H2360" s="32">
        <v>29.99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0</v>
      </c>
      <c r="AM2360">
        <v>0</v>
      </c>
      <c r="AN2360" s="23" t="e">
        <v>#DIV/0!</v>
      </c>
      <c r="AO2360" s="23" t="e">
        <v>#DIV/0!</v>
      </c>
      <c r="AP2360" s="23" t="e">
        <v>#DIV/0!</v>
      </c>
      <c r="AQ2360" s="23" t="e">
        <v>#DIV/0!</v>
      </c>
      <c r="AR2360" s="35">
        <v>0.285714285714286</v>
      </c>
      <c r="AS2360" s="35">
        <v>17.1428571428571</v>
      </c>
      <c r="AT2360" s="35">
        <v>-17.1428571428571</v>
      </c>
      <c r="AU2360" s="31">
        <f t="shared" si="39"/>
        <v>0</v>
      </c>
      <c r="AV2360" s="36">
        <f>IFERROR(时间!$B$4+AU2360,"上周无销量")</f>
        <v>43283</v>
      </c>
    </row>
    <row r="2361" spans="1:48">
      <c r="A2361" s="21" t="s">
        <v>4771</v>
      </c>
      <c r="B2361" t="s">
        <v>4772</v>
      </c>
      <c r="C2361" t="s">
        <v>4756</v>
      </c>
      <c r="D2361" s="31">
        <v>5</v>
      </c>
      <c r="E2361" s="31">
        <v>1</v>
      </c>
      <c r="F2361" s="31">
        <v>0</v>
      </c>
      <c r="G2361" s="31">
        <v>0</v>
      </c>
      <c r="H2361" s="32">
        <v>29.99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0</v>
      </c>
      <c r="AK2361">
        <v>0</v>
      </c>
      <c r="AL2361">
        <v>0</v>
      </c>
      <c r="AM2361">
        <v>0</v>
      </c>
      <c r="AN2361" s="23" t="e">
        <v>#DIV/0!</v>
      </c>
      <c r="AO2361" s="23" t="e">
        <v>#DIV/0!</v>
      </c>
      <c r="AP2361" s="23" t="e">
        <v>#DIV/0!</v>
      </c>
      <c r="AQ2361" s="23" t="e">
        <v>#DIV/0!</v>
      </c>
      <c r="AR2361" s="35">
        <v>0.714285714285714</v>
      </c>
      <c r="AS2361" s="35">
        <v>42.8571428571429</v>
      </c>
      <c r="AT2361" s="35">
        <v>-42.8571428571429</v>
      </c>
      <c r="AU2361" s="31">
        <f t="shared" si="39"/>
        <v>0</v>
      </c>
      <c r="AV2361" s="36">
        <f>IFERROR(时间!$B$4+AU2361,"上周无销量")</f>
        <v>43283</v>
      </c>
    </row>
    <row r="2362" spans="1:48">
      <c r="A2362" s="21" t="s">
        <v>4773</v>
      </c>
      <c r="B2362" t="s">
        <v>4774</v>
      </c>
      <c r="C2362" t="s">
        <v>4756</v>
      </c>
      <c r="D2362" s="31">
        <v>2</v>
      </c>
      <c r="E2362" s="31">
        <v>2</v>
      </c>
      <c r="F2362" s="31">
        <v>1</v>
      </c>
      <c r="G2362" s="31">
        <v>4</v>
      </c>
      <c r="H2362" s="32">
        <v>29.99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0</v>
      </c>
      <c r="AL2362">
        <v>0</v>
      </c>
      <c r="AM2362">
        <v>0</v>
      </c>
      <c r="AN2362" s="23" t="e">
        <v>#DIV/0!</v>
      </c>
      <c r="AO2362" s="23" t="e">
        <v>#DIV/0!</v>
      </c>
      <c r="AP2362" s="23" t="e">
        <v>#DIV/0!</v>
      </c>
      <c r="AQ2362" s="23" t="e">
        <v>#DIV/0!</v>
      </c>
      <c r="AR2362" s="35">
        <v>0.285714285714286</v>
      </c>
      <c r="AS2362" s="35">
        <v>17.1428571428571</v>
      </c>
      <c r="AT2362" s="35">
        <v>-17.1428571428571</v>
      </c>
      <c r="AU2362" s="31">
        <f t="shared" si="39"/>
        <v>0</v>
      </c>
      <c r="AV2362" s="36">
        <f>IFERROR(时间!$B$4+AU2362,"上周无销量")</f>
        <v>43283</v>
      </c>
    </row>
    <row r="2363" spans="1:48">
      <c r="A2363" s="21" t="s">
        <v>4775</v>
      </c>
      <c r="B2363" t="s">
        <v>4776</v>
      </c>
      <c r="C2363" t="s">
        <v>4756</v>
      </c>
      <c r="D2363" s="31">
        <v>2</v>
      </c>
      <c r="E2363" s="31">
        <v>0</v>
      </c>
      <c r="F2363" s="31">
        <v>1</v>
      </c>
      <c r="G2363" s="31">
        <v>4</v>
      </c>
      <c r="H2363" s="32">
        <v>29.99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0</v>
      </c>
      <c r="AN2363" s="23" t="e">
        <v>#DIV/0!</v>
      </c>
      <c r="AO2363" s="23" t="e">
        <v>#DIV/0!</v>
      </c>
      <c r="AP2363" s="23" t="e">
        <v>#DIV/0!</v>
      </c>
      <c r="AQ2363" s="23" t="e">
        <v>#DIV/0!</v>
      </c>
      <c r="AR2363" s="35">
        <v>0.285714285714286</v>
      </c>
      <c r="AS2363" s="35">
        <v>17.1428571428571</v>
      </c>
      <c r="AT2363" s="35">
        <v>-17.1428571428571</v>
      </c>
      <c r="AU2363" s="31">
        <f t="shared" si="39"/>
        <v>0</v>
      </c>
      <c r="AV2363" s="36">
        <f>IFERROR(时间!$B$4+AU2363,"上周无销量")</f>
        <v>43283</v>
      </c>
    </row>
    <row r="2364" spans="1:48">
      <c r="A2364" s="21" t="s">
        <v>4777</v>
      </c>
      <c r="B2364" t="s">
        <v>4778</v>
      </c>
      <c r="C2364" t="s">
        <v>4756</v>
      </c>
      <c r="D2364" s="31">
        <v>2</v>
      </c>
      <c r="E2364" s="31">
        <v>1</v>
      </c>
      <c r="F2364" s="31">
        <v>1</v>
      </c>
      <c r="G2364" s="31">
        <v>2</v>
      </c>
      <c r="H2364" s="32">
        <v>29.99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0.285714285714286</v>
      </c>
      <c r="AS2364" s="35">
        <v>17.1428571428571</v>
      </c>
      <c r="AT2364" s="35">
        <v>-17.1428571428571</v>
      </c>
      <c r="AU2364" s="31">
        <f t="shared" si="39"/>
        <v>0</v>
      </c>
      <c r="AV2364" s="36">
        <f>IFERROR(时间!$B$4+AU2364,"上周无销量")</f>
        <v>43283</v>
      </c>
    </row>
    <row r="2365" spans="1:48">
      <c r="A2365" s="21" t="s">
        <v>4779</v>
      </c>
      <c r="B2365" t="s">
        <v>4780</v>
      </c>
      <c r="C2365" t="s">
        <v>4756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0</v>
      </c>
      <c r="AK2365">
        <v>0</v>
      </c>
      <c r="AL2365">
        <v>0</v>
      </c>
      <c r="AM2365">
        <v>0</v>
      </c>
      <c r="AN2365" s="23" t="e">
        <v>#DIV/0!</v>
      </c>
      <c r="AO2365" s="23" t="e">
        <v>#DIV/0!</v>
      </c>
      <c r="AP2365" s="23" t="e">
        <v>#DIV/0!</v>
      </c>
      <c r="AQ2365" s="23" t="e">
        <v>#DIV/0!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4781</v>
      </c>
      <c r="B2366" t="s">
        <v>4782</v>
      </c>
      <c r="C2366" t="s">
        <v>4756</v>
      </c>
      <c r="D2366" s="31">
        <v>1</v>
      </c>
      <c r="E2366" s="31">
        <v>1</v>
      </c>
      <c r="F2366" s="31">
        <v>2</v>
      </c>
      <c r="G2366" s="31">
        <v>5</v>
      </c>
      <c r="H2366" s="32">
        <v>29.99</v>
      </c>
      <c r="I2366">
        <v>0</v>
      </c>
      <c r="J2366" s="33">
        <v>0</v>
      </c>
      <c r="K2366" s="33">
        <v>0</v>
      </c>
      <c r="L2366" s="33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0</v>
      </c>
      <c r="AK2366">
        <v>0</v>
      </c>
      <c r="AL2366">
        <v>0</v>
      </c>
      <c r="AM2366">
        <v>0</v>
      </c>
      <c r="AN2366" s="23" t="e">
        <v>#DIV/0!</v>
      </c>
      <c r="AO2366" s="23" t="e">
        <v>#DIV/0!</v>
      </c>
      <c r="AP2366" s="23" t="e">
        <v>#DIV/0!</v>
      </c>
      <c r="AQ2366" s="23" t="e">
        <v>#DIV/0!</v>
      </c>
      <c r="AR2366" s="35">
        <v>0.142857142857143</v>
      </c>
      <c r="AS2366" s="35">
        <v>8.57142857142857</v>
      </c>
      <c r="AT2366" s="35">
        <v>-8.57142857142857</v>
      </c>
      <c r="AU2366" s="31">
        <f t="shared" si="39"/>
        <v>0</v>
      </c>
      <c r="AV2366" s="36">
        <f>IFERROR(时间!$B$4+AU2366,"上周无销量")</f>
        <v>43283</v>
      </c>
    </row>
    <row r="2367" spans="1:48">
      <c r="A2367" s="21" t="s">
        <v>4783</v>
      </c>
      <c r="B2367" t="s">
        <v>4784</v>
      </c>
      <c r="C2367" t="s">
        <v>4756</v>
      </c>
      <c r="D2367" s="31">
        <v>2</v>
      </c>
      <c r="E2367" s="31">
        <v>3</v>
      </c>
      <c r="F2367" s="31">
        <v>0</v>
      </c>
      <c r="G2367" s="31">
        <v>5</v>
      </c>
      <c r="H2367" s="32">
        <v>29.99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0</v>
      </c>
      <c r="AK2367">
        <v>0</v>
      </c>
      <c r="AL2367">
        <v>0</v>
      </c>
      <c r="AM2367">
        <v>0</v>
      </c>
      <c r="AN2367" s="23" t="e">
        <v>#DIV/0!</v>
      </c>
      <c r="AO2367" s="23" t="e">
        <v>#DIV/0!</v>
      </c>
      <c r="AP2367" s="23" t="e">
        <v>#DIV/0!</v>
      </c>
      <c r="AQ2367" s="23" t="e">
        <v>#DIV/0!</v>
      </c>
      <c r="AR2367" s="35">
        <v>0.285714285714286</v>
      </c>
      <c r="AS2367" s="35">
        <v>17.1428571428571</v>
      </c>
      <c r="AT2367" s="35">
        <v>-17.1428571428571</v>
      </c>
      <c r="AU2367" s="31">
        <f t="shared" si="39"/>
        <v>0</v>
      </c>
      <c r="AV2367" s="36">
        <f>IFERROR(时间!$B$4+AU2367,"上周无销量")</f>
        <v>43283</v>
      </c>
    </row>
    <row r="2368" spans="1:48">
      <c r="A2368" s="21" t="s">
        <v>4785</v>
      </c>
      <c r="B2368" t="s">
        <v>4786</v>
      </c>
      <c r="C2368" t="s">
        <v>4756</v>
      </c>
      <c r="D2368" s="31">
        <v>0</v>
      </c>
      <c r="E2368" s="31">
        <v>0</v>
      </c>
      <c r="F2368" s="31">
        <v>0</v>
      </c>
      <c r="G2368" s="31">
        <v>1</v>
      </c>
      <c r="H2368" s="32">
        <v>29.99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0</v>
      </c>
      <c r="AK2368">
        <v>0</v>
      </c>
      <c r="AL2368">
        <v>0</v>
      </c>
      <c r="AM2368">
        <v>0</v>
      </c>
      <c r="AN2368" s="23" t="e">
        <v>#DIV/0!</v>
      </c>
      <c r="AO2368" s="23" t="e">
        <v>#DIV/0!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0</v>
      </c>
      <c r="AU2368" s="31" t="str">
        <f t="shared" si="39"/>
        <v>库存为0</v>
      </c>
      <c r="AV2368" s="36" t="str">
        <f>IFERROR(时间!$B$4+AU2368,"上周无销量")</f>
        <v>上周无销量</v>
      </c>
    </row>
    <row r="2369" spans="1:48">
      <c r="A2369" s="21" t="s">
        <v>4787</v>
      </c>
      <c r="B2369" t="s">
        <v>4788</v>
      </c>
      <c r="C2369" t="s">
        <v>4756</v>
      </c>
      <c r="D2369" s="31">
        <v>0</v>
      </c>
      <c r="E2369" s="31">
        <v>3</v>
      </c>
      <c r="F2369" s="31">
        <v>0</v>
      </c>
      <c r="G2369" s="31">
        <v>2</v>
      </c>
      <c r="H2369" s="32">
        <v>29.99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0</v>
      </c>
      <c r="AK2369">
        <v>0</v>
      </c>
      <c r="AL2369">
        <v>0</v>
      </c>
      <c r="AM2369">
        <v>0</v>
      </c>
      <c r="AN2369" s="23" t="e">
        <v>#DIV/0!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4789</v>
      </c>
      <c r="B2370" t="s">
        <v>4790</v>
      </c>
      <c r="C2370" t="s">
        <v>4756</v>
      </c>
      <c r="D2370" s="31">
        <v>3</v>
      </c>
      <c r="E2370" s="31">
        <v>4</v>
      </c>
      <c r="F2370" s="31">
        <v>0</v>
      </c>
      <c r="G2370" s="31">
        <v>1</v>
      </c>
      <c r="H2370" s="32">
        <v>29.99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0</v>
      </c>
      <c r="AN2370" s="23" t="e">
        <v>#DIV/0!</v>
      </c>
      <c r="AO2370" s="23" t="e">
        <v>#DIV/0!</v>
      </c>
      <c r="AP2370" s="23" t="e">
        <v>#DIV/0!</v>
      </c>
      <c r="AQ2370" s="23" t="e">
        <v>#DIV/0!</v>
      </c>
      <c r="AR2370" s="35">
        <v>0.428571428571429</v>
      </c>
      <c r="AS2370" s="35">
        <v>25.7142857142857</v>
      </c>
      <c r="AT2370" s="35">
        <v>-25.7142857142857</v>
      </c>
      <c r="AU2370" s="31">
        <f t="shared" si="39"/>
        <v>0</v>
      </c>
      <c r="AV2370" s="36">
        <f>IFERROR(时间!$B$4+AU2370,"上周无销量")</f>
        <v>43283</v>
      </c>
    </row>
    <row r="2371" spans="1:48">
      <c r="A2371" s="21" t="s">
        <v>4791</v>
      </c>
      <c r="B2371" t="s">
        <v>4792</v>
      </c>
      <c r="C2371" t="s">
        <v>4793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0</v>
      </c>
      <c r="AK2371">
        <v>0</v>
      </c>
      <c r="AL2371">
        <v>0</v>
      </c>
      <c r="AM2371">
        <v>0</v>
      </c>
      <c r="AN2371" s="23" t="e">
        <v>#DIV/0!</v>
      </c>
      <c r="AO2371" s="23" t="e">
        <v>#DIV/0!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4794</v>
      </c>
      <c r="B2372" t="s">
        <v>4795</v>
      </c>
      <c r="C2372" t="s">
        <v>4793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0</v>
      </c>
      <c r="AK2372">
        <v>0</v>
      </c>
      <c r="AL2372">
        <v>0</v>
      </c>
      <c r="AM2372">
        <v>0</v>
      </c>
      <c r="AN2372" s="23" t="e">
        <v>#DIV/0!</v>
      </c>
      <c r="AO2372" s="23" t="e">
        <v>#DIV/0!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0</v>
      </c>
      <c r="AU2372" s="31" t="str">
        <f t="shared" si="39"/>
        <v>库存为0</v>
      </c>
      <c r="AV2372" s="36" t="str">
        <f>IFERROR(时间!$B$4+AU2372,"上周无销量")</f>
        <v>上周无销量</v>
      </c>
    </row>
    <row r="2373" spans="1:48">
      <c r="A2373" s="21" t="s">
        <v>4796</v>
      </c>
      <c r="B2373" t="s">
        <v>4797</v>
      </c>
      <c r="C2373" t="s">
        <v>4793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4798</v>
      </c>
      <c r="B2374" t="s">
        <v>4799</v>
      </c>
      <c r="C2374" t="s">
        <v>4800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0</v>
      </c>
      <c r="AK2374">
        <v>0</v>
      </c>
      <c r="AL2374">
        <v>0</v>
      </c>
      <c r="AM2374">
        <v>0</v>
      </c>
      <c r="AN2374" s="23" t="e">
        <v>#DIV/0!</v>
      </c>
      <c r="AO2374" s="23" t="e">
        <v>#DIV/0!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4801</v>
      </c>
      <c r="B2375" t="s">
        <v>4802</v>
      </c>
      <c r="C2375" t="s">
        <v>4800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0</v>
      </c>
      <c r="AK2375">
        <v>0</v>
      </c>
      <c r="AL2375">
        <v>0</v>
      </c>
      <c r="AM2375">
        <v>0</v>
      </c>
      <c r="AN2375" s="23" t="e">
        <v>#DIV/0!</v>
      </c>
      <c r="AO2375" s="23" t="e">
        <v>#DIV/0!</v>
      </c>
      <c r="AP2375" s="23" t="e">
        <v>#DIV/0!</v>
      </c>
      <c r="AQ2375" s="23" t="e">
        <v>#DIV/0!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4803</v>
      </c>
      <c r="B2376" t="s">
        <v>4804</v>
      </c>
      <c r="C2376" t="s">
        <v>4800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0</v>
      </c>
      <c r="AK2376">
        <v>0</v>
      </c>
      <c r="AL2376">
        <v>0</v>
      </c>
      <c r="AM2376">
        <v>0</v>
      </c>
      <c r="AN2376" s="23" t="e">
        <v>#DIV/0!</v>
      </c>
      <c r="AO2376" s="23" t="e">
        <v>#DIV/0!</v>
      </c>
      <c r="AP2376" s="23" t="e">
        <v>#DIV/0!</v>
      </c>
      <c r="AQ2376" s="23" t="e">
        <v>#DIV/0!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4805</v>
      </c>
      <c r="B2377" t="s">
        <v>4806</v>
      </c>
      <c r="C2377" t="s">
        <v>4807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23" t="s">
        <v>54</v>
      </c>
      <c r="Y2377" s="23" t="s">
        <v>54</v>
      </c>
      <c r="Z2377" s="23" t="s">
        <v>54</v>
      </c>
      <c r="AA2377" s="23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23" t="s">
        <v>54</v>
      </c>
      <c r="AG2377" s="23" t="s">
        <v>54</v>
      </c>
      <c r="AH2377" s="23" t="s">
        <v>54</v>
      </c>
      <c r="AI2377" s="23" t="s">
        <v>54</v>
      </c>
      <c r="AJ2377">
        <v>0</v>
      </c>
      <c r="AK2377">
        <v>0</v>
      </c>
      <c r="AL2377">
        <v>0</v>
      </c>
      <c r="AM2377">
        <v>0</v>
      </c>
      <c r="AN2377" s="23" t="e">
        <v>#DIV/0!</v>
      </c>
      <c r="AO2377" s="23" t="e">
        <v>#DIV/0!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4808</v>
      </c>
      <c r="B2378" t="s">
        <v>4809</v>
      </c>
      <c r="C2378" t="s">
        <v>4807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0</v>
      </c>
      <c r="AK2378">
        <v>0</v>
      </c>
      <c r="AL2378">
        <v>0</v>
      </c>
      <c r="AM2378">
        <v>0</v>
      </c>
      <c r="AN2378" s="23" t="e">
        <v>#DIV/0!</v>
      </c>
      <c r="AO2378" s="23" t="e">
        <v>#DIV/0!</v>
      </c>
      <c r="AP2378" s="23" t="e">
        <v>#DIV/0!</v>
      </c>
      <c r="AQ2378" s="23" t="e">
        <v>#DIV/0!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4810</v>
      </c>
      <c r="B2379" t="s">
        <v>4811</v>
      </c>
      <c r="C2379" t="s">
        <v>4807</v>
      </c>
      <c r="D2379" s="31">
        <v>0</v>
      </c>
      <c r="E2379" s="31">
        <v>0</v>
      </c>
      <c r="F2379" s="31">
        <v>0</v>
      </c>
      <c r="G2379" s="31">
        <v>0</v>
      </c>
      <c r="H2379" s="32">
        <v>0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0</v>
      </c>
      <c r="AK2379">
        <v>0</v>
      </c>
      <c r="AL2379">
        <v>0</v>
      </c>
      <c r="AM2379">
        <v>0</v>
      </c>
      <c r="AN2379" s="23" t="e">
        <v>#DIV/0!</v>
      </c>
      <c r="AO2379" s="23" t="e">
        <v>#DIV/0!</v>
      </c>
      <c r="AP2379" s="23" t="e">
        <v>#DIV/0!</v>
      </c>
      <c r="AQ2379" s="23" t="e">
        <v>#DIV/0!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4812</v>
      </c>
      <c r="B2380" t="s">
        <v>4813</v>
      </c>
      <c r="C2380" t="s">
        <v>4814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0</v>
      </c>
      <c r="AK2380">
        <v>0</v>
      </c>
      <c r="AL2380">
        <v>0</v>
      </c>
      <c r="AM2380">
        <v>0</v>
      </c>
      <c r="AN2380" s="23" t="e">
        <v>#DIV/0!</v>
      </c>
      <c r="AO2380" s="23" t="e">
        <v>#DIV/0!</v>
      </c>
      <c r="AP2380" s="23" t="e">
        <v>#DIV/0!</v>
      </c>
      <c r="AQ2380" s="23" t="e">
        <v>#DIV/0!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4815</v>
      </c>
      <c r="B2381" t="s">
        <v>4816</v>
      </c>
      <c r="C2381" t="s">
        <v>4814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0</v>
      </c>
      <c r="AK2381">
        <v>0</v>
      </c>
      <c r="AL2381">
        <v>0</v>
      </c>
      <c r="AM2381">
        <v>0</v>
      </c>
      <c r="AN2381" s="23" t="e">
        <v>#DIV/0!</v>
      </c>
      <c r="AO2381" s="23" t="e">
        <v>#DIV/0!</v>
      </c>
      <c r="AP2381" s="23" t="e">
        <v>#DIV/0!</v>
      </c>
      <c r="AQ2381" s="23" t="e">
        <v>#DIV/0!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4817</v>
      </c>
      <c r="B2382" t="s">
        <v>4818</v>
      </c>
      <c r="C2382" t="s">
        <v>4814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0</v>
      </c>
      <c r="AK2382">
        <v>0</v>
      </c>
      <c r="AL2382">
        <v>0</v>
      </c>
      <c r="AM2382">
        <v>0</v>
      </c>
      <c r="AN2382" s="23" t="e">
        <v>#DIV/0!</v>
      </c>
      <c r="AO2382" s="23" t="e">
        <v>#DIV/0!</v>
      </c>
      <c r="AP2382" s="23" t="e">
        <v>#DIV/0!</v>
      </c>
      <c r="AQ2382" s="23" t="e">
        <v>#DIV/0!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4819</v>
      </c>
      <c r="B2383" t="s">
        <v>4820</v>
      </c>
      <c r="C2383" t="s">
        <v>4821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0</v>
      </c>
      <c r="AK2383">
        <v>0</v>
      </c>
      <c r="AL2383">
        <v>0</v>
      </c>
      <c r="AM2383">
        <v>0</v>
      </c>
      <c r="AN2383" s="23" t="e">
        <v>#DIV/0!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4822</v>
      </c>
      <c r="B2384" t="s">
        <v>4823</v>
      </c>
      <c r="C2384" t="s">
        <v>4821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0</v>
      </c>
      <c r="AL2384">
        <v>0</v>
      </c>
      <c r="AM2384">
        <v>0</v>
      </c>
      <c r="AN2384" s="23" t="e">
        <v>#DIV/0!</v>
      </c>
      <c r="AO2384" s="23" t="e">
        <v>#DIV/0!</v>
      </c>
      <c r="AP2384" s="23" t="e">
        <v>#DIV/0!</v>
      </c>
      <c r="AQ2384" s="23" t="e">
        <v>#DIV/0!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4824</v>
      </c>
      <c r="B2385" t="s">
        <v>4825</v>
      </c>
      <c r="C2385" t="s">
        <v>4821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0</v>
      </c>
      <c r="AK2385">
        <v>0</v>
      </c>
      <c r="AL2385">
        <v>0</v>
      </c>
      <c r="AM2385">
        <v>0</v>
      </c>
      <c r="AN2385" s="23" t="e">
        <v>#DIV/0!</v>
      </c>
      <c r="AO2385" s="23" t="e">
        <v>#DIV/0!</v>
      </c>
      <c r="AP2385" s="23" t="e">
        <v>#DIV/0!</v>
      </c>
      <c r="AQ2385" s="23" t="e">
        <v>#DIV/0!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4826</v>
      </c>
      <c r="B2386" t="s">
        <v>4776</v>
      </c>
      <c r="C2386" t="s">
        <v>4827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0</v>
      </c>
      <c r="AK2386">
        <v>0</v>
      </c>
      <c r="AL2386">
        <v>0</v>
      </c>
      <c r="AM2386">
        <v>0</v>
      </c>
      <c r="AN2386" s="23" t="e">
        <v>#DIV/0!</v>
      </c>
      <c r="AO2386" s="23" t="e">
        <v>#DIV/0!</v>
      </c>
      <c r="AP2386" s="23" t="e">
        <v>#DIV/0!</v>
      </c>
      <c r="AQ2386" s="23" t="e">
        <v>#DIV/0!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4828</v>
      </c>
      <c r="B2387" t="s">
        <v>4829</v>
      </c>
      <c r="C2387" t="s">
        <v>4830</v>
      </c>
      <c r="D2387" s="31">
        <v>0</v>
      </c>
      <c r="E2387" s="31">
        <v>0</v>
      </c>
      <c r="F2387" s="31">
        <v>0</v>
      </c>
      <c r="G2387" s="31">
        <v>1</v>
      </c>
      <c r="H2387" s="32">
        <v>19.99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0</v>
      </c>
      <c r="AK2387">
        <v>0</v>
      </c>
      <c r="AL2387">
        <v>0</v>
      </c>
      <c r="AM2387">
        <v>0</v>
      </c>
      <c r="AN2387" s="23" t="e">
        <v>#DIV/0!</v>
      </c>
      <c r="AO2387" s="23" t="e">
        <v>#DIV/0!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4831</v>
      </c>
      <c r="B2388" t="s">
        <v>4832</v>
      </c>
      <c r="C2388" t="s">
        <v>4830</v>
      </c>
      <c r="D2388" s="31">
        <v>1</v>
      </c>
      <c r="E2388" s="31">
        <v>0</v>
      </c>
      <c r="F2388" s="31">
        <v>1</v>
      </c>
      <c r="G2388" s="31">
        <v>0</v>
      </c>
      <c r="H2388" s="32">
        <v>19.99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0</v>
      </c>
      <c r="AK2388">
        <v>0</v>
      </c>
      <c r="AL2388">
        <v>0</v>
      </c>
      <c r="AM2388">
        <v>0</v>
      </c>
      <c r="AN2388" s="23" t="e">
        <v>#DIV/0!</v>
      </c>
      <c r="AO2388" s="23" t="e">
        <v>#DIV/0!</v>
      </c>
      <c r="AP2388" s="23" t="e">
        <v>#DIV/0!</v>
      </c>
      <c r="AQ2388" s="23" t="e">
        <v>#DIV/0!</v>
      </c>
      <c r="AR2388" s="35">
        <v>0.142857142857143</v>
      </c>
      <c r="AS2388" s="35">
        <v>8.57142857142857</v>
      </c>
      <c r="AT2388" s="35">
        <v>-8.57142857142857</v>
      </c>
      <c r="AU2388" s="31">
        <f t="shared" si="40"/>
        <v>0</v>
      </c>
      <c r="AV2388" s="36">
        <f>IFERROR(时间!$B$4+AU2388,"上周无销量")</f>
        <v>43283</v>
      </c>
    </row>
    <row r="2389" spans="1:48">
      <c r="A2389" s="21" t="s">
        <v>4833</v>
      </c>
      <c r="B2389" t="s">
        <v>4834</v>
      </c>
      <c r="C2389" t="s">
        <v>4830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0</v>
      </c>
      <c r="AK2389">
        <v>0</v>
      </c>
      <c r="AL2389">
        <v>0</v>
      </c>
      <c r="AM2389">
        <v>0</v>
      </c>
      <c r="AN2389" s="23" t="e">
        <v>#DIV/0!</v>
      </c>
      <c r="AO2389" s="23" t="e">
        <v>#DIV/0!</v>
      </c>
      <c r="AP2389" s="23" t="e">
        <v>#DIV/0!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4835</v>
      </c>
      <c r="B2390" t="s">
        <v>4836</v>
      </c>
      <c r="C2390" t="s">
        <v>4830</v>
      </c>
      <c r="D2390" s="31">
        <v>0</v>
      </c>
      <c r="E2390" s="31">
        <v>3</v>
      </c>
      <c r="F2390" s="31">
        <v>0</v>
      </c>
      <c r="G2390" s="31">
        <v>0</v>
      </c>
      <c r="H2390" s="32">
        <v>19.99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0</v>
      </c>
      <c r="AK2390">
        <v>0</v>
      </c>
      <c r="AL2390">
        <v>0</v>
      </c>
      <c r="AM2390">
        <v>0</v>
      </c>
      <c r="AN2390" s="23" t="e">
        <v>#DIV/0!</v>
      </c>
      <c r="AO2390" s="23" t="e">
        <v>#DIV/0!</v>
      </c>
      <c r="AP2390" s="23" t="e">
        <v>#DIV/0!</v>
      </c>
      <c r="AQ2390" s="23" t="e">
        <v>#DIV/0!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4837</v>
      </c>
      <c r="B2391" t="s">
        <v>4838</v>
      </c>
      <c r="C2391" t="s">
        <v>4830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0</v>
      </c>
      <c r="AK2391">
        <v>0</v>
      </c>
      <c r="AL2391">
        <v>0</v>
      </c>
      <c r="AM2391">
        <v>0</v>
      </c>
      <c r="AN2391" s="23" t="e">
        <v>#DIV/0!</v>
      </c>
      <c r="AO2391" s="23" t="e">
        <v>#DIV/0!</v>
      </c>
      <c r="AP2391" s="23" t="e">
        <v>#DIV/0!</v>
      </c>
      <c r="AQ2391" s="23" t="e">
        <v>#DIV/0!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4839</v>
      </c>
      <c r="B2392" t="s">
        <v>4840</v>
      </c>
      <c r="C2392" t="s">
        <v>4830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0</v>
      </c>
      <c r="AK2392">
        <v>0</v>
      </c>
      <c r="AL2392">
        <v>0</v>
      </c>
      <c r="AM2392">
        <v>0</v>
      </c>
      <c r="AN2392" s="23" t="e">
        <v>#DIV/0!</v>
      </c>
      <c r="AO2392" s="23" t="e">
        <v>#DIV/0!</v>
      </c>
      <c r="AP2392" s="23" t="e">
        <v>#DIV/0!</v>
      </c>
      <c r="AQ2392" s="23" t="e">
        <v>#DIV/0!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4841</v>
      </c>
      <c r="B2393" t="s">
        <v>4842</v>
      </c>
      <c r="C2393" t="s">
        <v>4830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0</v>
      </c>
      <c r="AL2393">
        <v>0</v>
      </c>
      <c r="AM2393">
        <v>0</v>
      </c>
      <c r="AN2393" s="23" t="e">
        <v>#DIV/0!</v>
      </c>
      <c r="AO2393" s="23" t="e">
        <v>#DIV/0!</v>
      </c>
      <c r="AP2393" s="23" t="e">
        <v>#DIV/0!</v>
      </c>
      <c r="AQ2393" s="23" t="e">
        <v>#DIV/0!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4843</v>
      </c>
      <c r="B2394" t="s">
        <v>4844</v>
      </c>
      <c r="C2394" t="s">
        <v>4830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0</v>
      </c>
      <c r="AL2394">
        <v>0</v>
      </c>
      <c r="AM2394">
        <v>0</v>
      </c>
      <c r="AN2394" s="23" t="e">
        <v>#DIV/0!</v>
      </c>
      <c r="AO2394" s="23" t="e">
        <v>#DIV/0!</v>
      </c>
      <c r="AP2394" s="23" t="e">
        <v>#DIV/0!</v>
      </c>
      <c r="AQ2394" s="23" t="e">
        <v>#DIV/0!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4845</v>
      </c>
      <c r="B2395" t="s">
        <v>4846</v>
      </c>
      <c r="C2395" t="s">
        <v>4847</v>
      </c>
      <c r="D2395" s="31">
        <v>7</v>
      </c>
      <c r="E2395" s="31">
        <v>2</v>
      </c>
      <c r="F2395" s="31">
        <v>1</v>
      </c>
      <c r="G2395" s="31">
        <v>0</v>
      </c>
      <c r="H2395" s="32">
        <v>19.99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0</v>
      </c>
      <c r="AK2395">
        <v>0</v>
      </c>
      <c r="AL2395">
        <v>0</v>
      </c>
      <c r="AM2395">
        <v>0</v>
      </c>
      <c r="AN2395" s="23" t="e">
        <v>#DIV/0!</v>
      </c>
      <c r="AO2395" s="23" t="e">
        <v>#DIV/0!</v>
      </c>
      <c r="AP2395" s="23" t="e">
        <v>#DIV/0!</v>
      </c>
      <c r="AQ2395" s="23" t="e">
        <v>#DIV/0!</v>
      </c>
      <c r="AR2395" s="35">
        <v>1</v>
      </c>
      <c r="AS2395" s="35">
        <v>60</v>
      </c>
      <c r="AT2395" s="35">
        <v>-60</v>
      </c>
      <c r="AU2395" s="31">
        <f t="shared" si="40"/>
        <v>0</v>
      </c>
      <c r="AV2395" s="36">
        <f>IFERROR(时间!$B$4+AU2395,"上周无销量")</f>
        <v>43283</v>
      </c>
    </row>
    <row r="2396" spans="1:48">
      <c r="A2396" s="21" t="s">
        <v>4848</v>
      </c>
      <c r="B2396" t="s">
        <v>4849</v>
      </c>
      <c r="C2396" t="s">
        <v>4847</v>
      </c>
      <c r="D2396" s="31">
        <v>4</v>
      </c>
      <c r="E2396" s="31">
        <v>1</v>
      </c>
      <c r="F2396" s="31">
        <v>3</v>
      </c>
      <c r="G2396" s="31">
        <v>0</v>
      </c>
      <c r="H2396" s="32">
        <v>19.99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0</v>
      </c>
      <c r="AK2396">
        <v>0</v>
      </c>
      <c r="AL2396">
        <v>0</v>
      </c>
      <c r="AM2396">
        <v>0</v>
      </c>
      <c r="AN2396" s="23" t="e">
        <v>#DIV/0!</v>
      </c>
      <c r="AO2396" s="23" t="e">
        <v>#DIV/0!</v>
      </c>
      <c r="AP2396" s="23" t="e">
        <v>#DIV/0!</v>
      </c>
      <c r="AQ2396" s="23" t="e">
        <v>#DIV/0!</v>
      </c>
      <c r="AR2396" s="35">
        <v>0.571428571428571</v>
      </c>
      <c r="AS2396" s="35">
        <v>34.2857142857143</v>
      </c>
      <c r="AT2396" s="35">
        <v>-34.2857142857143</v>
      </c>
      <c r="AU2396" s="31">
        <f t="shared" si="40"/>
        <v>0</v>
      </c>
      <c r="AV2396" s="36">
        <f>IFERROR(时间!$B$4+AU2396,"上周无销量")</f>
        <v>43283</v>
      </c>
    </row>
    <row r="2397" spans="1:48">
      <c r="A2397" s="21" t="s">
        <v>4850</v>
      </c>
      <c r="B2397" t="s">
        <v>4851</v>
      </c>
      <c r="C2397" t="s">
        <v>4847</v>
      </c>
      <c r="D2397" s="31">
        <v>3</v>
      </c>
      <c r="E2397" s="31">
        <v>2</v>
      </c>
      <c r="F2397" s="31">
        <v>2</v>
      </c>
      <c r="G2397" s="31">
        <v>0</v>
      </c>
      <c r="H2397" s="32">
        <v>19.99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0</v>
      </c>
      <c r="AK2397">
        <v>0</v>
      </c>
      <c r="AL2397">
        <v>0</v>
      </c>
      <c r="AM2397">
        <v>0</v>
      </c>
      <c r="AN2397" s="23" t="e">
        <v>#DIV/0!</v>
      </c>
      <c r="AO2397" s="23" t="e">
        <v>#DIV/0!</v>
      </c>
      <c r="AP2397" s="23" t="e">
        <v>#DIV/0!</v>
      </c>
      <c r="AQ2397" s="23" t="e">
        <v>#DIV/0!</v>
      </c>
      <c r="AR2397" s="35">
        <v>0.428571428571429</v>
      </c>
      <c r="AS2397" s="35">
        <v>25.7142857142857</v>
      </c>
      <c r="AT2397" s="35">
        <v>-25.7142857142857</v>
      </c>
      <c r="AU2397" s="31">
        <f t="shared" si="40"/>
        <v>0</v>
      </c>
      <c r="AV2397" s="36">
        <f>IFERROR(时间!$B$4+AU2397,"上周无销量")</f>
        <v>43283</v>
      </c>
    </row>
    <row r="2398" spans="1:48">
      <c r="A2398" s="21" t="s">
        <v>4852</v>
      </c>
      <c r="B2398" t="s">
        <v>3889</v>
      </c>
      <c r="C2398" t="s">
        <v>4847</v>
      </c>
      <c r="D2398" s="31">
        <v>4</v>
      </c>
      <c r="E2398" s="31">
        <v>5</v>
      </c>
      <c r="F2398" s="31">
        <v>3</v>
      </c>
      <c r="G2398" s="31">
        <v>1</v>
      </c>
      <c r="H2398" s="32">
        <v>19.99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0</v>
      </c>
      <c r="AK2398">
        <v>2</v>
      </c>
      <c r="AL2398">
        <v>0</v>
      </c>
      <c r="AM2398">
        <v>0</v>
      </c>
      <c r="AN2398" s="23" t="e">
        <v>#DIV/0!</v>
      </c>
      <c r="AO2398" s="23">
        <v>2.5</v>
      </c>
      <c r="AP2398" s="23" t="e">
        <v>#DIV/0!</v>
      </c>
      <c r="AQ2398" s="23" t="e">
        <v>#DIV/0!</v>
      </c>
      <c r="AR2398" s="35">
        <v>0.571428571428571</v>
      </c>
      <c r="AS2398" s="35">
        <v>34.2857142857143</v>
      </c>
      <c r="AT2398" s="35">
        <v>-34.2857142857143</v>
      </c>
      <c r="AU2398" s="31">
        <f t="shared" si="40"/>
        <v>0</v>
      </c>
      <c r="AV2398" s="36">
        <f>IFERROR(时间!$B$4+AU2398,"上周无销量")</f>
        <v>43283</v>
      </c>
    </row>
    <row r="2399" spans="1:48">
      <c r="A2399" s="21" t="s">
        <v>4853</v>
      </c>
      <c r="B2399" t="s">
        <v>3892</v>
      </c>
      <c r="C2399" t="s">
        <v>4847</v>
      </c>
      <c r="D2399" s="31">
        <v>7</v>
      </c>
      <c r="E2399" s="31">
        <v>1</v>
      </c>
      <c r="F2399" s="31">
        <v>3</v>
      </c>
      <c r="G2399" s="31">
        <v>2</v>
      </c>
      <c r="H2399" s="32">
        <v>19.99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1</v>
      </c>
      <c r="AK2399">
        <v>3</v>
      </c>
      <c r="AL2399">
        <v>0</v>
      </c>
      <c r="AM2399">
        <v>0</v>
      </c>
      <c r="AN2399" s="23">
        <v>7</v>
      </c>
      <c r="AO2399" s="23">
        <v>0.333333333333333</v>
      </c>
      <c r="AP2399" s="23" t="e">
        <v>#DIV/0!</v>
      </c>
      <c r="AQ2399" s="23" t="e">
        <v>#DIV/0!</v>
      </c>
      <c r="AR2399" s="35">
        <v>1</v>
      </c>
      <c r="AS2399" s="35">
        <v>60</v>
      </c>
      <c r="AT2399" s="35">
        <v>-60</v>
      </c>
      <c r="AU2399" s="31">
        <f t="shared" si="40"/>
        <v>0</v>
      </c>
      <c r="AV2399" s="36">
        <f>IFERROR(时间!$B$4+AU2399,"上周无销量")</f>
        <v>43283</v>
      </c>
    </row>
    <row r="2400" spans="1:48">
      <c r="A2400" s="21" t="s">
        <v>4854</v>
      </c>
      <c r="B2400" t="s">
        <v>3894</v>
      </c>
      <c r="C2400" t="s">
        <v>4855</v>
      </c>
      <c r="D2400" s="31">
        <v>0</v>
      </c>
      <c r="E2400" s="31">
        <v>1</v>
      </c>
      <c r="F2400" s="31">
        <v>0</v>
      </c>
      <c r="G2400" s="31">
        <v>1</v>
      </c>
      <c r="H2400" s="32">
        <v>21.99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0</v>
      </c>
      <c r="AL2400">
        <v>0</v>
      </c>
      <c r="AM2400">
        <v>0</v>
      </c>
      <c r="AN2400" s="23" t="e">
        <v>#DIV/0!</v>
      </c>
      <c r="AO2400" s="23" t="e">
        <v>#DIV/0!</v>
      </c>
      <c r="AP2400" s="23" t="e">
        <v>#DIV/0!</v>
      </c>
      <c r="AQ2400" s="23" t="e">
        <v>#DIV/0!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4856</v>
      </c>
      <c r="B2401" t="s">
        <v>3897</v>
      </c>
      <c r="C2401" t="s">
        <v>4855</v>
      </c>
      <c r="D2401" s="31">
        <v>2</v>
      </c>
      <c r="E2401" s="31">
        <v>1</v>
      </c>
      <c r="F2401" s="31">
        <v>1</v>
      </c>
      <c r="G2401" s="31">
        <v>3</v>
      </c>
      <c r="H2401" s="32">
        <v>21.99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0</v>
      </c>
      <c r="AK2401">
        <v>0</v>
      </c>
      <c r="AL2401">
        <v>0</v>
      </c>
      <c r="AM2401">
        <v>0</v>
      </c>
      <c r="AN2401" s="23" t="e">
        <v>#DIV/0!</v>
      </c>
      <c r="AO2401" s="23" t="e">
        <v>#DIV/0!</v>
      </c>
      <c r="AP2401" s="23" t="e">
        <v>#DIV/0!</v>
      </c>
      <c r="AQ2401" s="23" t="e">
        <v>#DIV/0!</v>
      </c>
      <c r="AR2401" s="35">
        <v>0.285714285714286</v>
      </c>
      <c r="AS2401" s="35">
        <v>17.1428571428571</v>
      </c>
      <c r="AT2401" s="35">
        <v>-17.1428571428571</v>
      </c>
      <c r="AU2401" s="31">
        <f t="shared" si="40"/>
        <v>0</v>
      </c>
      <c r="AV2401" s="36">
        <f>IFERROR(时间!$B$4+AU2401,"上周无销量")</f>
        <v>43283</v>
      </c>
    </row>
    <row r="2402" spans="1:48">
      <c r="A2402" s="21" t="s">
        <v>4857</v>
      </c>
      <c r="B2402" t="s">
        <v>3899</v>
      </c>
      <c r="C2402" t="s">
        <v>4855</v>
      </c>
      <c r="D2402" s="31">
        <v>5</v>
      </c>
      <c r="E2402" s="31">
        <v>3</v>
      </c>
      <c r="F2402" s="31">
        <v>4</v>
      </c>
      <c r="G2402" s="31">
        <v>2</v>
      </c>
      <c r="H2402" s="32">
        <v>21.99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0</v>
      </c>
      <c r="AL2402">
        <v>0</v>
      </c>
      <c r="AM2402">
        <v>0</v>
      </c>
      <c r="AN2402" s="23" t="e">
        <v>#DIV/0!</v>
      </c>
      <c r="AO2402" s="23" t="e">
        <v>#DIV/0!</v>
      </c>
      <c r="AP2402" s="23" t="e">
        <v>#DIV/0!</v>
      </c>
      <c r="AQ2402" s="23" t="e">
        <v>#DIV/0!</v>
      </c>
      <c r="AR2402" s="35">
        <v>0.714285714285714</v>
      </c>
      <c r="AS2402" s="35">
        <v>42.8571428571429</v>
      </c>
      <c r="AT2402" s="35">
        <v>-42.8571428571429</v>
      </c>
      <c r="AU2402" s="31">
        <f t="shared" si="40"/>
        <v>0</v>
      </c>
      <c r="AV2402" s="36">
        <f>IFERROR(时间!$B$4+AU2402,"上周无销量")</f>
        <v>43283</v>
      </c>
    </row>
    <row r="2403" spans="1:48">
      <c r="A2403" s="21" t="s">
        <v>4858</v>
      </c>
      <c r="B2403" t="s">
        <v>3901</v>
      </c>
      <c r="C2403" t="s">
        <v>4855</v>
      </c>
      <c r="D2403" s="31">
        <v>3</v>
      </c>
      <c r="E2403" s="31">
        <v>5</v>
      </c>
      <c r="F2403" s="31">
        <v>3</v>
      </c>
      <c r="G2403" s="31">
        <v>0</v>
      </c>
      <c r="H2403" s="32">
        <v>21.99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0</v>
      </c>
      <c r="AK2403">
        <v>0</v>
      </c>
      <c r="AL2403">
        <v>0</v>
      </c>
      <c r="AM2403">
        <v>0</v>
      </c>
      <c r="AN2403" s="23" t="e">
        <v>#DIV/0!</v>
      </c>
      <c r="AO2403" s="23" t="e">
        <v>#DIV/0!</v>
      </c>
      <c r="AP2403" s="23" t="e">
        <v>#DIV/0!</v>
      </c>
      <c r="AQ2403" s="23" t="e">
        <v>#DIV/0!</v>
      </c>
      <c r="AR2403" s="35">
        <v>0.428571428571429</v>
      </c>
      <c r="AS2403" s="35">
        <v>25.7142857142857</v>
      </c>
      <c r="AT2403" s="35">
        <v>-25.7142857142857</v>
      </c>
      <c r="AU2403" s="31">
        <f t="shared" si="40"/>
        <v>0</v>
      </c>
      <c r="AV2403" s="36">
        <f>IFERROR(时间!$B$4+AU2403,"上周无销量")</f>
        <v>43283</v>
      </c>
    </row>
    <row r="2404" spans="1:48">
      <c r="A2404" s="21" t="s">
        <v>4859</v>
      </c>
      <c r="B2404" t="s">
        <v>3903</v>
      </c>
      <c r="C2404" t="s">
        <v>4855</v>
      </c>
      <c r="D2404" s="31">
        <v>1</v>
      </c>
      <c r="E2404" s="31">
        <v>1</v>
      </c>
      <c r="F2404" s="31">
        <v>1</v>
      </c>
      <c r="G2404" s="31">
        <v>1</v>
      </c>
      <c r="H2404" s="32">
        <v>21.99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0</v>
      </c>
      <c r="AL2404">
        <v>0</v>
      </c>
      <c r="AM2404">
        <v>0</v>
      </c>
      <c r="AN2404" s="23" t="e">
        <v>#DIV/0!</v>
      </c>
      <c r="AO2404" s="23" t="e">
        <v>#DIV/0!</v>
      </c>
      <c r="AP2404" s="23" t="e">
        <v>#DIV/0!</v>
      </c>
      <c r="AQ2404" s="23" t="e">
        <v>#DIV/0!</v>
      </c>
      <c r="AR2404" s="35">
        <v>0.142857142857143</v>
      </c>
      <c r="AS2404" s="35">
        <v>8.57142857142857</v>
      </c>
      <c r="AT2404" s="35">
        <v>-8.57142857142857</v>
      </c>
      <c r="AU2404" s="31">
        <f t="shared" si="40"/>
        <v>0</v>
      </c>
      <c r="AV2404" s="36">
        <f>IFERROR(时间!$B$4+AU2404,"上周无销量")</f>
        <v>43283</v>
      </c>
    </row>
    <row r="2405" spans="1:48">
      <c r="A2405" s="21" t="s">
        <v>4860</v>
      </c>
      <c r="B2405" t="s">
        <v>3905</v>
      </c>
      <c r="C2405" t="s">
        <v>4855</v>
      </c>
      <c r="D2405" s="31">
        <v>0</v>
      </c>
      <c r="E2405" s="31">
        <v>1</v>
      </c>
      <c r="F2405" s="31">
        <v>0</v>
      </c>
      <c r="G2405" s="31">
        <v>1</v>
      </c>
      <c r="H2405" s="32">
        <v>21.99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0</v>
      </c>
      <c r="AL2405">
        <v>0</v>
      </c>
      <c r="AM2405">
        <v>0</v>
      </c>
      <c r="AN2405" s="23" t="e">
        <v>#DIV/0!</v>
      </c>
      <c r="AO2405" s="23" t="e">
        <v>#DIV/0!</v>
      </c>
      <c r="AP2405" s="23" t="e">
        <v>#DIV/0!</v>
      </c>
      <c r="AQ2405" s="23" t="e">
        <v>#DIV/0!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4861</v>
      </c>
      <c r="B2406" t="s">
        <v>3907</v>
      </c>
      <c r="C2406" t="s">
        <v>4855</v>
      </c>
      <c r="D2406" s="31">
        <v>3</v>
      </c>
      <c r="E2406" s="31">
        <v>0</v>
      </c>
      <c r="F2406" s="31">
        <v>2</v>
      </c>
      <c r="G2406" s="31">
        <v>3</v>
      </c>
      <c r="H2406" s="32">
        <v>21.99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0</v>
      </c>
      <c r="AL2406">
        <v>0</v>
      </c>
      <c r="AM2406">
        <v>0</v>
      </c>
      <c r="AN2406" s="23" t="e">
        <v>#DIV/0!</v>
      </c>
      <c r="AO2406" s="23" t="e">
        <v>#DIV/0!</v>
      </c>
      <c r="AP2406" s="23" t="e">
        <v>#DIV/0!</v>
      </c>
      <c r="AQ2406" s="23" t="e">
        <v>#DIV/0!</v>
      </c>
      <c r="AR2406" s="35">
        <v>0.428571428571429</v>
      </c>
      <c r="AS2406" s="35">
        <v>25.7142857142857</v>
      </c>
      <c r="AT2406" s="35">
        <v>-25.7142857142857</v>
      </c>
      <c r="AU2406" s="31">
        <f t="shared" si="40"/>
        <v>0</v>
      </c>
      <c r="AV2406" s="36">
        <f>IFERROR(时间!$B$4+AU2406,"上周无销量")</f>
        <v>43283</v>
      </c>
    </row>
    <row r="2407" spans="1:48">
      <c r="A2407" s="21" t="s">
        <v>4862</v>
      </c>
      <c r="B2407" t="s">
        <v>3909</v>
      </c>
      <c r="C2407" t="s">
        <v>4855</v>
      </c>
      <c r="D2407" s="31">
        <v>0</v>
      </c>
      <c r="E2407" s="31">
        <v>1</v>
      </c>
      <c r="F2407" s="31">
        <v>0</v>
      </c>
      <c r="G2407" s="31">
        <v>0</v>
      </c>
      <c r="H2407" s="32">
        <v>21.99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0</v>
      </c>
      <c r="AL2407">
        <v>0</v>
      </c>
      <c r="AM2407">
        <v>0</v>
      </c>
      <c r="AN2407" s="23" t="e">
        <v>#DIV/0!</v>
      </c>
      <c r="AO2407" s="23" t="e">
        <v>#DIV/0!</v>
      </c>
      <c r="AP2407" s="23" t="e">
        <v>#DIV/0!</v>
      </c>
      <c r="AQ2407" s="23" t="e">
        <v>#DIV/0!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4863</v>
      </c>
      <c r="B2408" t="s">
        <v>3911</v>
      </c>
      <c r="C2408" t="s">
        <v>4855</v>
      </c>
      <c r="D2408" s="31">
        <v>1</v>
      </c>
      <c r="E2408" s="31">
        <v>0</v>
      </c>
      <c r="F2408" s="31">
        <v>1</v>
      </c>
      <c r="G2408" s="31">
        <v>4</v>
      </c>
      <c r="H2408" s="32">
        <v>19.99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0</v>
      </c>
      <c r="AL2408">
        <v>0</v>
      </c>
      <c r="AM2408">
        <v>0</v>
      </c>
      <c r="AN2408" s="23" t="e">
        <v>#DIV/0!</v>
      </c>
      <c r="AO2408" s="23" t="e">
        <v>#DIV/0!</v>
      </c>
      <c r="AP2408" s="23" t="e">
        <v>#DIV/0!</v>
      </c>
      <c r="AQ2408" s="23" t="e">
        <v>#DIV/0!</v>
      </c>
      <c r="AR2408" s="35">
        <v>0.142857142857143</v>
      </c>
      <c r="AS2408" s="35">
        <v>8.57142857142857</v>
      </c>
      <c r="AT2408" s="35">
        <v>-8.57142857142857</v>
      </c>
      <c r="AU2408" s="31">
        <f t="shared" si="40"/>
        <v>0</v>
      </c>
      <c r="AV2408" s="36">
        <f>IFERROR(时间!$B$4+AU2408,"上周无销量")</f>
        <v>43283</v>
      </c>
    </row>
    <row r="2409" spans="1:48">
      <c r="A2409" s="21" t="s">
        <v>4864</v>
      </c>
      <c r="B2409" t="s">
        <v>3913</v>
      </c>
      <c r="C2409" t="s">
        <v>4855</v>
      </c>
      <c r="D2409" s="31">
        <v>0</v>
      </c>
      <c r="E2409" s="31">
        <v>2</v>
      </c>
      <c r="F2409" s="31">
        <v>0</v>
      </c>
      <c r="G2409" s="31">
        <v>3</v>
      </c>
      <c r="H2409" s="32">
        <v>21.99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4865</v>
      </c>
      <c r="B2410" t="s">
        <v>3915</v>
      </c>
      <c r="C2410" t="s">
        <v>4855</v>
      </c>
      <c r="D2410" s="31">
        <v>1</v>
      </c>
      <c r="E2410" s="31">
        <v>1</v>
      </c>
      <c r="F2410" s="31">
        <v>0</v>
      </c>
      <c r="G2410" s="31">
        <v>1</v>
      </c>
      <c r="H2410" s="32">
        <v>21.99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0</v>
      </c>
      <c r="AL2410">
        <v>0</v>
      </c>
      <c r="AM2410">
        <v>0</v>
      </c>
      <c r="AN2410" s="23" t="e">
        <v>#DIV/0!</v>
      </c>
      <c r="AO2410" s="23" t="e">
        <v>#DIV/0!</v>
      </c>
      <c r="AP2410" s="23" t="e">
        <v>#DIV/0!</v>
      </c>
      <c r="AQ2410" s="23" t="e">
        <v>#DIV/0!</v>
      </c>
      <c r="AR2410" s="35">
        <v>0.142857142857143</v>
      </c>
      <c r="AS2410" s="35">
        <v>8.57142857142857</v>
      </c>
      <c r="AT2410" s="35">
        <v>-8.57142857142857</v>
      </c>
      <c r="AU2410" s="31">
        <f t="shared" si="40"/>
        <v>0</v>
      </c>
      <c r="AV2410" s="36">
        <f>IFERROR(时间!$B$4+AU2410,"上周无销量")</f>
        <v>43283</v>
      </c>
    </row>
    <row r="2411" spans="1:48">
      <c r="A2411" s="21" t="s">
        <v>4866</v>
      </c>
      <c r="B2411" t="s">
        <v>3917</v>
      </c>
      <c r="C2411" t="s">
        <v>4855</v>
      </c>
      <c r="D2411" s="31">
        <v>2</v>
      </c>
      <c r="E2411" s="31">
        <v>0</v>
      </c>
      <c r="F2411" s="31">
        <v>4</v>
      </c>
      <c r="G2411" s="31">
        <v>6</v>
      </c>
      <c r="H2411" s="32">
        <v>21.99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0</v>
      </c>
      <c r="AM2411">
        <v>0</v>
      </c>
      <c r="AN2411" s="23" t="e">
        <v>#DIV/0!</v>
      </c>
      <c r="AO2411" s="23" t="e">
        <v>#DIV/0!</v>
      </c>
      <c r="AP2411" s="23" t="e">
        <v>#DIV/0!</v>
      </c>
      <c r="AQ2411" s="23" t="e">
        <v>#DIV/0!</v>
      </c>
      <c r="AR2411" s="35">
        <v>0.285714285714286</v>
      </c>
      <c r="AS2411" s="35">
        <v>17.1428571428571</v>
      </c>
      <c r="AT2411" s="35">
        <v>-17.1428571428571</v>
      </c>
      <c r="AU2411" s="31">
        <f t="shared" si="40"/>
        <v>0</v>
      </c>
      <c r="AV2411" s="36">
        <f>IFERROR(时间!$B$4+AU2411,"上周无销量")</f>
        <v>43283</v>
      </c>
    </row>
    <row r="2412" spans="1:48">
      <c r="A2412" s="21" t="s">
        <v>4867</v>
      </c>
      <c r="B2412" t="s">
        <v>3919</v>
      </c>
      <c r="C2412" t="s">
        <v>4855</v>
      </c>
      <c r="D2412" s="31">
        <v>5</v>
      </c>
      <c r="E2412" s="31">
        <v>1</v>
      </c>
      <c r="F2412" s="31">
        <v>1</v>
      </c>
      <c r="G2412" s="31">
        <v>4</v>
      </c>
      <c r="H2412" s="32">
        <v>21.99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0</v>
      </c>
      <c r="AN2412" s="23" t="e">
        <v>#DIV/0!</v>
      </c>
      <c r="AO2412" s="23" t="e">
        <v>#DIV/0!</v>
      </c>
      <c r="AP2412" s="23" t="e">
        <v>#DIV/0!</v>
      </c>
      <c r="AQ2412" s="23" t="e">
        <v>#DIV/0!</v>
      </c>
      <c r="AR2412" s="35">
        <v>0.714285714285714</v>
      </c>
      <c r="AS2412" s="35">
        <v>42.8571428571429</v>
      </c>
      <c r="AT2412" s="35">
        <v>-42.8571428571429</v>
      </c>
      <c r="AU2412" s="31">
        <f t="shared" si="40"/>
        <v>0</v>
      </c>
      <c r="AV2412" s="36">
        <f>IFERROR(时间!$B$4+AU2412,"上周无销量")</f>
        <v>43283</v>
      </c>
    </row>
    <row r="2413" spans="1:48">
      <c r="A2413" s="21" t="s">
        <v>4868</v>
      </c>
      <c r="B2413" t="s">
        <v>3921</v>
      </c>
      <c r="C2413" t="s">
        <v>4855</v>
      </c>
      <c r="D2413" s="31">
        <v>0</v>
      </c>
      <c r="E2413" s="31">
        <v>1</v>
      </c>
      <c r="F2413" s="31">
        <v>2</v>
      </c>
      <c r="G2413" s="31">
        <v>3</v>
      </c>
      <c r="H2413" s="32">
        <v>21.99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0</v>
      </c>
      <c r="AK2413">
        <v>0</v>
      </c>
      <c r="AL2413">
        <v>0</v>
      </c>
      <c r="AM2413">
        <v>0</v>
      </c>
      <c r="AN2413" s="23" t="e">
        <v>#DIV/0!</v>
      </c>
      <c r="AO2413" s="23" t="e">
        <v>#DIV/0!</v>
      </c>
      <c r="AP2413" s="23" t="e">
        <v>#DIV/0!</v>
      </c>
      <c r="AQ2413" s="23" t="e">
        <v>#DIV/0!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4869</v>
      </c>
      <c r="B2414" t="s">
        <v>3923</v>
      </c>
      <c r="C2414" t="s">
        <v>4855</v>
      </c>
      <c r="D2414" s="31">
        <v>3</v>
      </c>
      <c r="E2414" s="31">
        <v>2</v>
      </c>
      <c r="F2414" s="31">
        <v>5</v>
      </c>
      <c r="G2414" s="31">
        <v>0</v>
      </c>
      <c r="H2414" s="32">
        <v>21.99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0</v>
      </c>
      <c r="AM2414">
        <v>0</v>
      </c>
      <c r="AN2414" s="23" t="e">
        <v>#DIV/0!</v>
      </c>
      <c r="AO2414" s="23" t="e">
        <v>#DIV/0!</v>
      </c>
      <c r="AP2414" s="23" t="e">
        <v>#DIV/0!</v>
      </c>
      <c r="AQ2414" s="23" t="e">
        <v>#DIV/0!</v>
      </c>
      <c r="AR2414" s="35">
        <v>0.428571428571429</v>
      </c>
      <c r="AS2414" s="35">
        <v>25.7142857142857</v>
      </c>
      <c r="AT2414" s="35">
        <v>-25.7142857142857</v>
      </c>
      <c r="AU2414" s="31">
        <f t="shared" si="40"/>
        <v>0</v>
      </c>
      <c r="AV2414" s="36">
        <f>IFERROR(时间!$B$4+AU2414,"上周无销量")</f>
        <v>43283</v>
      </c>
    </row>
    <row r="2415" spans="1:48">
      <c r="A2415" s="21" t="s">
        <v>4870</v>
      </c>
      <c r="B2415" t="s">
        <v>3925</v>
      </c>
      <c r="C2415" t="s">
        <v>4855</v>
      </c>
      <c r="D2415" s="31">
        <v>0</v>
      </c>
      <c r="E2415" s="31">
        <v>1</v>
      </c>
      <c r="F2415" s="31">
        <v>5</v>
      </c>
      <c r="G2415" s="31">
        <v>2</v>
      </c>
      <c r="H2415" s="32">
        <v>21.99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4</v>
      </c>
      <c r="AL2415">
        <v>0</v>
      </c>
      <c r="AM2415">
        <v>0</v>
      </c>
      <c r="AN2415" s="23" t="e">
        <v>#DIV/0!</v>
      </c>
      <c r="AO2415" s="23">
        <v>0.25</v>
      </c>
      <c r="AP2415" s="23" t="e">
        <v>#DIV/0!</v>
      </c>
      <c r="AQ2415" s="23" t="e">
        <v>#DIV/0!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4871</v>
      </c>
      <c r="B2416" t="s">
        <v>3927</v>
      </c>
      <c r="C2416" t="s">
        <v>4855</v>
      </c>
      <c r="D2416" s="31">
        <v>10</v>
      </c>
      <c r="E2416" s="31">
        <v>6</v>
      </c>
      <c r="F2416" s="31">
        <v>4</v>
      </c>
      <c r="G2416" s="31">
        <v>5</v>
      </c>
      <c r="H2416" s="32">
        <v>21.99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13</v>
      </c>
      <c r="AK2416">
        <v>1</v>
      </c>
      <c r="AL2416">
        <v>0</v>
      </c>
      <c r="AM2416">
        <v>0</v>
      </c>
      <c r="AN2416" s="23">
        <v>0.769230769230769</v>
      </c>
      <c r="AO2416" s="23">
        <v>6</v>
      </c>
      <c r="AP2416" s="23" t="e">
        <v>#DIV/0!</v>
      </c>
      <c r="AQ2416" s="23" t="e">
        <v>#DIV/0!</v>
      </c>
      <c r="AR2416" s="35">
        <v>1.42857142857143</v>
      </c>
      <c r="AS2416" s="35">
        <v>85.7142857142857</v>
      </c>
      <c r="AT2416" s="35">
        <v>-85.7142857142857</v>
      </c>
      <c r="AU2416" s="31">
        <f t="shared" si="40"/>
        <v>0</v>
      </c>
      <c r="AV2416" s="36">
        <f>IFERROR(时间!$B$4+AU2416,"上周无销量")</f>
        <v>43283</v>
      </c>
    </row>
    <row r="2417" spans="1:48">
      <c r="A2417" s="21" t="s">
        <v>4872</v>
      </c>
      <c r="B2417" t="s">
        <v>3929</v>
      </c>
      <c r="C2417" t="s">
        <v>4855</v>
      </c>
      <c r="D2417" s="31">
        <v>7</v>
      </c>
      <c r="E2417" s="31">
        <v>5</v>
      </c>
      <c r="F2417" s="31">
        <v>5</v>
      </c>
      <c r="G2417" s="31">
        <v>8</v>
      </c>
      <c r="H2417" s="32">
        <v>21.99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11</v>
      </c>
      <c r="AK2417">
        <v>1</v>
      </c>
      <c r="AL2417">
        <v>0</v>
      </c>
      <c r="AM2417">
        <v>0</v>
      </c>
      <c r="AN2417" s="23">
        <v>0.636363636363636</v>
      </c>
      <c r="AO2417" s="23">
        <v>5</v>
      </c>
      <c r="AP2417" s="23" t="e">
        <v>#DIV/0!</v>
      </c>
      <c r="AQ2417" s="23" t="e">
        <v>#DIV/0!</v>
      </c>
      <c r="AR2417" s="35">
        <v>1</v>
      </c>
      <c r="AS2417" s="35">
        <v>60</v>
      </c>
      <c r="AT2417" s="35">
        <v>-60</v>
      </c>
      <c r="AU2417" s="31">
        <f t="shared" si="40"/>
        <v>0</v>
      </c>
      <c r="AV2417" s="36">
        <f>IFERROR(时间!$B$4+AU2417,"上周无销量")</f>
        <v>43283</v>
      </c>
    </row>
    <row r="2418" spans="1:48">
      <c r="A2418" s="21" t="s">
        <v>4873</v>
      </c>
      <c r="B2418" t="s">
        <v>3931</v>
      </c>
      <c r="C2418" t="s">
        <v>4855</v>
      </c>
      <c r="D2418" s="31">
        <v>1</v>
      </c>
      <c r="E2418" s="31">
        <v>7</v>
      </c>
      <c r="F2418" s="31">
        <v>4</v>
      </c>
      <c r="G2418" s="31">
        <v>1</v>
      </c>
      <c r="H2418" s="32">
        <v>21.99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4</v>
      </c>
      <c r="AK2418">
        <v>3</v>
      </c>
      <c r="AL2418">
        <v>0</v>
      </c>
      <c r="AM2418">
        <v>0</v>
      </c>
      <c r="AN2418" s="23">
        <v>0.25</v>
      </c>
      <c r="AO2418" s="23">
        <v>2.33333333333333</v>
      </c>
      <c r="AP2418" s="23" t="e">
        <v>#DIV/0!</v>
      </c>
      <c r="AQ2418" s="23" t="e">
        <v>#DIV/0!</v>
      </c>
      <c r="AR2418" s="35">
        <v>0.142857142857143</v>
      </c>
      <c r="AS2418" s="35">
        <v>8.57142857142857</v>
      </c>
      <c r="AT2418" s="35">
        <v>-8.57142857142857</v>
      </c>
      <c r="AU2418" s="31">
        <f t="shared" si="40"/>
        <v>0</v>
      </c>
      <c r="AV2418" s="36">
        <f>IFERROR(时间!$B$4+AU2418,"上周无销量")</f>
        <v>43283</v>
      </c>
    </row>
    <row r="2419" spans="1:48">
      <c r="A2419" s="21" t="s">
        <v>4874</v>
      </c>
      <c r="B2419" t="s">
        <v>3933</v>
      </c>
      <c r="C2419" t="s">
        <v>4855</v>
      </c>
      <c r="D2419" s="31">
        <v>1</v>
      </c>
      <c r="E2419" s="31">
        <v>6</v>
      </c>
      <c r="F2419" s="31">
        <v>4</v>
      </c>
      <c r="G2419" s="31">
        <v>3</v>
      </c>
      <c r="H2419" s="32">
        <v>21.99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4</v>
      </c>
      <c r="AK2419">
        <v>1</v>
      </c>
      <c r="AL2419">
        <v>0</v>
      </c>
      <c r="AM2419">
        <v>0</v>
      </c>
      <c r="AN2419" s="23">
        <v>0.25</v>
      </c>
      <c r="AO2419" s="23">
        <v>6</v>
      </c>
      <c r="AP2419" s="23" t="e">
        <v>#DIV/0!</v>
      </c>
      <c r="AQ2419" s="23" t="e">
        <v>#DIV/0!</v>
      </c>
      <c r="AR2419" s="35">
        <v>0.142857142857143</v>
      </c>
      <c r="AS2419" s="35">
        <v>8.57142857142857</v>
      </c>
      <c r="AT2419" s="35">
        <v>-8.57142857142857</v>
      </c>
      <c r="AU2419" s="31">
        <f t="shared" si="40"/>
        <v>0</v>
      </c>
      <c r="AV2419" s="36">
        <f>IFERROR(时间!$B$4+AU2419,"上周无销量")</f>
        <v>43283</v>
      </c>
    </row>
    <row r="2420" spans="1:48">
      <c r="A2420" s="21" t="s">
        <v>4875</v>
      </c>
      <c r="B2420" t="s">
        <v>3935</v>
      </c>
      <c r="C2420" t="s">
        <v>4855</v>
      </c>
      <c r="D2420" s="31">
        <v>1</v>
      </c>
      <c r="E2420" s="31">
        <v>0</v>
      </c>
      <c r="F2420" s="31">
        <v>0</v>
      </c>
      <c r="G2420" s="31">
        <v>0</v>
      </c>
      <c r="H2420" s="32">
        <v>21.99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0</v>
      </c>
      <c r="AL2420">
        <v>0</v>
      </c>
      <c r="AM2420">
        <v>0</v>
      </c>
      <c r="AN2420" s="23" t="e">
        <v>#DIV/0!</v>
      </c>
      <c r="AO2420" s="23" t="e">
        <v>#DIV/0!</v>
      </c>
      <c r="AP2420" s="23" t="e">
        <v>#DIV/0!</v>
      </c>
      <c r="AQ2420" s="23" t="e">
        <v>#DIV/0!</v>
      </c>
      <c r="AR2420" s="35">
        <v>0.142857142857143</v>
      </c>
      <c r="AS2420" s="35">
        <v>8.57142857142857</v>
      </c>
      <c r="AT2420" s="35">
        <v>-8.57142857142857</v>
      </c>
      <c r="AU2420" s="31">
        <f t="shared" si="40"/>
        <v>0</v>
      </c>
      <c r="AV2420" s="36">
        <f>IFERROR(时间!$B$4+AU2420,"上周无销量")</f>
        <v>43283</v>
      </c>
    </row>
    <row r="2421" spans="1:48">
      <c r="A2421" s="21" t="s">
        <v>4876</v>
      </c>
      <c r="B2421" t="s">
        <v>3937</v>
      </c>
      <c r="C2421" t="s">
        <v>4855</v>
      </c>
      <c r="D2421" s="31">
        <v>1</v>
      </c>
      <c r="E2421" s="31">
        <v>3</v>
      </c>
      <c r="F2421" s="31">
        <v>3</v>
      </c>
      <c r="G2421" s="31">
        <v>2</v>
      </c>
      <c r="H2421" s="32">
        <v>21.99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0</v>
      </c>
      <c r="AL2421">
        <v>0</v>
      </c>
      <c r="AM2421">
        <v>0</v>
      </c>
      <c r="AN2421" s="23" t="e">
        <v>#DIV/0!</v>
      </c>
      <c r="AO2421" s="23" t="e">
        <v>#DIV/0!</v>
      </c>
      <c r="AP2421" s="23" t="e">
        <v>#DIV/0!</v>
      </c>
      <c r="AQ2421" s="23" t="e">
        <v>#DIV/0!</v>
      </c>
      <c r="AR2421" s="35">
        <v>0.142857142857143</v>
      </c>
      <c r="AS2421" s="35">
        <v>8.57142857142857</v>
      </c>
      <c r="AT2421" s="35">
        <v>-8.57142857142857</v>
      </c>
      <c r="AU2421" s="31">
        <f t="shared" si="40"/>
        <v>0</v>
      </c>
      <c r="AV2421" s="36">
        <f>IFERROR(时间!$B$4+AU2421,"上周无销量")</f>
        <v>43283</v>
      </c>
    </row>
    <row r="2422" spans="1:48">
      <c r="A2422" s="21" t="s">
        <v>4877</v>
      </c>
      <c r="B2422" t="s">
        <v>3939</v>
      </c>
      <c r="C2422" t="s">
        <v>4855</v>
      </c>
      <c r="D2422" s="31">
        <v>1</v>
      </c>
      <c r="E2422" s="31">
        <v>1</v>
      </c>
      <c r="F2422" s="31">
        <v>6</v>
      </c>
      <c r="G2422" s="31">
        <v>4</v>
      </c>
      <c r="H2422" s="32">
        <v>21.99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0</v>
      </c>
      <c r="AM2422">
        <v>0</v>
      </c>
      <c r="AN2422" s="23" t="e">
        <v>#DIV/0!</v>
      </c>
      <c r="AO2422" s="23" t="e">
        <v>#DIV/0!</v>
      </c>
      <c r="AP2422" s="23" t="e">
        <v>#DIV/0!</v>
      </c>
      <c r="AQ2422" s="23" t="e">
        <v>#DIV/0!</v>
      </c>
      <c r="AR2422" s="35">
        <v>0.142857142857143</v>
      </c>
      <c r="AS2422" s="35">
        <v>8.57142857142857</v>
      </c>
      <c r="AT2422" s="35">
        <v>-8.57142857142857</v>
      </c>
      <c r="AU2422" s="31">
        <f t="shared" si="40"/>
        <v>0</v>
      </c>
      <c r="AV2422" s="36">
        <f>IFERROR(时间!$B$4+AU2422,"上周无销量")</f>
        <v>43283</v>
      </c>
    </row>
    <row r="2423" spans="1:48">
      <c r="A2423" s="21" t="s">
        <v>4878</v>
      </c>
      <c r="B2423" t="s">
        <v>3941</v>
      </c>
      <c r="C2423" t="s">
        <v>4855</v>
      </c>
      <c r="D2423" s="31">
        <v>2</v>
      </c>
      <c r="E2423" s="31">
        <v>0</v>
      </c>
      <c r="F2423" s="31">
        <v>2</v>
      </c>
      <c r="G2423" s="31">
        <v>2</v>
      </c>
      <c r="H2423" s="32">
        <v>21.99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0</v>
      </c>
      <c r="AL2423">
        <v>0</v>
      </c>
      <c r="AM2423">
        <v>0</v>
      </c>
      <c r="AN2423" s="23" t="e">
        <v>#DIV/0!</v>
      </c>
      <c r="AO2423" s="23" t="e">
        <v>#DIV/0!</v>
      </c>
      <c r="AP2423" s="23" t="e">
        <v>#DIV/0!</v>
      </c>
      <c r="AQ2423" s="23" t="e">
        <v>#DIV/0!</v>
      </c>
      <c r="AR2423" s="35">
        <v>0.285714285714286</v>
      </c>
      <c r="AS2423" s="35">
        <v>17.1428571428571</v>
      </c>
      <c r="AT2423" s="35">
        <v>-17.1428571428571</v>
      </c>
      <c r="AU2423" s="31">
        <f t="shared" si="40"/>
        <v>0</v>
      </c>
      <c r="AV2423" s="36">
        <f>IFERROR(时间!$B$4+AU2423,"上周无销量")</f>
        <v>43283</v>
      </c>
    </row>
    <row r="2424" spans="1:48">
      <c r="A2424" s="21" t="s">
        <v>4879</v>
      </c>
      <c r="B2424" t="s">
        <v>3943</v>
      </c>
      <c r="C2424" t="s">
        <v>4855</v>
      </c>
      <c r="D2424" s="31">
        <v>2</v>
      </c>
      <c r="E2424" s="31">
        <v>3</v>
      </c>
      <c r="F2424" s="31">
        <v>1</v>
      </c>
      <c r="G2424" s="31">
        <v>3</v>
      </c>
      <c r="H2424" s="32">
        <v>21.99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0</v>
      </c>
      <c r="AL2424">
        <v>0</v>
      </c>
      <c r="AM2424">
        <v>0</v>
      </c>
      <c r="AN2424" s="23" t="e">
        <v>#DIV/0!</v>
      </c>
      <c r="AO2424" s="23" t="e">
        <v>#DIV/0!</v>
      </c>
      <c r="AP2424" s="23" t="e">
        <v>#DIV/0!</v>
      </c>
      <c r="AQ2424" s="23" t="e">
        <v>#DIV/0!</v>
      </c>
      <c r="AR2424" s="35">
        <v>0.285714285714286</v>
      </c>
      <c r="AS2424" s="35">
        <v>17.1428571428571</v>
      </c>
      <c r="AT2424" s="35">
        <v>-17.1428571428571</v>
      </c>
      <c r="AU2424" s="31">
        <f t="shared" si="40"/>
        <v>0</v>
      </c>
      <c r="AV2424" s="36">
        <f>IFERROR(时间!$B$4+AU2424,"上周无销量")</f>
        <v>43283</v>
      </c>
    </row>
    <row r="2425" spans="1:48">
      <c r="A2425" s="21" t="s">
        <v>4880</v>
      </c>
      <c r="B2425" t="s">
        <v>3945</v>
      </c>
      <c r="C2425" t="s">
        <v>4855</v>
      </c>
      <c r="D2425" s="31">
        <v>0</v>
      </c>
      <c r="E2425" s="31">
        <v>1</v>
      </c>
      <c r="F2425" s="31">
        <v>0</v>
      </c>
      <c r="G2425" s="31">
        <v>0</v>
      </c>
      <c r="H2425" s="32">
        <v>21.99</v>
      </c>
      <c r="I2425">
        <v>0</v>
      </c>
      <c r="J2425" s="33">
        <v>0</v>
      </c>
      <c r="K2425" s="33">
        <v>0</v>
      </c>
      <c r="L2425" s="33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0</v>
      </c>
      <c r="AM2425">
        <v>0</v>
      </c>
      <c r="AN2425" s="23" t="e">
        <v>#DIV/0!</v>
      </c>
      <c r="AO2425" s="23" t="e">
        <v>#DIV/0!</v>
      </c>
      <c r="AP2425" s="23" t="e">
        <v>#DIV/0!</v>
      </c>
      <c r="AQ2425" s="23" t="e">
        <v>#DIV/0!</v>
      </c>
      <c r="AR2425" s="35">
        <v>0</v>
      </c>
      <c r="AS2425" s="35">
        <v>0</v>
      </c>
      <c r="AT2425" s="35">
        <v>0</v>
      </c>
      <c r="AU2425" s="31" t="str">
        <f t="shared" si="40"/>
        <v>库存为0</v>
      </c>
      <c r="AV2425" s="36" t="str">
        <f>IFERROR(时间!$B$4+AU2425,"上周无销量")</f>
        <v>上周无销量</v>
      </c>
    </row>
    <row r="2426" spans="1:48">
      <c r="A2426" s="21" t="s">
        <v>4881</v>
      </c>
      <c r="B2426" t="s">
        <v>3947</v>
      </c>
      <c r="C2426" t="s">
        <v>4855</v>
      </c>
      <c r="D2426" s="31">
        <v>0</v>
      </c>
      <c r="E2426" s="31">
        <v>1</v>
      </c>
      <c r="F2426" s="31">
        <v>1</v>
      </c>
      <c r="G2426" s="31">
        <v>3</v>
      </c>
      <c r="H2426" s="32">
        <v>21.99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4882</v>
      </c>
      <c r="B2427" t="s">
        <v>3949</v>
      </c>
      <c r="C2427" t="s">
        <v>4855</v>
      </c>
      <c r="D2427" s="31">
        <v>1</v>
      </c>
      <c r="E2427" s="31">
        <v>2</v>
      </c>
      <c r="F2427" s="31">
        <v>5</v>
      </c>
      <c r="G2427" s="31">
        <v>4</v>
      </c>
      <c r="H2427" s="32">
        <v>21.99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0.142857142857143</v>
      </c>
      <c r="AS2427" s="35">
        <v>8.57142857142857</v>
      </c>
      <c r="AT2427" s="35">
        <v>-8.57142857142857</v>
      </c>
      <c r="AU2427" s="31">
        <f t="shared" si="40"/>
        <v>0</v>
      </c>
      <c r="AV2427" s="36">
        <f>IFERROR(时间!$B$4+AU2427,"上周无销量")</f>
        <v>43283</v>
      </c>
    </row>
    <row r="2428" spans="1:48">
      <c r="A2428" s="21" t="s">
        <v>4883</v>
      </c>
      <c r="B2428" t="s">
        <v>3951</v>
      </c>
      <c r="C2428" t="s">
        <v>4855</v>
      </c>
      <c r="D2428" s="31">
        <v>1</v>
      </c>
      <c r="E2428" s="31">
        <v>0</v>
      </c>
      <c r="F2428" s="31">
        <v>1</v>
      </c>
      <c r="G2428" s="31">
        <v>1</v>
      </c>
      <c r="H2428" s="32">
        <v>21.99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0.142857142857143</v>
      </c>
      <c r="AS2428" s="35">
        <v>8.57142857142857</v>
      </c>
      <c r="AT2428" s="35">
        <v>-8.57142857142857</v>
      </c>
      <c r="AU2428" s="31">
        <f t="shared" si="40"/>
        <v>0</v>
      </c>
      <c r="AV2428" s="36">
        <f>IFERROR(时间!$B$4+AU2428,"上周无销量")</f>
        <v>43283</v>
      </c>
    </row>
    <row r="2429" spans="1:48">
      <c r="A2429" s="21" t="s">
        <v>4884</v>
      </c>
      <c r="B2429" t="s">
        <v>3953</v>
      </c>
      <c r="C2429" t="s">
        <v>4855</v>
      </c>
      <c r="D2429" s="31">
        <v>1</v>
      </c>
      <c r="E2429" s="31">
        <v>3</v>
      </c>
      <c r="F2429" s="31">
        <v>0</v>
      </c>
      <c r="G2429" s="31">
        <v>4</v>
      </c>
      <c r="H2429" s="32">
        <v>21.99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0.142857142857143</v>
      </c>
      <c r="AS2429" s="35">
        <v>8.57142857142857</v>
      </c>
      <c r="AT2429" s="35">
        <v>-8.57142857142857</v>
      </c>
      <c r="AU2429" s="31">
        <f t="shared" si="40"/>
        <v>0</v>
      </c>
      <c r="AV2429" s="36">
        <f>IFERROR(时间!$B$4+AU2429,"上周无销量")</f>
        <v>43283</v>
      </c>
    </row>
    <row r="2430" spans="1:48">
      <c r="A2430" s="21" t="s">
        <v>4885</v>
      </c>
      <c r="B2430" t="s">
        <v>3955</v>
      </c>
      <c r="C2430" t="s">
        <v>4855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0</v>
      </c>
      <c r="AK2430">
        <v>0</v>
      </c>
      <c r="AL2430">
        <v>0</v>
      </c>
      <c r="AM2430">
        <v>0</v>
      </c>
      <c r="AN2430" s="23" t="e">
        <v>#DIV/0!</v>
      </c>
      <c r="AO2430" s="23" t="e">
        <v>#DIV/0!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4886</v>
      </c>
      <c r="B2431" t="s">
        <v>3957</v>
      </c>
      <c r="C2431" t="s">
        <v>4855</v>
      </c>
      <c r="D2431" s="31">
        <v>2</v>
      </c>
      <c r="E2431" s="31">
        <v>4</v>
      </c>
      <c r="F2431" s="31">
        <v>2</v>
      </c>
      <c r="G2431" s="31">
        <v>3</v>
      </c>
      <c r="H2431" s="32">
        <v>21.99</v>
      </c>
      <c r="I2431">
        <v>0</v>
      </c>
      <c r="J2431" s="33">
        <v>0</v>
      </c>
      <c r="K2431" s="33">
        <v>0</v>
      </c>
      <c r="L2431" s="33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4</v>
      </c>
      <c r="AK2431">
        <v>0</v>
      </c>
      <c r="AL2431">
        <v>0</v>
      </c>
      <c r="AM2431">
        <v>0</v>
      </c>
      <c r="AN2431" s="23">
        <v>0.5</v>
      </c>
      <c r="AO2431" s="23" t="e">
        <v>#DIV/0!</v>
      </c>
      <c r="AP2431" s="23" t="e">
        <v>#DIV/0!</v>
      </c>
      <c r="AQ2431" s="23" t="e">
        <v>#DIV/0!</v>
      </c>
      <c r="AR2431" s="35">
        <v>0.285714285714286</v>
      </c>
      <c r="AS2431" s="35">
        <v>17.1428571428571</v>
      </c>
      <c r="AT2431" s="35">
        <v>-17.1428571428571</v>
      </c>
      <c r="AU2431" s="31">
        <f t="shared" si="40"/>
        <v>0</v>
      </c>
      <c r="AV2431" s="36">
        <f>IFERROR(时间!$B$4+AU2431,"上周无销量")</f>
        <v>43283</v>
      </c>
    </row>
    <row r="2432" spans="1:48">
      <c r="A2432" s="21" t="s">
        <v>4887</v>
      </c>
      <c r="B2432" t="s">
        <v>3959</v>
      </c>
      <c r="C2432" t="s">
        <v>4855</v>
      </c>
      <c r="D2432" s="31">
        <v>1</v>
      </c>
      <c r="E2432" s="31">
        <v>2</v>
      </c>
      <c r="F2432" s="31">
        <v>3</v>
      </c>
      <c r="G2432" s="31">
        <v>1</v>
      </c>
      <c r="H2432" s="32">
        <v>21.99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0</v>
      </c>
      <c r="AK2432">
        <v>0</v>
      </c>
      <c r="AL2432">
        <v>0</v>
      </c>
      <c r="AM2432">
        <v>0</v>
      </c>
      <c r="AN2432" s="23" t="e">
        <v>#DIV/0!</v>
      </c>
      <c r="AO2432" s="23" t="e">
        <v>#DIV/0!</v>
      </c>
      <c r="AP2432" s="23" t="e">
        <v>#DIV/0!</v>
      </c>
      <c r="AQ2432" s="23" t="e">
        <v>#DIV/0!</v>
      </c>
      <c r="AR2432" s="35">
        <v>0.142857142857143</v>
      </c>
      <c r="AS2432" s="35">
        <v>8.57142857142857</v>
      </c>
      <c r="AT2432" s="35">
        <v>-8.57142857142857</v>
      </c>
      <c r="AU2432" s="31">
        <f t="shared" si="40"/>
        <v>0</v>
      </c>
      <c r="AV2432" s="36">
        <f>IFERROR(时间!$B$4+AU2432,"上周无销量")</f>
        <v>43283</v>
      </c>
    </row>
    <row r="2433" spans="1:48">
      <c r="A2433" s="21" t="s">
        <v>4888</v>
      </c>
      <c r="B2433" t="s">
        <v>3961</v>
      </c>
      <c r="C2433" t="s">
        <v>4855</v>
      </c>
      <c r="D2433" s="31">
        <v>0</v>
      </c>
      <c r="E2433" s="31">
        <v>0</v>
      </c>
      <c r="F2433" s="31">
        <v>0</v>
      </c>
      <c r="G2433" s="31">
        <v>4</v>
      </c>
      <c r="H2433" s="32">
        <v>21.99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2</v>
      </c>
      <c r="AK2433">
        <v>0</v>
      </c>
      <c r="AL2433">
        <v>0</v>
      </c>
      <c r="AM2433">
        <v>0</v>
      </c>
      <c r="AN2433" s="23">
        <v>0</v>
      </c>
      <c r="AO2433" s="23" t="e">
        <v>#DIV/0!</v>
      </c>
      <c r="AP2433" s="23" t="e">
        <v>#DIV/0!</v>
      </c>
      <c r="AQ2433" s="23" t="e">
        <v>#DIV/0!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4889</v>
      </c>
      <c r="B2434" t="s">
        <v>3963</v>
      </c>
      <c r="C2434" t="s">
        <v>4855</v>
      </c>
      <c r="D2434" s="31">
        <v>1</v>
      </c>
      <c r="E2434" s="31">
        <v>2</v>
      </c>
      <c r="F2434" s="31">
        <v>1</v>
      </c>
      <c r="G2434" s="31">
        <v>0</v>
      </c>
      <c r="H2434" s="32">
        <v>21.99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3</v>
      </c>
      <c r="AK2434">
        <v>0</v>
      </c>
      <c r="AL2434">
        <v>0</v>
      </c>
      <c r="AM2434">
        <v>0</v>
      </c>
      <c r="AN2434" s="23">
        <v>0.333333333333333</v>
      </c>
      <c r="AO2434" s="23" t="e">
        <v>#DIV/0!</v>
      </c>
      <c r="AP2434" s="23" t="e">
        <v>#DIV/0!</v>
      </c>
      <c r="AQ2434" s="23" t="e">
        <v>#DIV/0!</v>
      </c>
      <c r="AR2434" s="35">
        <v>0.142857142857143</v>
      </c>
      <c r="AS2434" s="35">
        <v>8.57142857142857</v>
      </c>
      <c r="AT2434" s="35">
        <v>-8.57142857142857</v>
      </c>
      <c r="AU2434" s="31">
        <f t="shared" si="40"/>
        <v>0</v>
      </c>
      <c r="AV2434" s="36">
        <f>IFERROR(时间!$B$4+AU2434,"上周无销量")</f>
        <v>43283</v>
      </c>
    </row>
    <row r="2435" spans="1:48">
      <c r="A2435" s="21" t="s">
        <v>4890</v>
      </c>
      <c r="B2435" t="s">
        <v>3965</v>
      </c>
      <c r="C2435" t="s">
        <v>4855</v>
      </c>
      <c r="D2435" s="31">
        <v>0</v>
      </c>
      <c r="E2435" s="31">
        <v>0</v>
      </c>
      <c r="F2435" s="31">
        <v>0</v>
      </c>
      <c r="G2435" s="31">
        <v>4</v>
      </c>
      <c r="H2435" s="32">
        <v>21.99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4891</v>
      </c>
      <c r="B2436" t="s">
        <v>3967</v>
      </c>
      <c r="C2436" t="s">
        <v>4855</v>
      </c>
      <c r="D2436" s="31">
        <v>0</v>
      </c>
      <c r="E2436" s="31">
        <v>2</v>
      </c>
      <c r="F2436" s="31">
        <v>4</v>
      </c>
      <c r="G2436" s="31">
        <v>4</v>
      </c>
      <c r="H2436" s="32">
        <v>21.99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4892</v>
      </c>
      <c r="B2437" t="s">
        <v>3969</v>
      </c>
      <c r="C2437" t="s">
        <v>4855</v>
      </c>
      <c r="D2437" s="31">
        <v>2</v>
      </c>
      <c r="E2437" s="31">
        <v>3</v>
      </c>
      <c r="F2437" s="31">
        <v>4</v>
      </c>
      <c r="G2437" s="31">
        <v>3</v>
      </c>
      <c r="H2437" s="32">
        <v>21.99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0</v>
      </c>
      <c r="AK2437">
        <v>0</v>
      </c>
      <c r="AL2437">
        <v>0</v>
      </c>
      <c r="AM2437">
        <v>0</v>
      </c>
      <c r="AN2437" s="23" t="e">
        <v>#DIV/0!</v>
      </c>
      <c r="AO2437" s="23" t="e">
        <v>#DIV/0!</v>
      </c>
      <c r="AP2437" s="23" t="e">
        <v>#DIV/0!</v>
      </c>
      <c r="AQ2437" s="23" t="e">
        <v>#DIV/0!</v>
      </c>
      <c r="AR2437" s="35">
        <v>0.285714285714286</v>
      </c>
      <c r="AS2437" s="35">
        <v>17.1428571428571</v>
      </c>
      <c r="AT2437" s="35">
        <v>-17.1428571428571</v>
      </c>
      <c r="AU2437" s="31">
        <f t="shared" ref="AU2437:AU2500" si="41">IF(AR2437="","库存为"&amp;M2437,IF(AS2437=0,"库存为"&amp;M2437,INT(M2437/AR2437)))</f>
        <v>0</v>
      </c>
      <c r="AV2437" s="36">
        <f>IFERROR(时间!$B$4+AU2437,"上周无销量")</f>
        <v>43283</v>
      </c>
    </row>
    <row r="2438" spans="1:48">
      <c r="A2438" s="21" t="s">
        <v>4893</v>
      </c>
      <c r="B2438" t="s">
        <v>3971</v>
      </c>
      <c r="C2438" t="s">
        <v>4855</v>
      </c>
      <c r="D2438" s="31">
        <v>2</v>
      </c>
      <c r="E2438" s="31">
        <v>1</v>
      </c>
      <c r="F2438" s="31">
        <v>3</v>
      </c>
      <c r="G2438" s="31">
        <v>1</v>
      </c>
      <c r="H2438" s="32">
        <v>21.99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0</v>
      </c>
      <c r="AK2438">
        <v>0</v>
      </c>
      <c r="AL2438">
        <v>0</v>
      </c>
      <c r="AM2438">
        <v>0</v>
      </c>
      <c r="AN2438" s="23" t="e">
        <v>#DIV/0!</v>
      </c>
      <c r="AO2438" s="23" t="e">
        <v>#DIV/0!</v>
      </c>
      <c r="AP2438" s="23" t="e">
        <v>#DIV/0!</v>
      </c>
      <c r="AQ2438" s="23" t="e">
        <v>#DIV/0!</v>
      </c>
      <c r="AR2438" s="35">
        <v>0.285714285714286</v>
      </c>
      <c r="AS2438" s="35">
        <v>17.1428571428571</v>
      </c>
      <c r="AT2438" s="35">
        <v>-17.1428571428571</v>
      </c>
      <c r="AU2438" s="31">
        <f t="shared" si="41"/>
        <v>0</v>
      </c>
      <c r="AV2438" s="36">
        <f>IFERROR(时间!$B$4+AU2438,"上周无销量")</f>
        <v>43283</v>
      </c>
    </row>
    <row r="2439" spans="1:48">
      <c r="A2439" s="21" t="s">
        <v>4894</v>
      </c>
      <c r="B2439" t="s">
        <v>3973</v>
      </c>
      <c r="C2439" t="s">
        <v>4855</v>
      </c>
      <c r="D2439" s="31">
        <v>0</v>
      </c>
      <c r="E2439" s="31">
        <v>1</v>
      </c>
      <c r="F2439" s="31">
        <v>2</v>
      </c>
      <c r="G2439" s="31">
        <v>0</v>
      </c>
      <c r="H2439" s="32">
        <v>21.99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0</v>
      </c>
      <c r="AL2439">
        <v>0</v>
      </c>
      <c r="AM2439">
        <v>0</v>
      </c>
      <c r="AN2439" s="23" t="e">
        <v>#DIV/0!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4895</v>
      </c>
      <c r="B2440" t="s">
        <v>4896</v>
      </c>
      <c r="C2440" t="s">
        <v>4897</v>
      </c>
      <c r="D2440" s="31">
        <v>1</v>
      </c>
      <c r="E2440" s="31">
        <v>0</v>
      </c>
      <c r="F2440" s="31">
        <v>1</v>
      </c>
      <c r="G2440" s="31">
        <v>2</v>
      </c>
      <c r="H2440" s="32">
        <v>19.99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0</v>
      </c>
      <c r="AK2440">
        <v>0</v>
      </c>
      <c r="AL2440">
        <v>0</v>
      </c>
      <c r="AM2440">
        <v>0</v>
      </c>
      <c r="AN2440" s="23" t="e">
        <v>#DIV/0!</v>
      </c>
      <c r="AO2440" s="23" t="e">
        <v>#DIV/0!</v>
      </c>
      <c r="AP2440" s="23" t="e">
        <v>#DIV/0!</v>
      </c>
      <c r="AQ2440" s="23" t="e">
        <v>#DIV/0!</v>
      </c>
      <c r="AR2440" s="35">
        <v>0.142857142857143</v>
      </c>
      <c r="AS2440" s="35">
        <v>8.57142857142857</v>
      </c>
      <c r="AT2440" s="35">
        <v>-8.57142857142857</v>
      </c>
      <c r="AU2440" s="31">
        <f t="shared" si="41"/>
        <v>0</v>
      </c>
      <c r="AV2440" s="36">
        <f>IFERROR(时间!$B$4+AU2440,"上周无销量")</f>
        <v>43283</v>
      </c>
    </row>
    <row r="2441" spans="1:48">
      <c r="A2441" s="21" t="s">
        <v>4898</v>
      </c>
      <c r="B2441" t="s">
        <v>4899</v>
      </c>
      <c r="C2441" t="s">
        <v>4897</v>
      </c>
      <c r="D2441" s="31">
        <v>0</v>
      </c>
      <c r="E2441" s="31">
        <v>1</v>
      </c>
      <c r="F2441" s="31">
        <v>0</v>
      </c>
      <c r="G2441" s="31">
        <v>0</v>
      </c>
      <c r="H2441" s="32">
        <v>19.99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0</v>
      </c>
      <c r="AK2441">
        <v>0</v>
      </c>
      <c r="AL2441">
        <v>0</v>
      </c>
      <c r="AM2441">
        <v>0</v>
      </c>
      <c r="AN2441" s="23" t="e">
        <v>#DIV/0!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4900</v>
      </c>
      <c r="B2442" t="s">
        <v>4901</v>
      </c>
      <c r="C2442" t="s">
        <v>4897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0</v>
      </c>
      <c r="AK2442">
        <v>0</v>
      </c>
      <c r="AL2442">
        <v>0</v>
      </c>
      <c r="AM2442">
        <v>0</v>
      </c>
      <c r="AN2442" s="23" t="e">
        <v>#DIV/0!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4902</v>
      </c>
      <c r="B2443" t="s">
        <v>4903</v>
      </c>
      <c r="C2443" t="s">
        <v>4897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0</v>
      </c>
      <c r="AN2443" s="23" t="e">
        <v>#DIV/0!</v>
      </c>
      <c r="AO2443" s="23" t="e">
        <v>#DIV/0!</v>
      </c>
      <c r="AP2443" s="23" t="e">
        <v>#DIV/0!</v>
      </c>
      <c r="AQ2443" s="23" t="e">
        <v>#DIV/0!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4904</v>
      </c>
      <c r="B2444" t="s">
        <v>4905</v>
      </c>
      <c r="C2444" t="s">
        <v>4897</v>
      </c>
      <c r="D2444" s="31">
        <v>0</v>
      </c>
      <c r="E2444" s="31">
        <v>0</v>
      </c>
      <c r="F2444" s="31">
        <v>1</v>
      </c>
      <c r="G2444" s="31">
        <v>0</v>
      </c>
      <c r="H2444" s="32">
        <v>19.99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0</v>
      </c>
      <c r="AK2444">
        <v>0</v>
      </c>
      <c r="AL2444">
        <v>0</v>
      </c>
      <c r="AM2444">
        <v>0</v>
      </c>
      <c r="AN2444" s="23" t="e">
        <v>#DIV/0!</v>
      </c>
      <c r="AO2444" s="23" t="e">
        <v>#DIV/0!</v>
      </c>
      <c r="AP2444" s="23" t="e">
        <v>#DIV/0!</v>
      </c>
      <c r="AQ2444" s="23" t="e">
        <v>#DIV/0!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4906</v>
      </c>
      <c r="B2445" t="s">
        <v>4907</v>
      </c>
      <c r="C2445" t="s">
        <v>4897</v>
      </c>
      <c r="D2445" s="31">
        <v>0</v>
      </c>
      <c r="E2445" s="31">
        <v>0</v>
      </c>
      <c r="F2445" s="31">
        <v>0</v>
      </c>
      <c r="G2445" s="31">
        <v>1</v>
      </c>
      <c r="H2445" s="32">
        <v>19.99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0</v>
      </c>
      <c r="AK2445">
        <v>0</v>
      </c>
      <c r="AL2445">
        <v>0</v>
      </c>
      <c r="AM2445">
        <v>0</v>
      </c>
      <c r="AN2445" s="23" t="e">
        <v>#DIV/0!</v>
      </c>
      <c r="AO2445" s="23" t="e">
        <v>#DIV/0!</v>
      </c>
      <c r="AP2445" s="23" t="e">
        <v>#DIV/0!</v>
      </c>
      <c r="AQ2445" s="23" t="e">
        <v>#DIV/0!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4908</v>
      </c>
      <c r="B2446" t="s">
        <v>4909</v>
      </c>
      <c r="C2446" t="s">
        <v>4897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0</v>
      </c>
      <c r="AK2446">
        <v>0</v>
      </c>
      <c r="AL2446">
        <v>0</v>
      </c>
      <c r="AM2446">
        <v>0</v>
      </c>
      <c r="AN2446" s="23" t="e">
        <v>#DIV/0!</v>
      </c>
      <c r="AO2446" s="23" t="e">
        <v>#DIV/0!</v>
      </c>
      <c r="AP2446" s="23" t="e">
        <v>#DIV/0!</v>
      </c>
      <c r="AQ2446" s="23" t="e">
        <v>#DIV/0!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4910</v>
      </c>
      <c r="B2447" t="s">
        <v>4911</v>
      </c>
      <c r="C2447" t="s">
        <v>4897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0</v>
      </c>
      <c r="AK2447">
        <v>0</v>
      </c>
      <c r="AL2447">
        <v>0</v>
      </c>
      <c r="AM2447">
        <v>0</v>
      </c>
      <c r="AN2447" s="23" t="e">
        <v>#DIV/0!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4912</v>
      </c>
      <c r="B2448" t="s">
        <v>4913</v>
      </c>
      <c r="C2448" t="s">
        <v>4897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4914</v>
      </c>
      <c r="B2449" t="s">
        <v>4915</v>
      </c>
      <c r="C2449" t="s">
        <v>4897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0</v>
      </c>
      <c r="AU2449" s="31" t="str">
        <f t="shared" si="41"/>
        <v>库存为0</v>
      </c>
      <c r="AV2449" s="36" t="str">
        <f>IFERROR(时间!$B$4+AU2449,"上周无销量")</f>
        <v>上周无销量</v>
      </c>
    </row>
    <row r="2450" spans="1:48">
      <c r="A2450" s="21" t="s">
        <v>4916</v>
      </c>
      <c r="B2450" t="s">
        <v>4917</v>
      </c>
      <c r="C2450" t="s">
        <v>4897</v>
      </c>
      <c r="D2450" s="31">
        <v>1</v>
      </c>
      <c r="E2450" s="31">
        <v>0</v>
      </c>
      <c r="F2450" s="31">
        <v>0</v>
      </c>
      <c r="G2450" s="31">
        <v>0</v>
      </c>
      <c r="H2450" s="32">
        <v>19.99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0</v>
      </c>
      <c r="AK2450">
        <v>0</v>
      </c>
      <c r="AL2450">
        <v>0</v>
      </c>
      <c r="AM2450">
        <v>0</v>
      </c>
      <c r="AN2450" s="23" t="e">
        <v>#DIV/0!</v>
      </c>
      <c r="AO2450" s="23" t="e">
        <v>#DIV/0!</v>
      </c>
      <c r="AP2450" s="23" t="e">
        <v>#DIV/0!</v>
      </c>
      <c r="AQ2450" s="23" t="e">
        <v>#DIV/0!</v>
      </c>
      <c r="AR2450" s="35">
        <v>0.142857142857143</v>
      </c>
      <c r="AS2450" s="35">
        <v>8.57142857142857</v>
      </c>
      <c r="AT2450" s="35">
        <v>-8.57142857142857</v>
      </c>
      <c r="AU2450" s="31">
        <f t="shared" si="41"/>
        <v>0</v>
      </c>
      <c r="AV2450" s="36">
        <f>IFERROR(时间!$B$4+AU2450,"上周无销量")</f>
        <v>43283</v>
      </c>
    </row>
    <row r="2451" spans="1:48">
      <c r="A2451" s="21" t="s">
        <v>4918</v>
      </c>
      <c r="B2451" t="s">
        <v>4919</v>
      </c>
      <c r="C2451" t="s">
        <v>4897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0</v>
      </c>
      <c r="AN2451" s="23" t="e">
        <v>#DIV/0!</v>
      </c>
      <c r="AO2451" s="23" t="e">
        <v>#DIV/0!</v>
      </c>
      <c r="AP2451" s="23" t="e">
        <v>#DIV/0!</v>
      </c>
      <c r="AQ2451" s="23" t="e">
        <v>#DIV/0!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4920</v>
      </c>
      <c r="B2452" t="s">
        <v>4921</v>
      </c>
      <c r="C2452" t="s">
        <v>4897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4922</v>
      </c>
      <c r="B2453" t="s">
        <v>4923</v>
      </c>
      <c r="C2453" t="s">
        <v>4897</v>
      </c>
      <c r="D2453" s="31">
        <v>1</v>
      </c>
      <c r="E2453" s="31">
        <v>1</v>
      </c>
      <c r="F2453" s="31">
        <v>0</v>
      </c>
      <c r="G2453" s="31">
        <v>0</v>
      </c>
      <c r="H2453" s="32">
        <v>19.99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0</v>
      </c>
      <c r="AK2453">
        <v>0</v>
      </c>
      <c r="AL2453">
        <v>0</v>
      </c>
      <c r="AM2453">
        <v>0</v>
      </c>
      <c r="AN2453" s="23" t="e">
        <v>#DIV/0!</v>
      </c>
      <c r="AO2453" s="23" t="e">
        <v>#DIV/0!</v>
      </c>
      <c r="AP2453" s="23" t="e">
        <v>#DIV/0!</v>
      </c>
      <c r="AQ2453" s="23" t="e">
        <v>#DIV/0!</v>
      </c>
      <c r="AR2453" s="35">
        <v>0.142857142857143</v>
      </c>
      <c r="AS2453" s="35">
        <v>8.57142857142857</v>
      </c>
      <c r="AT2453" s="35">
        <v>-8.57142857142857</v>
      </c>
      <c r="AU2453" s="31">
        <f t="shared" si="41"/>
        <v>0</v>
      </c>
      <c r="AV2453" s="36">
        <f>IFERROR(时间!$B$4+AU2453,"上周无销量")</f>
        <v>43283</v>
      </c>
    </row>
    <row r="2454" spans="1:48">
      <c r="A2454" s="21" t="s">
        <v>4924</v>
      </c>
      <c r="B2454" t="s">
        <v>4925</v>
      </c>
      <c r="C2454" t="s">
        <v>4897</v>
      </c>
      <c r="D2454" s="31">
        <v>1</v>
      </c>
      <c r="E2454" s="31">
        <v>0</v>
      </c>
      <c r="F2454" s="31">
        <v>0</v>
      </c>
      <c r="G2454" s="31">
        <v>1</v>
      </c>
      <c r="H2454" s="32">
        <v>19.99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0</v>
      </c>
      <c r="AK2454">
        <v>0</v>
      </c>
      <c r="AL2454">
        <v>0</v>
      </c>
      <c r="AM2454">
        <v>0</v>
      </c>
      <c r="AN2454" s="23" t="e">
        <v>#DIV/0!</v>
      </c>
      <c r="AO2454" s="23" t="e">
        <v>#DIV/0!</v>
      </c>
      <c r="AP2454" s="23" t="e">
        <v>#DIV/0!</v>
      </c>
      <c r="AQ2454" s="23" t="e">
        <v>#DIV/0!</v>
      </c>
      <c r="AR2454" s="35">
        <v>0.142857142857143</v>
      </c>
      <c r="AS2454" s="35">
        <v>8.57142857142857</v>
      </c>
      <c r="AT2454" s="35">
        <v>-8.57142857142857</v>
      </c>
      <c r="AU2454" s="31">
        <f t="shared" si="41"/>
        <v>0</v>
      </c>
      <c r="AV2454" s="36">
        <f>IFERROR(时间!$B$4+AU2454,"上周无销量")</f>
        <v>43283</v>
      </c>
    </row>
    <row r="2455" spans="1:48">
      <c r="A2455" s="21" t="s">
        <v>4926</v>
      </c>
      <c r="B2455" t="s">
        <v>4927</v>
      </c>
      <c r="C2455" t="s">
        <v>4897</v>
      </c>
      <c r="D2455" s="31">
        <v>1</v>
      </c>
      <c r="E2455" s="31">
        <v>1</v>
      </c>
      <c r="F2455" s="31">
        <v>0</v>
      </c>
      <c r="G2455" s="31">
        <v>0</v>
      </c>
      <c r="H2455" s="32">
        <v>19.99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0</v>
      </c>
      <c r="AK2455">
        <v>0</v>
      </c>
      <c r="AL2455">
        <v>0</v>
      </c>
      <c r="AM2455">
        <v>0</v>
      </c>
      <c r="AN2455" s="23" t="e">
        <v>#DIV/0!</v>
      </c>
      <c r="AO2455" s="23" t="e">
        <v>#DIV/0!</v>
      </c>
      <c r="AP2455" s="23" t="e">
        <v>#DIV/0!</v>
      </c>
      <c r="AQ2455" s="23" t="e">
        <v>#DIV/0!</v>
      </c>
      <c r="AR2455" s="35">
        <v>0.142857142857143</v>
      </c>
      <c r="AS2455" s="35">
        <v>8.57142857142857</v>
      </c>
      <c r="AT2455" s="35">
        <v>-8.57142857142857</v>
      </c>
      <c r="AU2455" s="31">
        <f t="shared" si="41"/>
        <v>0</v>
      </c>
      <c r="AV2455" s="36">
        <f>IFERROR(时间!$B$4+AU2455,"上周无销量")</f>
        <v>43283</v>
      </c>
    </row>
    <row r="2456" spans="1:48">
      <c r="A2456" s="21" t="s">
        <v>4928</v>
      </c>
      <c r="B2456" t="s">
        <v>4929</v>
      </c>
      <c r="C2456" t="s">
        <v>4897</v>
      </c>
      <c r="D2456" s="31">
        <v>1</v>
      </c>
      <c r="E2456" s="31">
        <v>0</v>
      </c>
      <c r="F2456" s="31">
        <v>0</v>
      </c>
      <c r="G2456" s="31">
        <v>0</v>
      </c>
      <c r="H2456" s="32">
        <v>19.99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0</v>
      </c>
      <c r="AM2456">
        <v>0</v>
      </c>
      <c r="AN2456" s="23" t="e">
        <v>#DIV/0!</v>
      </c>
      <c r="AO2456" s="23" t="e">
        <v>#DIV/0!</v>
      </c>
      <c r="AP2456" s="23" t="e">
        <v>#DIV/0!</v>
      </c>
      <c r="AQ2456" s="23" t="e">
        <v>#DIV/0!</v>
      </c>
      <c r="AR2456" s="35">
        <v>0.142857142857143</v>
      </c>
      <c r="AS2456" s="35">
        <v>8.57142857142857</v>
      </c>
      <c r="AT2456" s="35">
        <v>-8.57142857142857</v>
      </c>
      <c r="AU2456" s="31">
        <f t="shared" si="41"/>
        <v>0</v>
      </c>
      <c r="AV2456" s="36">
        <f>IFERROR(时间!$B$4+AU2456,"上周无销量")</f>
        <v>43283</v>
      </c>
    </row>
    <row r="2457" spans="1:48">
      <c r="A2457" s="21" t="s">
        <v>4930</v>
      </c>
      <c r="B2457" t="s">
        <v>4931</v>
      </c>
      <c r="C2457" t="s">
        <v>4897</v>
      </c>
      <c r="D2457" s="31">
        <v>0</v>
      </c>
      <c r="E2457" s="31">
        <v>2</v>
      </c>
      <c r="F2457" s="31">
        <v>0</v>
      </c>
      <c r="G2457" s="31">
        <v>0</v>
      </c>
      <c r="H2457" s="32">
        <v>19.99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4932</v>
      </c>
      <c r="B2458" t="s">
        <v>4933</v>
      </c>
      <c r="C2458" t="s">
        <v>4897</v>
      </c>
      <c r="D2458" s="31">
        <v>0</v>
      </c>
      <c r="E2458" s="31">
        <v>2</v>
      </c>
      <c r="F2458" s="31">
        <v>0</v>
      </c>
      <c r="G2458" s="31">
        <v>0</v>
      </c>
      <c r="H2458" s="32">
        <v>19.99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4934</v>
      </c>
      <c r="B2459" t="s">
        <v>4935</v>
      </c>
      <c r="C2459" t="s">
        <v>4897</v>
      </c>
      <c r="D2459" s="31">
        <v>0</v>
      </c>
      <c r="E2459" s="31">
        <v>0</v>
      </c>
      <c r="F2459" s="31">
        <v>1</v>
      </c>
      <c r="G2459" s="31">
        <v>2</v>
      </c>
      <c r="H2459" s="32">
        <v>19.99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4936</v>
      </c>
      <c r="B2460" t="s">
        <v>4937</v>
      </c>
      <c r="C2460" t="s">
        <v>4938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4939</v>
      </c>
      <c r="B2461" t="s">
        <v>4940</v>
      </c>
      <c r="C2461" t="s">
        <v>4938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4941</v>
      </c>
      <c r="B2462" t="s">
        <v>4942</v>
      </c>
      <c r="C2462" t="s">
        <v>4938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0</v>
      </c>
      <c r="J2462" s="33">
        <v>0</v>
      </c>
      <c r="K2462" s="33">
        <v>0</v>
      </c>
      <c r="L2462" s="33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0</v>
      </c>
      <c r="AK2462">
        <v>0</v>
      </c>
      <c r="AL2462">
        <v>0</v>
      </c>
      <c r="AM2462">
        <v>0</v>
      </c>
      <c r="AN2462" s="23" t="e">
        <v>#DIV/0!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0</v>
      </c>
      <c r="AU2462" s="31" t="str">
        <f t="shared" si="41"/>
        <v>库存为0</v>
      </c>
      <c r="AV2462" s="36" t="str">
        <f>IFERROR(时间!$B$4+AU2462,"上周无销量")</f>
        <v>上周无销量</v>
      </c>
    </row>
    <row r="2463" spans="1:48">
      <c r="A2463" s="21" t="s">
        <v>4943</v>
      </c>
      <c r="B2463" t="s">
        <v>4944</v>
      </c>
      <c r="C2463" t="s">
        <v>4938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0</v>
      </c>
      <c r="J2463" s="33">
        <v>0</v>
      </c>
      <c r="K2463" s="33">
        <v>0</v>
      </c>
      <c r="L2463" s="33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0</v>
      </c>
      <c r="AU2463" s="31" t="str">
        <f t="shared" si="41"/>
        <v>库存为0</v>
      </c>
      <c r="AV2463" s="36" t="str">
        <f>IFERROR(时间!$B$4+AU2463,"上周无销量")</f>
        <v>上周无销量</v>
      </c>
    </row>
    <row r="2464" spans="1:48">
      <c r="A2464" s="21" t="s">
        <v>4945</v>
      </c>
      <c r="B2464" t="s">
        <v>4946</v>
      </c>
      <c r="C2464" t="s">
        <v>4938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0</v>
      </c>
      <c r="AM2464">
        <v>0</v>
      </c>
      <c r="AN2464" s="23" t="e">
        <v>#DIV/0!</v>
      </c>
      <c r="AO2464" s="23" t="e">
        <v>#DIV/0!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4947</v>
      </c>
      <c r="B2465" t="s">
        <v>4948</v>
      </c>
      <c r="C2465" t="s">
        <v>4938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0</v>
      </c>
      <c r="J2465" s="33">
        <v>0</v>
      </c>
      <c r="K2465" s="33">
        <v>0</v>
      </c>
      <c r="L2465" s="33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0</v>
      </c>
      <c r="AK2465">
        <v>0</v>
      </c>
      <c r="AL2465">
        <v>0</v>
      </c>
      <c r="AM2465">
        <v>0</v>
      </c>
      <c r="AN2465" s="23" t="e">
        <v>#DIV/0!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0</v>
      </c>
      <c r="AU2465" s="31" t="str">
        <f t="shared" si="41"/>
        <v>库存为0</v>
      </c>
      <c r="AV2465" s="36" t="str">
        <f>IFERROR(时间!$B$4+AU2465,"上周无销量")</f>
        <v>上周无销量</v>
      </c>
    </row>
    <row r="2466" spans="1:48">
      <c r="A2466" s="21" t="s">
        <v>4949</v>
      </c>
      <c r="B2466" t="s">
        <v>4950</v>
      </c>
      <c r="C2466" t="s">
        <v>4938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4951</v>
      </c>
      <c r="B2467" t="s">
        <v>4952</v>
      </c>
      <c r="C2467" t="s">
        <v>4938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0</v>
      </c>
      <c r="AM2467">
        <v>0</v>
      </c>
      <c r="AN2467" s="23" t="e">
        <v>#DIV/0!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0</v>
      </c>
      <c r="AU2467" s="31" t="str">
        <f t="shared" si="41"/>
        <v>库存为0</v>
      </c>
      <c r="AV2467" s="36" t="str">
        <f>IFERROR(时间!$B$4+AU2467,"上周无销量")</f>
        <v>上周无销量</v>
      </c>
    </row>
    <row r="2468" spans="1:48">
      <c r="A2468" s="21" t="s">
        <v>4953</v>
      </c>
      <c r="B2468" t="s">
        <v>4954</v>
      </c>
      <c r="C2468" t="s">
        <v>4938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0</v>
      </c>
      <c r="AK2468">
        <v>0</v>
      </c>
      <c r="AL2468">
        <v>0</v>
      </c>
      <c r="AM2468">
        <v>0</v>
      </c>
      <c r="AN2468" s="23" t="e">
        <v>#DIV/0!</v>
      </c>
      <c r="AO2468" s="23" t="e">
        <v>#DIV/0!</v>
      </c>
      <c r="AP2468" s="23" t="e">
        <v>#DIV/0!</v>
      </c>
      <c r="AQ2468" s="23" t="e">
        <v>#DIV/0!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4955</v>
      </c>
      <c r="B2469" t="s">
        <v>4956</v>
      </c>
      <c r="C2469" t="s">
        <v>4938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4957</v>
      </c>
      <c r="B2470" t="s">
        <v>4958</v>
      </c>
      <c r="C2470" t="s">
        <v>4938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0</v>
      </c>
      <c r="J2470" s="33">
        <v>0</v>
      </c>
      <c r="K2470" s="33">
        <v>0</v>
      </c>
      <c r="L2470" s="33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0</v>
      </c>
      <c r="AK2470">
        <v>0</v>
      </c>
      <c r="AL2470">
        <v>0</v>
      </c>
      <c r="AM2470">
        <v>0</v>
      </c>
      <c r="AN2470" s="23" t="e">
        <v>#DIV/0!</v>
      </c>
      <c r="AO2470" s="23" t="e">
        <v>#DIV/0!</v>
      </c>
      <c r="AP2470" s="23" t="e">
        <v>#DIV/0!</v>
      </c>
      <c r="AQ2470" s="23" t="e">
        <v>#DIV/0!</v>
      </c>
      <c r="AR2470" s="35">
        <v>0</v>
      </c>
      <c r="AS2470" s="35">
        <v>0</v>
      </c>
      <c r="AT2470" s="35">
        <v>0</v>
      </c>
      <c r="AU2470" s="31" t="str">
        <f t="shared" si="41"/>
        <v>库存为0</v>
      </c>
      <c r="AV2470" s="36" t="str">
        <f>IFERROR(时间!$B$4+AU2470,"上周无销量")</f>
        <v>上周无销量</v>
      </c>
    </row>
    <row r="2471" spans="1:48">
      <c r="A2471" s="21" t="s">
        <v>4959</v>
      </c>
      <c r="B2471" t="s">
        <v>4960</v>
      </c>
      <c r="C2471" t="s">
        <v>4938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4961</v>
      </c>
      <c r="B2472" t="s">
        <v>4962</v>
      </c>
      <c r="C2472" t="s">
        <v>4963</v>
      </c>
      <c r="D2472" s="31">
        <v>0</v>
      </c>
      <c r="E2472" s="31">
        <v>0</v>
      </c>
      <c r="F2472" s="31">
        <v>1</v>
      </c>
      <c r="G2472" s="31">
        <v>1</v>
      </c>
      <c r="H2472" s="32">
        <v>15.99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4964</v>
      </c>
      <c r="B2473" t="s">
        <v>4965</v>
      </c>
      <c r="C2473" t="s">
        <v>4963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0</v>
      </c>
      <c r="J2473" s="33">
        <v>0</v>
      </c>
      <c r="K2473" s="33">
        <v>0</v>
      </c>
      <c r="L2473" s="33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0</v>
      </c>
      <c r="AU2473" s="31" t="str">
        <f t="shared" si="41"/>
        <v>库存为0</v>
      </c>
      <c r="AV2473" s="36" t="str">
        <f>IFERROR(时间!$B$4+AU2473,"上周无销量")</f>
        <v>上周无销量</v>
      </c>
    </row>
    <row r="2474" spans="1:48">
      <c r="A2474" s="21" t="s">
        <v>4966</v>
      </c>
      <c r="B2474" t="s">
        <v>4967</v>
      </c>
      <c r="C2474" t="s">
        <v>4963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0</v>
      </c>
      <c r="J2474" s="33">
        <v>0</v>
      </c>
      <c r="K2474" s="33">
        <v>0</v>
      </c>
      <c r="L2474" s="33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0</v>
      </c>
      <c r="AU2474" s="31" t="str">
        <f t="shared" si="41"/>
        <v>库存为0</v>
      </c>
      <c r="AV2474" s="36" t="str">
        <f>IFERROR(时间!$B$4+AU2474,"上周无销量")</f>
        <v>上周无销量</v>
      </c>
    </row>
    <row r="2475" spans="1:48">
      <c r="A2475" s="21" t="s">
        <v>4968</v>
      </c>
      <c r="B2475" t="s">
        <v>4969</v>
      </c>
      <c r="C2475" t="s">
        <v>4963</v>
      </c>
      <c r="D2475" s="31">
        <v>1</v>
      </c>
      <c r="E2475" s="31">
        <v>2</v>
      </c>
      <c r="F2475" s="31">
        <v>2</v>
      </c>
      <c r="G2475" s="31">
        <v>2</v>
      </c>
      <c r="H2475" s="32">
        <v>15.99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0</v>
      </c>
      <c r="AM2475">
        <v>0</v>
      </c>
      <c r="AN2475" s="23" t="e">
        <v>#DIV/0!</v>
      </c>
      <c r="AO2475" s="23" t="e">
        <v>#DIV/0!</v>
      </c>
      <c r="AP2475" s="23" t="e">
        <v>#DIV/0!</v>
      </c>
      <c r="AQ2475" s="23" t="e">
        <v>#DIV/0!</v>
      </c>
      <c r="AR2475" s="35">
        <v>0.142857142857143</v>
      </c>
      <c r="AS2475" s="35">
        <v>8.57142857142857</v>
      </c>
      <c r="AT2475" s="35">
        <v>-8.57142857142857</v>
      </c>
      <c r="AU2475" s="31">
        <f t="shared" si="41"/>
        <v>0</v>
      </c>
      <c r="AV2475" s="36">
        <f>IFERROR(时间!$B$4+AU2475,"上周无销量")</f>
        <v>43283</v>
      </c>
    </row>
    <row r="2476" spans="1:48">
      <c r="A2476" s="21" t="s">
        <v>4970</v>
      </c>
      <c r="B2476" t="s">
        <v>4971</v>
      </c>
      <c r="C2476" t="s">
        <v>4963</v>
      </c>
      <c r="D2476" s="31">
        <v>0</v>
      </c>
      <c r="E2476" s="31">
        <v>1</v>
      </c>
      <c r="F2476" s="31">
        <v>2</v>
      </c>
      <c r="G2476" s="31">
        <v>2</v>
      </c>
      <c r="H2476" s="32">
        <v>15.99</v>
      </c>
      <c r="I2476">
        <v>0</v>
      </c>
      <c r="J2476" s="33">
        <v>0</v>
      </c>
      <c r="K2476" s="33">
        <v>0</v>
      </c>
      <c r="L2476" s="33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0</v>
      </c>
      <c r="AL2476">
        <v>0</v>
      </c>
      <c r="AM2476">
        <v>0</v>
      </c>
      <c r="AN2476" s="23" t="e">
        <v>#DIV/0!</v>
      </c>
      <c r="AO2476" s="23" t="e">
        <v>#DIV/0!</v>
      </c>
      <c r="AP2476" s="23" t="e">
        <v>#DIV/0!</v>
      </c>
      <c r="AQ2476" s="23" t="e">
        <v>#DIV/0!</v>
      </c>
      <c r="AR2476" s="35">
        <v>0</v>
      </c>
      <c r="AS2476" s="35">
        <v>0</v>
      </c>
      <c r="AT2476" s="35">
        <v>0</v>
      </c>
      <c r="AU2476" s="31" t="str">
        <f t="shared" si="41"/>
        <v>库存为0</v>
      </c>
      <c r="AV2476" s="36" t="str">
        <f>IFERROR(时间!$B$4+AU2476,"上周无销量")</f>
        <v>上周无销量</v>
      </c>
    </row>
    <row r="2477" spans="1:48">
      <c r="A2477" s="21" t="s">
        <v>4972</v>
      </c>
      <c r="B2477" t="s">
        <v>4973</v>
      </c>
      <c r="C2477" t="s">
        <v>4963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0</v>
      </c>
      <c r="J2477" s="33">
        <v>0</v>
      </c>
      <c r="K2477" s="33">
        <v>0</v>
      </c>
      <c r="L2477" s="33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0</v>
      </c>
      <c r="AK2477">
        <v>0</v>
      </c>
      <c r="AL2477">
        <v>0</v>
      </c>
      <c r="AM2477">
        <v>0</v>
      </c>
      <c r="AN2477" s="23" t="e">
        <v>#DIV/0!</v>
      </c>
      <c r="AO2477" s="23" t="e">
        <v>#DIV/0!</v>
      </c>
      <c r="AP2477" s="23" t="e">
        <v>#DIV/0!</v>
      </c>
      <c r="AQ2477" s="23" t="e">
        <v>#DIV/0!</v>
      </c>
      <c r="AR2477" s="35">
        <v>0</v>
      </c>
      <c r="AS2477" s="35">
        <v>0</v>
      </c>
      <c r="AT2477" s="35">
        <v>0</v>
      </c>
      <c r="AU2477" s="31" t="str">
        <f t="shared" si="41"/>
        <v>库存为0</v>
      </c>
      <c r="AV2477" s="36" t="str">
        <f>IFERROR(时间!$B$4+AU2477,"上周无销量")</f>
        <v>上周无销量</v>
      </c>
    </row>
    <row r="2478" spans="1:48">
      <c r="A2478" s="21" t="s">
        <v>4974</v>
      </c>
      <c r="B2478" t="s">
        <v>4975</v>
      </c>
      <c r="C2478" t="s">
        <v>4963</v>
      </c>
      <c r="D2478" s="31">
        <v>0</v>
      </c>
      <c r="E2478" s="31">
        <v>0</v>
      </c>
      <c r="F2478" s="31">
        <v>4</v>
      </c>
      <c r="G2478" s="31">
        <v>2</v>
      </c>
      <c r="H2478" s="32">
        <v>15.99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0</v>
      </c>
      <c r="AK2478">
        <v>0</v>
      </c>
      <c r="AL2478">
        <v>0</v>
      </c>
      <c r="AM2478">
        <v>0</v>
      </c>
      <c r="AN2478" s="23" t="e">
        <v>#DIV/0!</v>
      </c>
      <c r="AO2478" s="23" t="e">
        <v>#DIV/0!</v>
      </c>
      <c r="AP2478" s="23" t="e">
        <v>#DIV/0!</v>
      </c>
      <c r="AQ2478" s="23" t="e">
        <v>#DIV/0!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4976</v>
      </c>
      <c r="B2479" t="s">
        <v>4977</v>
      </c>
      <c r="C2479" t="s">
        <v>4963</v>
      </c>
      <c r="D2479" s="31">
        <v>0</v>
      </c>
      <c r="E2479" s="31">
        <v>4</v>
      </c>
      <c r="F2479" s="31">
        <v>4</v>
      </c>
      <c r="G2479" s="31">
        <v>3</v>
      </c>
      <c r="H2479" s="32">
        <v>15.99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0</v>
      </c>
      <c r="AL2479">
        <v>0</v>
      </c>
      <c r="AM2479">
        <v>0</v>
      </c>
      <c r="AN2479" s="23" t="e">
        <v>#DIV/0!</v>
      </c>
      <c r="AO2479" s="23" t="e">
        <v>#DIV/0!</v>
      </c>
      <c r="AP2479" s="23" t="e">
        <v>#DIV/0!</v>
      </c>
      <c r="AQ2479" s="23" t="e">
        <v>#DIV/0!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4978</v>
      </c>
      <c r="B2480" t="s">
        <v>4979</v>
      </c>
      <c r="C2480" t="s">
        <v>4963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0</v>
      </c>
      <c r="J2480" s="33">
        <v>0</v>
      </c>
      <c r="K2480" s="33">
        <v>0</v>
      </c>
      <c r="L2480" s="33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0</v>
      </c>
      <c r="AK2480">
        <v>0</v>
      </c>
      <c r="AL2480">
        <v>0</v>
      </c>
      <c r="AM2480">
        <v>0</v>
      </c>
      <c r="AN2480" s="23" t="e">
        <v>#DIV/0!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0</v>
      </c>
      <c r="AU2480" s="31" t="str">
        <f t="shared" si="41"/>
        <v>库存为0</v>
      </c>
      <c r="AV2480" s="36" t="str">
        <f>IFERROR(时间!$B$4+AU2480,"上周无销量")</f>
        <v>上周无销量</v>
      </c>
    </row>
    <row r="2481" spans="1:48">
      <c r="A2481" s="21" t="s">
        <v>4980</v>
      </c>
      <c r="B2481" t="s">
        <v>4981</v>
      </c>
      <c r="C2481" t="s">
        <v>4963</v>
      </c>
      <c r="D2481" s="31">
        <v>1</v>
      </c>
      <c r="E2481" s="31">
        <v>1</v>
      </c>
      <c r="F2481" s="31">
        <v>2</v>
      </c>
      <c r="G2481" s="31">
        <v>1</v>
      </c>
      <c r="H2481" s="32">
        <v>15.99</v>
      </c>
      <c r="I2481">
        <v>0</v>
      </c>
      <c r="J2481" s="33">
        <v>0</v>
      </c>
      <c r="K2481" s="33">
        <v>0</v>
      </c>
      <c r="L2481" s="33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0</v>
      </c>
      <c r="AK2481">
        <v>0</v>
      </c>
      <c r="AL2481">
        <v>0</v>
      </c>
      <c r="AM2481">
        <v>0</v>
      </c>
      <c r="AN2481" s="23" t="e">
        <v>#DIV/0!</v>
      </c>
      <c r="AO2481" s="23" t="e">
        <v>#DIV/0!</v>
      </c>
      <c r="AP2481" s="23" t="e">
        <v>#DIV/0!</v>
      </c>
      <c r="AQ2481" s="23" t="e">
        <v>#DIV/0!</v>
      </c>
      <c r="AR2481" s="35">
        <v>0.142857142857143</v>
      </c>
      <c r="AS2481" s="35">
        <v>8.57142857142857</v>
      </c>
      <c r="AT2481" s="35">
        <v>-8.57142857142857</v>
      </c>
      <c r="AU2481" s="31">
        <f t="shared" si="41"/>
        <v>0</v>
      </c>
      <c r="AV2481" s="36">
        <f>IFERROR(时间!$B$4+AU2481,"上周无销量")</f>
        <v>43283</v>
      </c>
    </row>
    <row r="2482" spans="1:48">
      <c r="A2482" s="21" t="s">
        <v>4982</v>
      </c>
      <c r="B2482" t="s">
        <v>4983</v>
      </c>
      <c r="C2482" t="s">
        <v>4963</v>
      </c>
      <c r="D2482" s="31">
        <v>0</v>
      </c>
      <c r="E2482" s="31">
        <v>0</v>
      </c>
      <c r="F2482" s="31">
        <v>1</v>
      </c>
      <c r="G2482" s="31">
        <v>3</v>
      </c>
      <c r="H2482" s="32">
        <v>15.99</v>
      </c>
      <c r="I2482">
        <v>0</v>
      </c>
      <c r="J2482" s="33">
        <v>0</v>
      </c>
      <c r="K2482" s="33">
        <v>0</v>
      </c>
      <c r="L2482" s="33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0</v>
      </c>
      <c r="AL2482">
        <v>0</v>
      </c>
      <c r="AM2482">
        <v>0</v>
      </c>
      <c r="AN2482" s="23" t="e">
        <v>#DIV/0!</v>
      </c>
      <c r="AO2482" s="23" t="e">
        <v>#DIV/0!</v>
      </c>
      <c r="AP2482" s="23" t="e">
        <v>#DIV/0!</v>
      </c>
      <c r="AQ2482" s="23" t="e">
        <v>#DIV/0!</v>
      </c>
      <c r="AR2482" s="35">
        <v>0</v>
      </c>
      <c r="AS2482" s="35">
        <v>0</v>
      </c>
      <c r="AT2482" s="35">
        <v>0</v>
      </c>
      <c r="AU2482" s="31" t="str">
        <f t="shared" si="41"/>
        <v>库存为0</v>
      </c>
      <c r="AV2482" s="36" t="str">
        <f>IFERROR(时间!$B$4+AU2482,"上周无销量")</f>
        <v>上周无销量</v>
      </c>
    </row>
    <row r="2483" spans="1:48">
      <c r="A2483" s="21" t="s">
        <v>4984</v>
      </c>
      <c r="B2483" t="s">
        <v>4985</v>
      </c>
      <c r="C2483" t="s">
        <v>4963</v>
      </c>
      <c r="D2483" s="31">
        <v>0</v>
      </c>
      <c r="E2483" s="31">
        <v>2</v>
      </c>
      <c r="F2483" s="31">
        <v>1</v>
      </c>
      <c r="G2483" s="31">
        <v>3</v>
      </c>
      <c r="H2483" s="32">
        <v>15.99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0</v>
      </c>
      <c r="AK2483">
        <v>0</v>
      </c>
      <c r="AL2483">
        <v>0</v>
      </c>
      <c r="AM2483">
        <v>0</v>
      </c>
      <c r="AN2483" s="23" t="e">
        <v>#DIV/0!</v>
      </c>
      <c r="AO2483" s="23" t="e">
        <v>#DIV/0!</v>
      </c>
      <c r="AP2483" s="23" t="e">
        <v>#DIV/0!</v>
      </c>
      <c r="AQ2483" s="23" t="e">
        <v>#DIV/0!</v>
      </c>
      <c r="AR2483" s="35">
        <v>0</v>
      </c>
      <c r="AS2483" s="35">
        <v>0</v>
      </c>
      <c r="AT2483" s="35">
        <v>0</v>
      </c>
      <c r="AU2483" s="31" t="str">
        <f t="shared" si="41"/>
        <v>库存为0</v>
      </c>
      <c r="AV2483" s="36" t="str">
        <f>IFERROR(时间!$B$4+AU2483,"上周无销量")</f>
        <v>上周无销量</v>
      </c>
    </row>
    <row r="2484" spans="1:48">
      <c r="A2484" s="21" t="s">
        <v>4986</v>
      </c>
      <c r="B2484" t="s">
        <v>4987</v>
      </c>
      <c r="C2484" t="s">
        <v>4963</v>
      </c>
      <c r="D2484" s="31">
        <v>0</v>
      </c>
      <c r="E2484" s="31">
        <v>0</v>
      </c>
      <c r="F2484" s="31">
        <v>0</v>
      </c>
      <c r="G2484" s="31">
        <v>3</v>
      </c>
      <c r="H2484" s="32">
        <v>15.99</v>
      </c>
      <c r="I2484">
        <v>0</v>
      </c>
      <c r="J2484" s="33">
        <v>0</v>
      </c>
      <c r="K2484" s="33">
        <v>0</v>
      </c>
      <c r="L2484" s="33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0</v>
      </c>
      <c r="AK2484">
        <v>0</v>
      </c>
      <c r="AL2484">
        <v>0</v>
      </c>
      <c r="AM2484">
        <v>0</v>
      </c>
      <c r="AN2484" s="23" t="e">
        <v>#DIV/0!</v>
      </c>
      <c r="AO2484" s="23" t="e">
        <v>#DIV/0!</v>
      </c>
      <c r="AP2484" s="23" t="e">
        <v>#DIV/0!</v>
      </c>
      <c r="AQ2484" s="23" t="e">
        <v>#DIV/0!</v>
      </c>
      <c r="AR2484" s="35">
        <v>0</v>
      </c>
      <c r="AS2484" s="35">
        <v>0</v>
      </c>
      <c r="AT2484" s="35">
        <v>0</v>
      </c>
      <c r="AU2484" s="31" t="str">
        <f t="shared" si="41"/>
        <v>库存为0</v>
      </c>
      <c r="AV2484" s="36" t="str">
        <f>IFERROR(时间!$B$4+AU2484,"上周无销量")</f>
        <v>上周无销量</v>
      </c>
    </row>
    <row r="2485" spans="1:48">
      <c r="A2485" s="21" t="s">
        <v>4988</v>
      </c>
      <c r="B2485" t="s">
        <v>4989</v>
      </c>
      <c r="C2485" t="s">
        <v>4963</v>
      </c>
      <c r="D2485" s="31">
        <v>0</v>
      </c>
      <c r="E2485" s="31">
        <v>0</v>
      </c>
      <c r="F2485" s="31">
        <v>0</v>
      </c>
      <c r="G2485" s="31">
        <v>1</v>
      </c>
      <c r="H2485" s="32">
        <v>15.99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0</v>
      </c>
      <c r="AK2485">
        <v>0</v>
      </c>
      <c r="AL2485">
        <v>0</v>
      </c>
      <c r="AM2485">
        <v>0</v>
      </c>
      <c r="AN2485" s="23" t="e">
        <v>#DIV/0!</v>
      </c>
      <c r="AO2485" s="23" t="e">
        <v>#DIV/0!</v>
      </c>
      <c r="AP2485" s="23" t="e">
        <v>#DIV/0!</v>
      </c>
      <c r="AQ2485" s="23" t="e">
        <v>#DIV/0!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4990</v>
      </c>
      <c r="B2486" t="s">
        <v>4991</v>
      </c>
      <c r="C2486" t="s">
        <v>4963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0</v>
      </c>
      <c r="AM2486">
        <v>0</v>
      </c>
      <c r="AN2486" s="23" t="e">
        <v>#DIV/0!</v>
      </c>
      <c r="AO2486" s="23" t="e">
        <v>#DIV/0!</v>
      </c>
      <c r="AP2486" s="23" t="e">
        <v>#DIV/0!</v>
      </c>
      <c r="AQ2486" s="23" t="e">
        <v>#DIV/0!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4992</v>
      </c>
      <c r="B2487" t="s">
        <v>4993</v>
      </c>
      <c r="C2487" t="s">
        <v>4963</v>
      </c>
      <c r="D2487" s="31">
        <v>1</v>
      </c>
      <c r="E2487" s="31">
        <v>0</v>
      </c>
      <c r="F2487" s="31">
        <v>2</v>
      </c>
      <c r="G2487" s="31">
        <v>0</v>
      </c>
      <c r="H2487" s="32">
        <v>15.99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0</v>
      </c>
      <c r="AK2487">
        <v>0</v>
      </c>
      <c r="AL2487">
        <v>0</v>
      </c>
      <c r="AM2487">
        <v>0</v>
      </c>
      <c r="AN2487" s="23" t="e">
        <v>#DIV/0!</v>
      </c>
      <c r="AO2487" s="23" t="e">
        <v>#DIV/0!</v>
      </c>
      <c r="AP2487" s="23" t="e">
        <v>#DIV/0!</v>
      </c>
      <c r="AQ2487" s="23" t="e">
        <v>#DIV/0!</v>
      </c>
      <c r="AR2487" s="35">
        <v>0.142857142857143</v>
      </c>
      <c r="AS2487" s="35">
        <v>8.57142857142857</v>
      </c>
      <c r="AT2487" s="35">
        <v>-8.57142857142857</v>
      </c>
      <c r="AU2487" s="31">
        <f t="shared" si="41"/>
        <v>0</v>
      </c>
      <c r="AV2487" s="36">
        <f>IFERROR(时间!$B$4+AU2487,"上周无销量")</f>
        <v>43283</v>
      </c>
    </row>
    <row r="2488" spans="1:48">
      <c r="A2488" s="21" t="s">
        <v>4994</v>
      </c>
      <c r="B2488" t="s">
        <v>4995</v>
      </c>
      <c r="C2488" t="s">
        <v>4963</v>
      </c>
      <c r="D2488" s="31">
        <v>0</v>
      </c>
      <c r="E2488" s="31">
        <v>0</v>
      </c>
      <c r="F2488" s="31">
        <v>0</v>
      </c>
      <c r="G2488" s="31">
        <v>2</v>
      </c>
      <c r="H2488" s="32">
        <v>15.99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0</v>
      </c>
      <c r="AK2488">
        <v>0</v>
      </c>
      <c r="AL2488">
        <v>0</v>
      </c>
      <c r="AM2488">
        <v>0</v>
      </c>
      <c r="AN2488" s="23" t="e">
        <v>#DIV/0!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4996</v>
      </c>
      <c r="B2489" t="s">
        <v>4997</v>
      </c>
      <c r="C2489" t="s">
        <v>4963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0</v>
      </c>
      <c r="AK2489">
        <v>0</v>
      </c>
      <c r="AL2489">
        <v>0</v>
      </c>
      <c r="AM2489">
        <v>0</v>
      </c>
      <c r="AN2489" s="23" t="e">
        <v>#DIV/0!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4998</v>
      </c>
      <c r="B2490" t="s">
        <v>4999</v>
      </c>
      <c r="C2490" t="s">
        <v>4963</v>
      </c>
      <c r="D2490" s="31">
        <v>3</v>
      </c>
      <c r="E2490" s="31">
        <v>4</v>
      </c>
      <c r="F2490" s="31">
        <v>5</v>
      </c>
      <c r="G2490" s="31">
        <v>2</v>
      </c>
      <c r="H2490" s="32">
        <v>15.99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0</v>
      </c>
      <c r="AL2490">
        <v>0</v>
      </c>
      <c r="AM2490">
        <v>0</v>
      </c>
      <c r="AN2490" s="23" t="e">
        <v>#DIV/0!</v>
      </c>
      <c r="AO2490" s="23" t="e">
        <v>#DIV/0!</v>
      </c>
      <c r="AP2490" s="23" t="e">
        <v>#DIV/0!</v>
      </c>
      <c r="AQ2490" s="23" t="e">
        <v>#DIV/0!</v>
      </c>
      <c r="AR2490" s="35">
        <v>0.428571428571429</v>
      </c>
      <c r="AS2490" s="35">
        <v>25.7142857142857</v>
      </c>
      <c r="AT2490" s="35">
        <v>-25.7142857142857</v>
      </c>
      <c r="AU2490" s="31">
        <f t="shared" si="41"/>
        <v>0</v>
      </c>
      <c r="AV2490" s="36">
        <f>IFERROR(时间!$B$4+AU2490,"上周无销量")</f>
        <v>43283</v>
      </c>
    </row>
    <row r="2491" spans="1:48">
      <c r="A2491" s="21" t="s">
        <v>5000</v>
      </c>
      <c r="B2491" t="s">
        <v>5001</v>
      </c>
      <c r="C2491" t="s">
        <v>4963</v>
      </c>
      <c r="D2491" s="31">
        <v>0</v>
      </c>
      <c r="E2491" s="31">
        <v>0</v>
      </c>
      <c r="F2491" s="31">
        <v>1</v>
      </c>
      <c r="G2491" s="31">
        <v>0</v>
      </c>
      <c r="H2491" s="32">
        <v>15.99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5002</v>
      </c>
      <c r="B2492" t="s">
        <v>4023</v>
      </c>
      <c r="C2492" t="s">
        <v>5003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0</v>
      </c>
      <c r="AK2492">
        <v>0</v>
      </c>
      <c r="AL2492">
        <v>0</v>
      </c>
      <c r="AM2492">
        <v>0</v>
      </c>
      <c r="AN2492" s="23" t="e">
        <v>#DIV/0!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5004</v>
      </c>
      <c r="B2493" t="s">
        <v>4025</v>
      </c>
      <c r="C2493" t="s">
        <v>5003</v>
      </c>
      <c r="D2493" s="31">
        <v>4</v>
      </c>
      <c r="E2493" s="31">
        <v>0</v>
      </c>
      <c r="F2493" s="31">
        <v>5</v>
      </c>
      <c r="G2493" s="31">
        <v>2</v>
      </c>
      <c r="H2493" s="32">
        <v>19.99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0</v>
      </c>
      <c r="AK2493">
        <v>0</v>
      </c>
      <c r="AL2493">
        <v>0</v>
      </c>
      <c r="AM2493">
        <v>0</v>
      </c>
      <c r="AN2493" s="23" t="e">
        <v>#DIV/0!</v>
      </c>
      <c r="AO2493" s="23" t="e">
        <v>#DIV/0!</v>
      </c>
      <c r="AP2493" s="23" t="e">
        <v>#DIV/0!</v>
      </c>
      <c r="AQ2493" s="23" t="e">
        <v>#DIV/0!</v>
      </c>
      <c r="AR2493" s="35">
        <v>0.571428571428571</v>
      </c>
      <c r="AS2493" s="35">
        <v>34.2857142857143</v>
      </c>
      <c r="AT2493" s="35">
        <v>-34.2857142857143</v>
      </c>
      <c r="AU2493" s="31">
        <f t="shared" si="41"/>
        <v>0</v>
      </c>
      <c r="AV2493" s="36">
        <f>IFERROR(时间!$B$4+AU2493,"上周无销量")</f>
        <v>43283</v>
      </c>
    </row>
    <row r="2494" spans="1:48">
      <c r="A2494" s="21" t="s">
        <v>5005</v>
      </c>
      <c r="B2494" t="s">
        <v>4027</v>
      </c>
      <c r="C2494" t="s">
        <v>5003</v>
      </c>
      <c r="D2494" s="31">
        <v>0</v>
      </c>
      <c r="E2494" s="31">
        <v>1</v>
      </c>
      <c r="F2494" s="31">
        <v>8</v>
      </c>
      <c r="G2494" s="31">
        <v>3</v>
      </c>
      <c r="H2494" s="32">
        <v>19.99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0</v>
      </c>
      <c r="AM2494">
        <v>0</v>
      </c>
      <c r="AN2494" s="23" t="e">
        <v>#DIV/0!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5006</v>
      </c>
      <c r="B2495" t="s">
        <v>4029</v>
      </c>
      <c r="C2495" t="s">
        <v>5003</v>
      </c>
      <c r="D2495" s="31">
        <v>1</v>
      </c>
      <c r="E2495" s="31">
        <v>1</v>
      </c>
      <c r="F2495" s="31">
        <v>3</v>
      </c>
      <c r="G2495" s="31">
        <v>5</v>
      </c>
      <c r="H2495" s="32">
        <v>17.99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0</v>
      </c>
      <c r="AM2495">
        <v>0</v>
      </c>
      <c r="AN2495" s="23" t="e">
        <v>#DIV/0!</v>
      </c>
      <c r="AO2495" s="23" t="e">
        <v>#DIV/0!</v>
      </c>
      <c r="AP2495" s="23" t="e">
        <v>#DIV/0!</v>
      </c>
      <c r="AQ2495" s="23" t="e">
        <v>#DIV/0!</v>
      </c>
      <c r="AR2495" s="35">
        <v>0.142857142857143</v>
      </c>
      <c r="AS2495" s="35">
        <v>8.57142857142857</v>
      </c>
      <c r="AT2495" s="35">
        <v>-8.57142857142857</v>
      </c>
      <c r="AU2495" s="31">
        <f t="shared" si="41"/>
        <v>0</v>
      </c>
      <c r="AV2495" s="36">
        <f>IFERROR(时间!$B$4+AU2495,"上周无销量")</f>
        <v>43283</v>
      </c>
    </row>
    <row r="2496" spans="1:48">
      <c r="A2496" s="21" t="s">
        <v>5007</v>
      </c>
      <c r="B2496" t="s">
        <v>4031</v>
      </c>
      <c r="C2496" t="s">
        <v>5003</v>
      </c>
      <c r="D2496" s="31">
        <v>1</v>
      </c>
      <c r="E2496" s="31">
        <v>3</v>
      </c>
      <c r="F2496" s="31">
        <v>2</v>
      </c>
      <c r="G2496" s="31">
        <v>4</v>
      </c>
      <c r="H2496" s="32">
        <v>19.99</v>
      </c>
      <c r="I2496">
        <v>0</v>
      </c>
      <c r="J2496" s="33">
        <v>0</v>
      </c>
      <c r="K2496" s="33">
        <v>0</v>
      </c>
      <c r="L2496" s="33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0.142857142857143</v>
      </c>
      <c r="AS2496" s="35">
        <v>8.57142857142857</v>
      </c>
      <c r="AT2496" s="35">
        <v>-8.57142857142857</v>
      </c>
      <c r="AU2496" s="31">
        <f t="shared" si="41"/>
        <v>0</v>
      </c>
      <c r="AV2496" s="36">
        <f>IFERROR(时间!$B$4+AU2496,"上周无销量")</f>
        <v>43283</v>
      </c>
    </row>
    <row r="2497" spans="1:48">
      <c r="A2497" s="21" t="s">
        <v>5008</v>
      </c>
      <c r="B2497" t="s">
        <v>4033</v>
      </c>
      <c r="C2497" t="s">
        <v>5003</v>
      </c>
      <c r="D2497" s="31">
        <v>2</v>
      </c>
      <c r="E2497" s="31">
        <v>2</v>
      </c>
      <c r="F2497" s="31">
        <v>1</v>
      </c>
      <c r="G2497" s="31">
        <v>1</v>
      </c>
      <c r="H2497" s="32">
        <v>19.99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0</v>
      </c>
      <c r="AK2497">
        <v>0</v>
      </c>
      <c r="AL2497">
        <v>0</v>
      </c>
      <c r="AM2497">
        <v>0</v>
      </c>
      <c r="AN2497" s="23" t="e">
        <v>#DIV/0!</v>
      </c>
      <c r="AO2497" s="23" t="e">
        <v>#DIV/0!</v>
      </c>
      <c r="AP2497" s="23" t="e">
        <v>#DIV/0!</v>
      </c>
      <c r="AQ2497" s="23" t="e">
        <v>#DIV/0!</v>
      </c>
      <c r="AR2497" s="35">
        <v>0.285714285714286</v>
      </c>
      <c r="AS2497" s="35">
        <v>17.1428571428571</v>
      </c>
      <c r="AT2497" s="35">
        <v>-17.1428571428571</v>
      </c>
      <c r="AU2497" s="31">
        <f t="shared" si="41"/>
        <v>0</v>
      </c>
      <c r="AV2497" s="36">
        <f>IFERROR(时间!$B$4+AU2497,"上周无销量")</f>
        <v>43283</v>
      </c>
    </row>
    <row r="2498" spans="1:48">
      <c r="A2498" s="21" t="s">
        <v>5009</v>
      </c>
      <c r="B2498" t="s">
        <v>4035</v>
      </c>
      <c r="C2498" t="s">
        <v>5003</v>
      </c>
      <c r="D2498" s="31">
        <v>3</v>
      </c>
      <c r="E2498" s="31">
        <v>1</v>
      </c>
      <c r="F2498" s="31">
        <v>0</v>
      </c>
      <c r="G2498" s="31">
        <v>7</v>
      </c>
      <c r="H2498" s="32">
        <v>19.99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0.428571428571429</v>
      </c>
      <c r="AS2498" s="35">
        <v>25.7142857142857</v>
      </c>
      <c r="AT2498" s="35">
        <v>-25.7142857142857</v>
      </c>
      <c r="AU2498" s="31">
        <f t="shared" si="41"/>
        <v>0</v>
      </c>
      <c r="AV2498" s="36">
        <f>IFERROR(时间!$B$4+AU2498,"上周无销量")</f>
        <v>43283</v>
      </c>
    </row>
    <row r="2499" spans="1:48">
      <c r="A2499" s="21" t="s">
        <v>5010</v>
      </c>
      <c r="B2499" t="s">
        <v>4037</v>
      </c>
      <c r="C2499" t="s">
        <v>5003</v>
      </c>
      <c r="D2499" s="31">
        <v>8</v>
      </c>
      <c r="E2499" s="31">
        <v>0</v>
      </c>
      <c r="F2499" s="31">
        <v>0</v>
      </c>
      <c r="G2499" s="31">
        <v>3</v>
      </c>
      <c r="H2499" s="32">
        <v>19.99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1.14285714285714</v>
      </c>
      <c r="AS2499" s="35">
        <v>68.5714285714286</v>
      </c>
      <c r="AT2499" s="35">
        <v>-68.5714285714286</v>
      </c>
      <c r="AU2499" s="31">
        <f t="shared" si="41"/>
        <v>0</v>
      </c>
      <c r="AV2499" s="36">
        <f>IFERROR(时间!$B$4+AU2499,"上周无销量")</f>
        <v>43283</v>
      </c>
    </row>
    <row r="2500" spans="1:48">
      <c r="A2500" s="21" t="s">
        <v>5011</v>
      </c>
      <c r="B2500" t="s">
        <v>4039</v>
      </c>
      <c r="C2500" t="s">
        <v>5003</v>
      </c>
      <c r="D2500" s="31">
        <v>2</v>
      </c>
      <c r="E2500" s="31">
        <v>4</v>
      </c>
      <c r="F2500" s="31">
        <v>7</v>
      </c>
      <c r="G2500" s="31">
        <v>1</v>
      </c>
      <c r="H2500" s="32">
        <v>19.99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0</v>
      </c>
      <c r="AK2500">
        <v>0</v>
      </c>
      <c r="AL2500">
        <v>0</v>
      </c>
      <c r="AM2500">
        <v>0</v>
      </c>
      <c r="AN2500" s="23" t="e">
        <v>#DIV/0!</v>
      </c>
      <c r="AO2500" s="23" t="e">
        <v>#DIV/0!</v>
      </c>
      <c r="AP2500" s="23" t="e">
        <v>#DIV/0!</v>
      </c>
      <c r="AQ2500" s="23" t="e">
        <v>#DIV/0!</v>
      </c>
      <c r="AR2500" s="35">
        <v>0.285714285714286</v>
      </c>
      <c r="AS2500" s="35">
        <v>17.1428571428571</v>
      </c>
      <c r="AT2500" s="35">
        <v>-17.1428571428571</v>
      </c>
      <c r="AU2500" s="31">
        <f t="shared" si="41"/>
        <v>0</v>
      </c>
      <c r="AV2500" s="36">
        <f>IFERROR(时间!$B$4+AU2500,"上周无销量")</f>
        <v>43283</v>
      </c>
    </row>
    <row r="2501" spans="1:48">
      <c r="A2501" s="21" t="s">
        <v>5012</v>
      </c>
      <c r="B2501" t="s">
        <v>4041</v>
      </c>
      <c r="C2501" t="s">
        <v>5003</v>
      </c>
      <c r="D2501" s="31">
        <v>2</v>
      </c>
      <c r="E2501" s="31">
        <v>5</v>
      </c>
      <c r="F2501" s="31">
        <v>3</v>
      </c>
      <c r="G2501" s="31">
        <v>2</v>
      </c>
      <c r="H2501" s="32">
        <v>19.99</v>
      </c>
      <c r="I2501">
        <v>0</v>
      </c>
      <c r="J2501" s="33">
        <v>0</v>
      </c>
      <c r="K2501" s="33">
        <v>0</v>
      </c>
      <c r="L2501" s="33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0</v>
      </c>
      <c r="AK2501">
        <v>0</v>
      </c>
      <c r="AL2501">
        <v>0</v>
      </c>
      <c r="AM2501">
        <v>0</v>
      </c>
      <c r="AN2501" s="23" t="e">
        <v>#DIV/0!</v>
      </c>
      <c r="AO2501" s="23" t="e">
        <v>#DIV/0!</v>
      </c>
      <c r="AP2501" s="23" t="e">
        <v>#DIV/0!</v>
      </c>
      <c r="AQ2501" s="23" t="e">
        <v>#DIV/0!</v>
      </c>
      <c r="AR2501" s="35">
        <v>0.285714285714286</v>
      </c>
      <c r="AS2501" s="35">
        <v>17.1428571428571</v>
      </c>
      <c r="AT2501" s="35">
        <v>-17.1428571428571</v>
      </c>
      <c r="AU2501" s="31">
        <f t="shared" ref="AU2501:AU2564" si="42">IF(AR2501="","库存为"&amp;M2501,IF(AS2501=0,"库存为"&amp;M2501,INT(M2501/AR2501)))</f>
        <v>0</v>
      </c>
      <c r="AV2501" s="36">
        <f>IFERROR(时间!$B$4+AU2501,"上周无销量")</f>
        <v>43283</v>
      </c>
    </row>
    <row r="2502" spans="1:48">
      <c r="A2502" s="21" t="s">
        <v>5013</v>
      </c>
      <c r="B2502" t="s">
        <v>5014</v>
      </c>
      <c r="C2502" t="s">
        <v>5015</v>
      </c>
      <c r="D2502" s="31">
        <v>9</v>
      </c>
      <c r="E2502" s="31">
        <v>7</v>
      </c>
      <c r="F2502" s="31">
        <v>11</v>
      </c>
      <c r="G2502" s="31">
        <v>12</v>
      </c>
      <c r="H2502" s="32">
        <v>28.99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0</v>
      </c>
      <c r="AK2502">
        <v>0</v>
      </c>
      <c r="AL2502">
        <v>0</v>
      </c>
      <c r="AM2502">
        <v>0</v>
      </c>
      <c r="AN2502" s="23" t="e">
        <v>#DIV/0!</v>
      </c>
      <c r="AO2502" s="23" t="e">
        <v>#DIV/0!</v>
      </c>
      <c r="AP2502" s="23" t="e">
        <v>#DIV/0!</v>
      </c>
      <c r="AQ2502" s="23" t="e">
        <v>#DIV/0!</v>
      </c>
      <c r="AR2502" s="35">
        <v>1.28571428571429</v>
      </c>
      <c r="AS2502" s="35">
        <v>77.1428571428572</v>
      </c>
      <c r="AT2502" s="35">
        <v>-77.1428571428572</v>
      </c>
      <c r="AU2502" s="31">
        <f t="shared" si="42"/>
        <v>0</v>
      </c>
      <c r="AV2502" s="36">
        <f>IFERROR(时间!$B$4+AU2502,"上周无销量")</f>
        <v>43283</v>
      </c>
    </row>
    <row r="2503" spans="1:48">
      <c r="A2503" s="21" t="s">
        <v>5016</v>
      </c>
      <c r="B2503" t="s">
        <v>5017</v>
      </c>
      <c r="C2503" t="s">
        <v>5015</v>
      </c>
      <c r="D2503" s="31">
        <v>0</v>
      </c>
      <c r="E2503" s="31">
        <v>1</v>
      </c>
      <c r="F2503" s="31">
        <v>1</v>
      </c>
      <c r="G2503" s="31">
        <v>2</v>
      </c>
      <c r="H2503" s="32">
        <v>28.99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5018</v>
      </c>
      <c r="B2504" t="s">
        <v>4180</v>
      </c>
      <c r="C2504" t="s">
        <v>5019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0</v>
      </c>
      <c r="J2504" s="33">
        <v>0</v>
      </c>
      <c r="K2504" s="33">
        <v>0</v>
      </c>
      <c r="L2504" s="33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0</v>
      </c>
      <c r="AL2504">
        <v>0</v>
      </c>
      <c r="AM2504">
        <v>0</v>
      </c>
      <c r="AN2504" s="23" t="e">
        <v>#DIV/0!</v>
      </c>
      <c r="AO2504" s="23" t="e">
        <v>#DIV/0!</v>
      </c>
      <c r="AP2504" s="23" t="e">
        <v>#DIV/0!</v>
      </c>
      <c r="AQ2504" s="23" t="e">
        <v>#DIV/0!</v>
      </c>
      <c r="AR2504" s="35">
        <v>0</v>
      </c>
      <c r="AS2504" s="35">
        <v>0</v>
      </c>
      <c r="AT2504" s="35">
        <v>0</v>
      </c>
      <c r="AU2504" s="31" t="str">
        <f t="shared" si="42"/>
        <v>库存为0</v>
      </c>
      <c r="AV2504" s="36" t="str">
        <f>IFERROR(时间!$B$4+AU2504,"上周无销量")</f>
        <v>上周无销量</v>
      </c>
    </row>
    <row r="2505" spans="1:48">
      <c r="A2505" s="21" t="s">
        <v>5020</v>
      </c>
      <c r="B2505" t="s">
        <v>4183</v>
      </c>
      <c r="C2505" t="s">
        <v>5019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0</v>
      </c>
      <c r="AK2505">
        <v>0</v>
      </c>
      <c r="AL2505">
        <v>0</v>
      </c>
      <c r="AM2505">
        <v>0</v>
      </c>
      <c r="AN2505" s="23" t="e">
        <v>#DIV/0!</v>
      </c>
      <c r="AO2505" s="23" t="e">
        <v>#DIV/0!</v>
      </c>
      <c r="AP2505" s="23" t="e">
        <v>#DIV/0!</v>
      </c>
      <c r="AQ2505" s="23" t="e">
        <v>#DIV/0!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5021</v>
      </c>
      <c r="B2506" t="s">
        <v>4185</v>
      </c>
      <c r="C2506" t="s">
        <v>5019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5022</v>
      </c>
      <c r="B2507" t="s">
        <v>4187</v>
      </c>
      <c r="C2507" t="s">
        <v>5019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0</v>
      </c>
      <c r="J2507" s="33">
        <v>0</v>
      </c>
      <c r="K2507" s="33">
        <v>0</v>
      </c>
      <c r="L2507" s="33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0</v>
      </c>
      <c r="AM2507">
        <v>0</v>
      </c>
      <c r="AN2507" s="23" t="e">
        <v>#DIV/0!</v>
      </c>
      <c r="AO2507" s="23" t="e">
        <v>#DIV/0!</v>
      </c>
      <c r="AP2507" s="23" t="e">
        <v>#DIV/0!</v>
      </c>
      <c r="AQ2507" s="23" t="e">
        <v>#DIV/0!</v>
      </c>
      <c r="AR2507" s="35">
        <v>0</v>
      </c>
      <c r="AS2507" s="35">
        <v>0</v>
      </c>
      <c r="AT2507" s="35">
        <v>0</v>
      </c>
      <c r="AU2507" s="31" t="str">
        <f t="shared" si="42"/>
        <v>库存为0</v>
      </c>
      <c r="AV2507" s="36" t="str">
        <f>IFERROR(时间!$B$4+AU2507,"上周无销量")</f>
        <v>上周无销量</v>
      </c>
    </row>
    <row r="2508" spans="1:48">
      <c r="A2508" s="21" t="s">
        <v>5023</v>
      </c>
      <c r="B2508" t="s">
        <v>4189</v>
      </c>
      <c r="C2508" t="s">
        <v>5019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0</v>
      </c>
      <c r="AL2508">
        <v>0</v>
      </c>
      <c r="AM2508">
        <v>0</v>
      </c>
      <c r="AN2508" s="23" t="e">
        <v>#DIV/0!</v>
      </c>
      <c r="AO2508" s="23" t="e">
        <v>#DIV/0!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0</v>
      </c>
      <c r="AU2508" s="31" t="str">
        <f t="shared" si="42"/>
        <v>库存为0</v>
      </c>
      <c r="AV2508" s="36" t="str">
        <f>IFERROR(时间!$B$4+AU2508,"上周无销量")</f>
        <v>上周无销量</v>
      </c>
    </row>
    <row r="2509" spans="1:48">
      <c r="A2509" s="21" t="s">
        <v>5024</v>
      </c>
      <c r="B2509" t="s">
        <v>4191</v>
      </c>
      <c r="C2509" t="s">
        <v>5019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0</v>
      </c>
      <c r="J2509" s="33">
        <v>0</v>
      </c>
      <c r="K2509" s="33">
        <v>0</v>
      </c>
      <c r="L2509" s="33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0</v>
      </c>
      <c r="AK2509">
        <v>0</v>
      </c>
      <c r="AL2509">
        <v>0</v>
      </c>
      <c r="AM2509">
        <v>0</v>
      </c>
      <c r="AN2509" s="23" t="e">
        <v>#DIV/0!</v>
      </c>
      <c r="AO2509" s="23" t="e">
        <v>#DIV/0!</v>
      </c>
      <c r="AP2509" s="23" t="e">
        <v>#DIV/0!</v>
      </c>
      <c r="AQ2509" s="23" t="e">
        <v>#DIV/0!</v>
      </c>
      <c r="AR2509" s="35">
        <v>0</v>
      </c>
      <c r="AS2509" s="35">
        <v>0</v>
      </c>
      <c r="AT2509" s="35">
        <v>0</v>
      </c>
      <c r="AU2509" s="31" t="str">
        <f t="shared" si="42"/>
        <v>库存为0</v>
      </c>
      <c r="AV2509" s="36" t="str">
        <f>IFERROR(时间!$B$4+AU2509,"上周无销量")</f>
        <v>上周无销量</v>
      </c>
    </row>
    <row r="2510" spans="1:48">
      <c r="A2510" s="21" t="s">
        <v>5025</v>
      </c>
      <c r="B2510" t="s">
        <v>4193</v>
      </c>
      <c r="C2510" t="s">
        <v>5019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0</v>
      </c>
      <c r="J2510" s="33">
        <v>0</v>
      </c>
      <c r="K2510" s="33">
        <v>0</v>
      </c>
      <c r="L2510" s="33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0</v>
      </c>
      <c r="AM2510">
        <v>0</v>
      </c>
      <c r="AN2510" s="23" t="e">
        <v>#DIV/0!</v>
      </c>
      <c r="AO2510" s="23" t="e">
        <v>#DIV/0!</v>
      </c>
      <c r="AP2510" s="23" t="e">
        <v>#DIV/0!</v>
      </c>
      <c r="AQ2510" s="23" t="e">
        <v>#DIV/0!</v>
      </c>
      <c r="AR2510" s="35">
        <v>0</v>
      </c>
      <c r="AS2510" s="35">
        <v>0</v>
      </c>
      <c r="AT2510" s="35">
        <v>0</v>
      </c>
      <c r="AU2510" s="31" t="str">
        <f t="shared" si="42"/>
        <v>库存为0</v>
      </c>
      <c r="AV2510" s="36" t="str">
        <f>IFERROR(时间!$B$4+AU2510,"上周无销量")</f>
        <v>上周无销量</v>
      </c>
    </row>
    <row r="2511" spans="1:48">
      <c r="A2511" s="21" t="s">
        <v>5026</v>
      </c>
      <c r="B2511" t="s">
        <v>4195</v>
      </c>
      <c r="C2511" t="s">
        <v>5019</v>
      </c>
      <c r="D2511" s="31">
        <v>0</v>
      </c>
      <c r="E2511" s="31">
        <v>1</v>
      </c>
      <c r="F2511" s="31">
        <v>0</v>
      </c>
      <c r="G2511" s="31">
        <v>0</v>
      </c>
      <c r="H2511" s="32">
        <v>18.99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0</v>
      </c>
      <c r="AK2511">
        <v>0</v>
      </c>
      <c r="AL2511">
        <v>0</v>
      </c>
      <c r="AM2511">
        <v>0</v>
      </c>
      <c r="AN2511" s="23" t="e">
        <v>#DIV/0!</v>
      </c>
      <c r="AO2511" s="23" t="e">
        <v>#DIV/0!</v>
      </c>
      <c r="AP2511" s="23" t="e">
        <v>#DIV/0!</v>
      </c>
      <c r="AQ2511" s="23" t="e">
        <v>#DIV/0!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5027</v>
      </c>
      <c r="B2512" t="s">
        <v>4197</v>
      </c>
      <c r="C2512" t="s">
        <v>5019</v>
      </c>
      <c r="D2512" s="31">
        <v>1</v>
      </c>
      <c r="E2512" s="31">
        <v>0</v>
      </c>
      <c r="F2512" s="31">
        <v>0</v>
      </c>
      <c r="G2512" s="31">
        <v>0</v>
      </c>
      <c r="H2512" s="32">
        <v>17.99</v>
      </c>
      <c r="I2512">
        <v>0</v>
      </c>
      <c r="J2512" s="33">
        <v>0</v>
      </c>
      <c r="K2512" s="33">
        <v>0</v>
      </c>
      <c r="L2512" s="33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0</v>
      </c>
      <c r="AK2512">
        <v>2</v>
      </c>
      <c r="AL2512">
        <v>0</v>
      </c>
      <c r="AM2512">
        <v>0</v>
      </c>
      <c r="AN2512" s="23" t="e">
        <v>#DIV/0!</v>
      </c>
      <c r="AO2512" s="23">
        <v>0</v>
      </c>
      <c r="AP2512" s="23" t="e">
        <v>#DIV/0!</v>
      </c>
      <c r="AQ2512" s="23" t="e">
        <v>#DIV/0!</v>
      </c>
      <c r="AR2512" s="35">
        <v>0.142857142857143</v>
      </c>
      <c r="AS2512" s="35">
        <v>8.57142857142857</v>
      </c>
      <c r="AT2512" s="35">
        <v>-8.57142857142857</v>
      </c>
      <c r="AU2512" s="31">
        <f t="shared" si="42"/>
        <v>0</v>
      </c>
      <c r="AV2512" s="36">
        <f>IFERROR(时间!$B$4+AU2512,"上周无销量")</f>
        <v>43283</v>
      </c>
    </row>
    <row r="2513" spans="1:48">
      <c r="A2513" s="21" t="s">
        <v>5028</v>
      </c>
      <c r="B2513" t="s">
        <v>4199</v>
      </c>
      <c r="C2513" t="s">
        <v>5019</v>
      </c>
      <c r="D2513" s="31">
        <v>1</v>
      </c>
      <c r="E2513" s="31">
        <v>0</v>
      </c>
      <c r="F2513" s="31">
        <v>0</v>
      </c>
      <c r="G2513" s="31">
        <v>0</v>
      </c>
      <c r="H2513" s="32">
        <v>19.99</v>
      </c>
      <c r="I2513">
        <v>0</v>
      </c>
      <c r="J2513" s="33">
        <v>0</v>
      </c>
      <c r="K2513" s="33">
        <v>0</v>
      </c>
      <c r="L2513" s="33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0</v>
      </c>
      <c r="AM2513">
        <v>0</v>
      </c>
      <c r="AN2513" s="23" t="e">
        <v>#DIV/0!</v>
      </c>
      <c r="AO2513" s="23" t="e">
        <v>#DIV/0!</v>
      </c>
      <c r="AP2513" s="23" t="e">
        <v>#DIV/0!</v>
      </c>
      <c r="AQ2513" s="23" t="e">
        <v>#DIV/0!</v>
      </c>
      <c r="AR2513" s="35">
        <v>0.142857142857143</v>
      </c>
      <c r="AS2513" s="35">
        <v>8.57142857142857</v>
      </c>
      <c r="AT2513" s="35">
        <v>-8.57142857142857</v>
      </c>
      <c r="AU2513" s="31">
        <f t="shared" si="42"/>
        <v>0</v>
      </c>
      <c r="AV2513" s="36">
        <f>IFERROR(时间!$B$4+AU2513,"上周无销量")</f>
        <v>43283</v>
      </c>
    </row>
    <row r="2514" spans="1:48">
      <c r="A2514" s="21" t="s">
        <v>5029</v>
      </c>
      <c r="B2514" t="s">
        <v>4201</v>
      </c>
      <c r="C2514" t="s">
        <v>5019</v>
      </c>
      <c r="D2514" s="31">
        <v>0</v>
      </c>
      <c r="E2514" s="31">
        <v>0</v>
      </c>
      <c r="F2514" s="31">
        <v>0</v>
      </c>
      <c r="G2514" s="31">
        <v>0</v>
      </c>
      <c r="H2514" s="32">
        <v>0</v>
      </c>
      <c r="I2514">
        <v>0</v>
      </c>
      <c r="J2514" s="33">
        <v>0</v>
      </c>
      <c r="K2514" s="33">
        <v>0</v>
      </c>
      <c r="L2514" s="33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23" t="s">
        <v>54</v>
      </c>
      <c r="Y2514" s="23" t="s">
        <v>54</v>
      </c>
      <c r="Z2514" s="23" t="s">
        <v>54</v>
      </c>
      <c r="AA2514" s="23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0</v>
      </c>
      <c r="AK2514">
        <v>0</v>
      </c>
      <c r="AL2514">
        <v>0</v>
      </c>
      <c r="AM2514">
        <v>0</v>
      </c>
      <c r="AN2514" s="23" t="e">
        <v>#DIV/0!</v>
      </c>
      <c r="AO2514" s="23" t="e">
        <v>#DIV/0!</v>
      </c>
      <c r="AP2514" s="23" t="e">
        <v>#DIV/0!</v>
      </c>
      <c r="AQ2514" s="23" t="e">
        <v>#DIV/0!</v>
      </c>
      <c r="AR2514" s="35">
        <v>0</v>
      </c>
      <c r="AS2514" s="35">
        <v>0</v>
      </c>
      <c r="AT2514" s="35">
        <v>0</v>
      </c>
      <c r="AU2514" s="31" t="str">
        <f t="shared" si="42"/>
        <v>库存为0</v>
      </c>
      <c r="AV2514" s="36" t="str">
        <f>IFERROR(时间!$B$4+AU2514,"上周无销量")</f>
        <v>上周无销量</v>
      </c>
    </row>
    <row r="2515" spans="1:48">
      <c r="A2515" s="21" t="s">
        <v>5030</v>
      </c>
      <c r="B2515" t="s">
        <v>4203</v>
      </c>
      <c r="C2515" t="s">
        <v>5019</v>
      </c>
      <c r="D2515" s="31">
        <v>1</v>
      </c>
      <c r="E2515" s="31">
        <v>0</v>
      </c>
      <c r="F2515" s="31">
        <v>0</v>
      </c>
      <c r="G2515" s="31">
        <v>0</v>
      </c>
      <c r="H2515" s="32">
        <v>19.99</v>
      </c>
      <c r="I2515">
        <v>0</v>
      </c>
      <c r="J2515" s="33">
        <v>0</v>
      </c>
      <c r="K2515" s="33">
        <v>0</v>
      </c>
      <c r="L2515" s="33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23" t="s">
        <v>54</v>
      </c>
      <c r="Y2515" s="23" t="s">
        <v>54</v>
      </c>
      <c r="Z2515" s="23" t="s">
        <v>54</v>
      </c>
      <c r="AA2515" s="23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0.142857142857143</v>
      </c>
      <c r="AS2515" s="35">
        <v>8.57142857142857</v>
      </c>
      <c r="AT2515" s="35">
        <v>-8.57142857142857</v>
      </c>
      <c r="AU2515" s="31">
        <f t="shared" si="42"/>
        <v>0</v>
      </c>
      <c r="AV2515" s="36">
        <f>IFERROR(时间!$B$4+AU2515,"上周无销量")</f>
        <v>43283</v>
      </c>
    </row>
    <row r="2516" spans="1:48">
      <c r="A2516" s="21" t="s">
        <v>5031</v>
      </c>
      <c r="B2516" t="s">
        <v>4205</v>
      </c>
      <c r="C2516" t="s">
        <v>5019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0</v>
      </c>
      <c r="AK2516">
        <v>0</v>
      </c>
      <c r="AL2516">
        <v>0</v>
      </c>
      <c r="AM2516">
        <v>0</v>
      </c>
      <c r="AN2516" s="23" t="e">
        <v>#DIV/0!</v>
      </c>
      <c r="AO2516" s="23" t="e">
        <v>#DIV/0!</v>
      </c>
      <c r="AP2516" s="23" t="e">
        <v>#DIV/0!</v>
      </c>
      <c r="AQ2516" s="23" t="e">
        <v>#DIV/0!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5032</v>
      </c>
      <c r="B2517" t="s">
        <v>4207</v>
      </c>
      <c r="C2517" t="s">
        <v>5019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0</v>
      </c>
      <c r="J2517" s="33">
        <v>0</v>
      </c>
      <c r="K2517" s="33">
        <v>0</v>
      </c>
      <c r="L2517" s="33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23" t="s">
        <v>54</v>
      </c>
      <c r="Y2517" s="23" t="s">
        <v>54</v>
      </c>
      <c r="Z2517" s="23" t="s">
        <v>54</v>
      </c>
      <c r="AA2517" s="23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23" t="s">
        <v>54</v>
      </c>
      <c r="AG2517" s="23" t="s">
        <v>54</v>
      </c>
      <c r="AH2517" s="23" t="s">
        <v>54</v>
      </c>
      <c r="AI2517" s="23" t="s">
        <v>54</v>
      </c>
      <c r="AJ2517">
        <v>0</v>
      </c>
      <c r="AK2517">
        <v>0</v>
      </c>
      <c r="AL2517">
        <v>0</v>
      </c>
      <c r="AM2517">
        <v>0</v>
      </c>
      <c r="AN2517" s="23" t="e">
        <v>#DIV/0!</v>
      </c>
      <c r="AO2517" s="23" t="e">
        <v>#DIV/0!</v>
      </c>
      <c r="AP2517" s="23" t="e">
        <v>#DIV/0!</v>
      </c>
      <c r="AQ2517" s="23" t="e">
        <v>#DIV/0!</v>
      </c>
      <c r="AR2517" s="35">
        <v>0</v>
      </c>
      <c r="AS2517" s="35">
        <v>0</v>
      </c>
      <c r="AT2517" s="35">
        <v>0</v>
      </c>
      <c r="AU2517" s="31" t="str">
        <f t="shared" si="42"/>
        <v>库存为0</v>
      </c>
      <c r="AV2517" s="36" t="str">
        <f>IFERROR(时间!$B$4+AU2517,"上周无销量")</f>
        <v>上周无销量</v>
      </c>
    </row>
    <row r="2518" spans="1:48">
      <c r="A2518" s="21" t="s">
        <v>5033</v>
      </c>
      <c r="B2518" t="s">
        <v>4209</v>
      </c>
      <c r="C2518" t="s">
        <v>5019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5034</v>
      </c>
      <c r="B2519" t="s">
        <v>4211</v>
      </c>
      <c r="C2519" t="s">
        <v>5019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23" t="s">
        <v>54</v>
      </c>
      <c r="Y2519" s="23" t="s">
        <v>54</v>
      </c>
      <c r="Z2519" s="23" t="s">
        <v>54</v>
      </c>
      <c r="AA2519" s="23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0</v>
      </c>
      <c r="AK2519">
        <v>0</v>
      </c>
      <c r="AL2519">
        <v>0</v>
      </c>
      <c r="AM2519">
        <v>0</v>
      </c>
      <c r="AN2519" s="23" t="e">
        <v>#DIV/0!</v>
      </c>
      <c r="AO2519" s="23" t="e">
        <v>#DIV/0!</v>
      </c>
      <c r="AP2519" s="23" t="e">
        <v>#DIV/0!</v>
      </c>
      <c r="AQ2519" s="23" t="e">
        <v>#DIV/0!</v>
      </c>
      <c r="AR2519" s="35">
        <v>0</v>
      </c>
      <c r="AS2519" s="35">
        <v>0</v>
      </c>
      <c r="AT2519" s="35">
        <v>0</v>
      </c>
      <c r="AU2519" s="31" t="str">
        <f t="shared" si="42"/>
        <v>库存为0</v>
      </c>
      <c r="AV2519" s="36" t="str">
        <f>IFERROR(时间!$B$4+AU2519,"上周无销量")</f>
        <v>上周无销量</v>
      </c>
    </row>
    <row r="2520" spans="1:48">
      <c r="A2520" s="21" t="s">
        <v>5035</v>
      </c>
      <c r="B2520" t="s">
        <v>4213</v>
      </c>
      <c r="C2520" t="s">
        <v>5019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0</v>
      </c>
      <c r="J2520" s="33">
        <v>0</v>
      </c>
      <c r="K2520" s="33">
        <v>0</v>
      </c>
      <c r="L2520" s="33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23" t="s">
        <v>54</v>
      </c>
      <c r="Y2520" s="23" t="s">
        <v>54</v>
      </c>
      <c r="Z2520" s="23" t="s">
        <v>54</v>
      </c>
      <c r="AA2520" s="23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0</v>
      </c>
      <c r="AN2520" s="23" t="e">
        <v>#DIV/0!</v>
      </c>
      <c r="AO2520" s="23" t="e">
        <v>#DIV/0!</v>
      </c>
      <c r="AP2520" s="23" t="e">
        <v>#DIV/0!</v>
      </c>
      <c r="AQ2520" s="23" t="e">
        <v>#DIV/0!</v>
      </c>
      <c r="AR2520" s="35">
        <v>0</v>
      </c>
      <c r="AS2520" s="35">
        <v>0</v>
      </c>
      <c r="AT2520" s="35">
        <v>0</v>
      </c>
      <c r="AU2520" s="31" t="str">
        <f t="shared" si="42"/>
        <v>库存为0</v>
      </c>
      <c r="AV2520" s="36" t="str">
        <f>IFERROR(时间!$B$4+AU2520,"上周无销量")</f>
        <v>上周无销量</v>
      </c>
    </row>
    <row r="2521" spans="1:48">
      <c r="A2521" s="21" t="s">
        <v>5036</v>
      </c>
      <c r="B2521" t="s">
        <v>4215</v>
      </c>
      <c r="C2521" t="s">
        <v>5019</v>
      </c>
      <c r="D2521" s="31">
        <v>0</v>
      </c>
      <c r="E2521" s="31">
        <v>0</v>
      </c>
      <c r="F2521" s="31">
        <v>0</v>
      </c>
      <c r="G2521" s="31">
        <v>0</v>
      </c>
      <c r="H2521" s="32">
        <v>0</v>
      </c>
      <c r="I2521">
        <v>0</v>
      </c>
      <c r="J2521" s="33">
        <v>0</v>
      </c>
      <c r="K2521" s="33">
        <v>0</v>
      </c>
      <c r="L2521" s="33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23" t="s">
        <v>54</v>
      </c>
      <c r="Y2521" s="23" t="s">
        <v>54</v>
      </c>
      <c r="Z2521" s="23" t="s">
        <v>54</v>
      </c>
      <c r="AA2521" s="23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0</v>
      </c>
      <c r="AK2521">
        <v>0</v>
      </c>
      <c r="AL2521">
        <v>0</v>
      </c>
      <c r="AM2521">
        <v>0</v>
      </c>
      <c r="AN2521" s="23" t="e">
        <v>#DIV/0!</v>
      </c>
      <c r="AO2521" s="23" t="e">
        <v>#DIV/0!</v>
      </c>
      <c r="AP2521" s="23" t="e">
        <v>#DIV/0!</v>
      </c>
      <c r="AQ2521" s="23" t="e">
        <v>#DIV/0!</v>
      </c>
      <c r="AR2521" s="35">
        <v>0</v>
      </c>
      <c r="AS2521" s="35">
        <v>0</v>
      </c>
      <c r="AT2521" s="35">
        <v>0</v>
      </c>
      <c r="AU2521" s="31" t="str">
        <f t="shared" si="42"/>
        <v>库存为0</v>
      </c>
      <c r="AV2521" s="36" t="str">
        <f>IFERROR(时间!$B$4+AU2521,"上周无销量")</f>
        <v>上周无销量</v>
      </c>
    </row>
    <row r="2522" spans="1:48">
      <c r="A2522" s="21" t="s">
        <v>5037</v>
      </c>
      <c r="B2522" t="s">
        <v>4217</v>
      </c>
      <c r="C2522" t="s">
        <v>5019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5038</v>
      </c>
      <c r="B2523" t="s">
        <v>4219</v>
      </c>
      <c r="C2523" t="s">
        <v>5019</v>
      </c>
      <c r="D2523" s="31">
        <v>0</v>
      </c>
      <c r="E2523" s="31">
        <v>0</v>
      </c>
      <c r="F2523" s="31">
        <v>0</v>
      </c>
      <c r="G2523" s="31">
        <v>0</v>
      </c>
      <c r="H2523" s="32">
        <v>0</v>
      </c>
      <c r="I2523">
        <v>0</v>
      </c>
      <c r="J2523" s="33">
        <v>0</v>
      </c>
      <c r="K2523" s="33">
        <v>0</v>
      </c>
      <c r="L2523" s="33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0</v>
      </c>
      <c r="AN2523" s="23" t="e">
        <v>#DIV/0!</v>
      </c>
      <c r="AO2523" s="23" t="e">
        <v>#DIV/0!</v>
      </c>
      <c r="AP2523" s="23" t="e">
        <v>#DIV/0!</v>
      </c>
      <c r="AQ2523" s="23" t="e">
        <v>#DIV/0!</v>
      </c>
      <c r="AR2523" s="35">
        <v>0</v>
      </c>
      <c r="AS2523" s="35">
        <v>0</v>
      </c>
      <c r="AT2523" s="35">
        <v>0</v>
      </c>
      <c r="AU2523" s="31" t="str">
        <f t="shared" si="42"/>
        <v>库存为0</v>
      </c>
      <c r="AV2523" s="36" t="str">
        <f>IFERROR(时间!$B$4+AU2523,"上周无销量")</f>
        <v>上周无销量</v>
      </c>
    </row>
    <row r="2524" spans="1:48">
      <c r="A2524" s="21" t="s">
        <v>5039</v>
      </c>
      <c r="B2524" t="s">
        <v>5040</v>
      </c>
      <c r="C2524" t="s">
        <v>5041</v>
      </c>
      <c r="D2524" s="31">
        <v>9</v>
      </c>
      <c r="E2524" s="31">
        <v>7</v>
      </c>
      <c r="F2524" s="31">
        <v>16</v>
      </c>
      <c r="G2524" s="31">
        <v>0</v>
      </c>
      <c r="H2524" s="32">
        <v>19.99</v>
      </c>
      <c r="I2524">
        <v>0</v>
      </c>
      <c r="J2524" s="33">
        <v>0</v>
      </c>
      <c r="K2524" s="33">
        <v>0</v>
      </c>
      <c r="L2524" s="33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23" t="s">
        <v>54</v>
      </c>
      <c r="Y2524" s="23" t="s">
        <v>54</v>
      </c>
      <c r="Z2524" s="23" t="s">
        <v>54</v>
      </c>
      <c r="AA2524" s="23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0</v>
      </c>
      <c r="AK2524">
        <v>0</v>
      </c>
      <c r="AL2524">
        <v>0</v>
      </c>
      <c r="AM2524">
        <v>0</v>
      </c>
      <c r="AN2524" s="23" t="e">
        <v>#DIV/0!</v>
      </c>
      <c r="AO2524" s="23" t="e">
        <v>#DIV/0!</v>
      </c>
      <c r="AP2524" s="23" t="e">
        <v>#DIV/0!</v>
      </c>
      <c r="AQ2524" s="23" t="e">
        <v>#DIV/0!</v>
      </c>
      <c r="AR2524" s="35">
        <v>1.28571428571429</v>
      </c>
      <c r="AS2524" s="35">
        <v>77.1428571428572</v>
      </c>
      <c r="AT2524" s="35">
        <v>-77.1428571428572</v>
      </c>
      <c r="AU2524" s="31">
        <f t="shared" si="42"/>
        <v>0</v>
      </c>
      <c r="AV2524" s="36">
        <f>IFERROR(时间!$B$4+AU2524,"上周无销量")</f>
        <v>43283</v>
      </c>
    </row>
    <row r="2525" spans="1:48">
      <c r="A2525" s="21" t="s">
        <v>5042</v>
      </c>
      <c r="B2525" t="s">
        <v>5043</v>
      </c>
      <c r="C2525" t="s">
        <v>5041</v>
      </c>
      <c r="D2525" s="31">
        <v>0</v>
      </c>
      <c r="E2525" s="31">
        <v>8</v>
      </c>
      <c r="F2525" s="31">
        <v>10</v>
      </c>
      <c r="G2525" s="31">
        <v>2</v>
      </c>
      <c r="H2525" s="32">
        <v>19.99</v>
      </c>
      <c r="I2525">
        <v>0</v>
      </c>
      <c r="J2525" s="33">
        <v>0</v>
      </c>
      <c r="K2525" s="33">
        <v>0</v>
      </c>
      <c r="L2525" s="33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23" t="s">
        <v>54</v>
      </c>
      <c r="Y2525" s="23" t="s">
        <v>54</v>
      </c>
      <c r="Z2525" s="23" t="s">
        <v>54</v>
      </c>
      <c r="AA2525" s="23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0</v>
      </c>
      <c r="AM2525">
        <v>0</v>
      </c>
      <c r="AN2525" s="23" t="e">
        <v>#DIV/0!</v>
      </c>
      <c r="AO2525" s="23" t="e">
        <v>#DIV/0!</v>
      </c>
      <c r="AP2525" s="23" t="e">
        <v>#DIV/0!</v>
      </c>
      <c r="AQ2525" s="23" t="e">
        <v>#DIV/0!</v>
      </c>
      <c r="AR2525" s="35">
        <v>0</v>
      </c>
      <c r="AS2525" s="35">
        <v>0</v>
      </c>
      <c r="AT2525" s="35">
        <v>0</v>
      </c>
      <c r="AU2525" s="31" t="str">
        <f t="shared" si="42"/>
        <v>库存为0</v>
      </c>
      <c r="AV2525" s="36" t="str">
        <f>IFERROR(时间!$B$4+AU2525,"上周无销量")</f>
        <v>上周无销量</v>
      </c>
    </row>
    <row r="2526" spans="1:48">
      <c r="A2526" s="21" t="s">
        <v>5044</v>
      </c>
      <c r="B2526" t="s">
        <v>5045</v>
      </c>
      <c r="C2526" t="s">
        <v>5041</v>
      </c>
      <c r="D2526" s="31">
        <v>7</v>
      </c>
      <c r="E2526" s="31">
        <v>3</v>
      </c>
      <c r="F2526" s="31">
        <v>5</v>
      </c>
      <c r="G2526" s="31">
        <v>2</v>
      </c>
      <c r="H2526" s="32">
        <v>19.99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23" t="s">
        <v>54</v>
      </c>
      <c r="Y2526" s="23" t="s">
        <v>54</v>
      </c>
      <c r="Z2526" s="23" t="s">
        <v>54</v>
      </c>
      <c r="AA2526" s="23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0</v>
      </c>
      <c r="AM2526">
        <v>0</v>
      </c>
      <c r="AN2526" s="23" t="e">
        <v>#DIV/0!</v>
      </c>
      <c r="AO2526" s="23" t="e">
        <v>#DIV/0!</v>
      </c>
      <c r="AP2526" s="23" t="e">
        <v>#DIV/0!</v>
      </c>
      <c r="AQ2526" s="23" t="e">
        <v>#DIV/0!</v>
      </c>
      <c r="AR2526" s="35">
        <v>1</v>
      </c>
      <c r="AS2526" s="35">
        <v>60</v>
      </c>
      <c r="AT2526" s="35">
        <v>-60</v>
      </c>
      <c r="AU2526" s="31">
        <f t="shared" si="42"/>
        <v>0</v>
      </c>
      <c r="AV2526" s="36">
        <f>IFERROR(时间!$B$4+AU2526,"上周无销量")</f>
        <v>43283</v>
      </c>
    </row>
    <row r="2527" spans="1:48">
      <c r="A2527" s="21" t="s">
        <v>5046</v>
      </c>
      <c r="B2527" t="s">
        <v>5047</v>
      </c>
      <c r="C2527" t="s">
        <v>5041</v>
      </c>
      <c r="D2527" s="31">
        <v>1</v>
      </c>
      <c r="E2527" s="31">
        <v>8</v>
      </c>
      <c r="F2527" s="31">
        <v>8</v>
      </c>
      <c r="G2527" s="31">
        <v>3</v>
      </c>
      <c r="H2527" s="32">
        <v>19.99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0.142857142857143</v>
      </c>
      <c r="AS2527" s="35">
        <v>8.57142857142857</v>
      </c>
      <c r="AT2527" s="35">
        <v>-8.57142857142857</v>
      </c>
      <c r="AU2527" s="31">
        <f t="shared" si="42"/>
        <v>0</v>
      </c>
      <c r="AV2527" s="36">
        <f>IFERROR(时间!$B$4+AU2527,"上周无销量")</f>
        <v>43283</v>
      </c>
    </row>
    <row r="2528" spans="1:48">
      <c r="A2528" s="21" t="s">
        <v>5048</v>
      </c>
      <c r="B2528" t="s">
        <v>5049</v>
      </c>
      <c r="C2528" t="s">
        <v>5041</v>
      </c>
      <c r="D2528" s="31">
        <v>0</v>
      </c>
      <c r="E2528" s="31">
        <v>5</v>
      </c>
      <c r="F2528" s="31">
        <v>13</v>
      </c>
      <c r="G2528" s="31">
        <v>1</v>
      </c>
      <c r="H2528" s="32">
        <v>19.99</v>
      </c>
      <c r="I2528">
        <v>0</v>
      </c>
      <c r="J2528" s="33">
        <v>0</v>
      </c>
      <c r="K2528" s="33">
        <v>0</v>
      </c>
      <c r="L2528" s="33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0</v>
      </c>
      <c r="AU2528" s="31" t="str">
        <f t="shared" si="42"/>
        <v>库存为0</v>
      </c>
      <c r="AV2528" s="36" t="str">
        <f>IFERROR(时间!$B$4+AU2528,"上周无销量")</f>
        <v>上周无销量</v>
      </c>
    </row>
    <row r="2529" spans="1:48">
      <c r="A2529" s="21" t="s">
        <v>5050</v>
      </c>
      <c r="B2529" t="s">
        <v>4221</v>
      </c>
      <c r="C2529" t="s">
        <v>5051</v>
      </c>
      <c r="D2529" s="31">
        <v>1</v>
      </c>
      <c r="E2529" s="31">
        <v>0</v>
      </c>
      <c r="F2529" s="31">
        <v>1</v>
      </c>
      <c r="G2529" s="31">
        <v>0</v>
      </c>
      <c r="H2529" s="32">
        <v>19.99</v>
      </c>
      <c r="I2529">
        <v>0</v>
      </c>
      <c r="J2529" s="33">
        <v>0</v>
      </c>
      <c r="K2529" s="33">
        <v>0</v>
      </c>
      <c r="L2529" s="33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23" t="s">
        <v>54</v>
      </c>
      <c r="Y2529" s="23" t="s">
        <v>54</v>
      </c>
      <c r="Z2529" s="23" t="s">
        <v>54</v>
      </c>
      <c r="AA2529" s="23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0</v>
      </c>
      <c r="AK2529">
        <v>0</v>
      </c>
      <c r="AL2529">
        <v>0</v>
      </c>
      <c r="AM2529">
        <v>0</v>
      </c>
      <c r="AN2529" s="23" t="e">
        <v>#DIV/0!</v>
      </c>
      <c r="AO2529" s="23" t="e">
        <v>#DIV/0!</v>
      </c>
      <c r="AP2529" s="23" t="e">
        <v>#DIV/0!</v>
      </c>
      <c r="AQ2529" s="23" t="e">
        <v>#DIV/0!</v>
      </c>
      <c r="AR2529" s="35">
        <v>0.142857142857143</v>
      </c>
      <c r="AS2529" s="35">
        <v>8.57142857142857</v>
      </c>
      <c r="AT2529" s="35">
        <v>-8.57142857142857</v>
      </c>
      <c r="AU2529" s="31">
        <f t="shared" si="42"/>
        <v>0</v>
      </c>
      <c r="AV2529" s="36">
        <f>IFERROR(时间!$B$4+AU2529,"上周无销量")</f>
        <v>43283</v>
      </c>
    </row>
    <row r="2530" spans="1:48">
      <c r="A2530" s="21" t="s">
        <v>5052</v>
      </c>
      <c r="B2530" t="s">
        <v>4224</v>
      </c>
      <c r="C2530" t="s">
        <v>5051</v>
      </c>
      <c r="D2530" s="31">
        <v>0</v>
      </c>
      <c r="E2530" s="31">
        <v>1</v>
      </c>
      <c r="F2530" s="31">
        <v>0</v>
      </c>
      <c r="G2530" s="31">
        <v>0</v>
      </c>
      <c r="H2530" s="32">
        <v>19.99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23" t="s">
        <v>54</v>
      </c>
      <c r="Y2530" s="23" t="s">
        <v>54</v>
      </c>
      <c r="Z2530" s="23" t="s">
        <v>54</v>
      </c>
      <c r="AA2530" s="23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1</v>
      </c>
      <c r="AK2530">
        <v>0</v>
      </c>
      <c r="AL2530">
        <v>0</v>
      </c>
      <c r="AM2530">
        <v>0</v>
      </c>
      <c r="AN2530" s="23">
        <v>0</v>
      </c>
      <c r="AO2530" s="23" t="e">
        <v>#DIV/0!</v>
      </c>
      <c r="AP2530" s="23" t="e">
        <v>#DIV/0!</v>
      </c>
      <c r="AQ2530" s="23" t="e">
        <v>#DIV/0!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5053</v>
      </c>
      <c r="B2531" t="s">
        <v>4226</v>
      </c>
      <c r="C2531" t="s">
        <v>5051</v>
      </c>
      <c r="D2531" s="31">
        <v>0</v>
      </c>
      <c r="E2531" s="31">
        <v>0</v>
      </c>
      <c r="F2531" s="31">
        <v>0</v>
      </c>
      <c r="G2531" s="31">
        <v>0</v>
      </c>
      <c r="H2531" s="32">
        <v>0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23" t="s">
        <v>54</v>
      </c>
      <c r="Y2531" s="23" t="s">
        <v>54</v>
      </c>
      <c r="Z2531" s="23" t="s">
        <v>54</v>
      </c>
      <c r="AA2531" s="23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0</v>
      </c>
      <c r="AK2531">
        <v>0</v>
      </c>
      <c r="AL2531">
        <v>0</v>
      </c>
      <c r="AM2531">
        <v>0</v>
      </c>
      <c r="AN2531" s="23" t="e">
        <v>#DIV/0!</v>
      </c>
      <c r="AO2531" s="23" t="e">
        <v>#DIV/0!</v>
      </c>
      <c r="AP2531" s="23" t="e">
        <v>#DIV/0!</v>
      </c>
      <c r="AQ2531" s="23" t="e">
        <v>#DIV/0!</v>
      </c>
      <c r="AR2531" s="35">
        <v>0</v>
      </c>
      <c r="AS2531" s="35">
        <v>0</v>
      </c>
      <c r="AT2531" s="35">
        <v>0</v>
      </c>
      <c r="AU2531" s="31" t="str">
        <f t="shared" si="42"/>
        <v>库存为0</v>
      </c>
      <c r="AV2531" s="36" t="str">
        <f>IFERROR(时间!$B$4+AU2531,"上周无销量")</f>
        <v>上周无销量</v>
      </c>
    </row>
    <row r="2532" spans="1:48">
      <c r="A2532" s="21" t="s">
        <v>5054</v>
      </c>
      <c r="B2532" t="s">
        <v>4228</v>
      </c>
      <c r="C2532" t="s">
        <v>5051</v>
      </c>
      <c r="D2532" s="31">
        <v>0</v>
      </c>
      <c r="E2532" s="31">
        <v>0</v>
      </c>
      <c r="F2532" s="31">
        <v>0</v>
      </c>
      <c r="G2532" s="31">
        <v>0</v>
      </c>
      <c r="H2532" s="32">
        <v>0</v>
      </c>
      <c r="I2532">
        <v>0</v>
      </c>
      <c r="J2532" s="33">
        <v>0</v>
      </c>
      <c r="K2532" s="33">
        <v>0</v>
      </c>
      <c r="L2532" s="33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23" t="s">
        <v>54</v>
      </c>
      <c r="Y2532" s="23" t="s">
        <v>54</v>
      </c>
      <c r="Z2532" s="23" t="s">
        <v>54</v>
      </c>
      <c r="AA2532" s="23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5</v>
      </c>
      <c r="AK2532">
        <v>2</v>
      </c>
      <c r="AL2532">
        <v>0</v>
      </c>
      <c r="AM2532">
        <v>0</v>
      </c>
      <c r="AN2532" s="23">
        <v>0</v>
      </c>
      <c r="AO2532" s="23">
        <v>0</v>
      </c>
      <c r="AP2532" s="23" t="e">
        <v>#DIV/0!</v>
      </c>
      <c r="AQ2532" s="23" t="e">
        <v>#DIV/0!</v>
      </c>
      <c r="AR2532" s="35">
        <v>0</v>
      </c>
      <c r="AS2532" s="35">
        <v>0</v>
      </c>
      <c r="AT2532" s="35">
        <v>0</v>
      </c>
      <c r="AU2532" s="31" t="str">
        <f t="shared" si="42"/>
        <v>库存为0</v>
      </c>
      <c r="AV2532" s="36" t="str">
        <f>IFERROR(时间!$B$4+AU2532,"上周无销量")</f>
        <v>上周无销量</v>
      </c>
    </row>
    <row r="2533" spans="1:48">
      <c r="A2533" s="21" t="s">
        <v>5055</v>
      </c>
      <c r="B2533" t="s">
        <v>4230</v>
      </c>
      <c r="C2533" t="s">
        <v>5051</v>
      </c>
      <c r="D2533" s="31">
        <v>1</v>
      </c>
      <c r="E2533" s="31">
        <v>0</v>
      </c>
      <c r="F2533" s="31">
        <v>0</v>
      </c>
      <c r="G2533" s="31">
        <v>0</v>
      </c>
      <c r="H2533" s="32">
        <v>19.99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2</v>
      </c>
      <c r="AK2533">
        <v>2</v>
      </c>
      <c r="AL2533">
        <v>0</v>
      </c>
      <c r="AM2533">
        <v>0</v>
      </c>
      <c r="AN2533" s="23">
        <v>0.5</v>
      </c>
      <c r="AO2533" s="23">
        <v>0</v>
      </c>
      <c r="AP2533" s="23" t="e">
        <v>#DIV/0!</v>
      </c>
      <c r="AQ2533" s="23" t="e">
        <v>#DIV/0!</v>
      </c>
      <c r="AR2533" s="35">
        <v>0.142857142857143</v>
      </c>
      <c r="AS2533" s="35">
        <v>8.57142857142857</v>
      </c>
      <c r="AT2533" s="35">
        <v>-8.57142857142857</v>
      </c>
      <c r="AU2533" s="31">
        <f t="shared" si="42"/>
        <v>0</v>
      </c>
      <c r="AV2533" s="36">
        <f>IFERROR(时间!$B$4+AU2533,"上周无销量")</f>
        <v>43283</v>
      </c>
    </row>
    <row r="2534" spans="1:48">
      <c r="A2534" s="21" t="s">
        <v>5056</v>
      </c>
      <c r="B2534" t="s">
        <v>4232</v>
      </c>
      <c r="C2534" t="s">
        <v>5051</v>
      </c>
      <c r="D2534" s="31">
        <v>0</v>
      </c>
      <c r="E2534" s="31">
        <v>0</v>
      </c>
      <c r="F2534" s="31">
        <v>0</v>
      </c>
      <c r="G2534" s="31">
        <v>1</v>
      </c>
      <c r="H2534" s="32">
        <v>19.99</v>
      </c>
      <c r="I2534">
        <v>0</v>
      </c>
      <c r="J2534" s="33">
        <v>0</v>
      </c>
      <c r="K2534" s="33">
        <v>0</v>
      </c>
      <c r="L2534" s="33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2</v>
      </c>
      <c r="AL2534">
        <v>0</v>
      </c>
      <c r="AM2534">
        <v>0</v>
      </c>
      <c r="AN2534" s="23" t="e">
        <v>#DIV/0!</v>
      </c>
      <c r="AO2534" s="23">
        <v>0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0</v>
      </c>
      <c r="AU2534" s="31" t="str">
        <f t="shared" si="42"/>
        <v>库存为0</v>
      </c>
      <c r="AV2534" s="36" t="str">
        <f>IFERROR(时间!$B$4+AU2534,"上周无销量")</f>
        <v>上周无销量</v>
      </c>
    </row>
    <row r="2535" spans="1:48">
      <c r="A2535" s="21" t="s">
        <v>5057</v>
      </c>
      <c r="B2535" t="s">
        <v>4234</v>
      </c>
      <c r="C2535" t="s">
        <v>5051</v>
      </c>
      <c r="D2535" s="31">
        <v>1</v>
      </c>
      <c r="E2535" s="31">
        <v>0</v>
      </c>
      <c r="F2535" s="31">
        <v>0</v>
      </c>
      <c r="G2535" s="31">
        <v>0</v>
      </c>
      <c r="H2535" s="32">
        <v>19.99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3</v>
      </c>
      <c r="AK2535">
        <v>1</v>
      </c>
      <c r="AL2535">
        <v>0</v>
      </c>
      <c r="AM2535">
        <v>0</v>
      </c>
      <c r="AN2535" s="23">
        <v>0.333333333333333</v>
      </c>
      <c r="AO2535" s="23">
        <v>0</v>
      </c>
      <c r="AP2535" s="23" t="e">
        <v>#DIV/0!</v>
      </c>
      <c r="AQ2535" s="23" t="e">
        <v>#DIV/0!</v>
      </c>
      <c r="AR2535" s="35">
        <v>0.142857142857143</v>
      </c>
      <c r="AS2535" s="35">
        <v>8.57142857142857</v>
      </c>
      <c r="AT2535" s="35">
        <v>-8.57142857142857</v>
      </c>
      <c r="AU2535" s="31">
        <f t="shared" si="42"/>
        <v>0</v>
      </c>
      <c r="AV2535" s="36">
        <f>IFERROR(时间!$B$4+AU2535,"上周无销量")</f>
        <v>43283</v>
      </c>
    </row>
    <row r="2536" spans="1:48">
      <c r="A2536" s="21" t="s">
        <v>5058</v>
      </c>
      <c r="B2536" t="s">
        <v>4236</v>
      </c>
      <c r="C2536" t="s">
        <v>5051</v>
      </c>
      <c r="D2536" s="31">
        <v>0</v>
      </c>
      <c r="E2536" s="31">
        <v>0</v>
      </c>
      <c r="F2536" s="31">
        <v>0</v>
      </c>
      <c r="G2536" s="31">
        <v>0</v>
      </c>
      <c r="H2536" s="32">
        <v>0</v>
      </c>
      <c r="I2536">
        <v>0</v>
      </c>
      <c r="J2536" s="33">
        <v>0</v>
      </c>
      <c r="K2536" s="33">
        <v>0</v>
      </c>
      <c r="L2536" s="33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5</v>
      </c>
      <c r="AK2536">
        <v>4</v>
      </c>
      <c r="AL2536">
        <v>0</v>
      </c>
      <c r="AM2536">
        <v>0</v>
      </c>
      <c r="AN2536" s="23">
        <v>0</v>
      </c>
      <c r="AO2536" s="23">
        <v>0</v>
      </c>
      <c r="AP2536" s="23" t="e">
        <v>#DIV/0!</v>
      </c>
      <c r="AQ2536" s="23" t="e">
        <v>#DIV/0!</v>
      </c>
      <c r="AR2536" s="35">
        <v>0</v>
      </c>
      <c r="AS2536" s="35">
        <v>0</v>
      </c>
      <c r="AT2536" s="35">
        <v>0</v>
      </c>
      <c r="AU2536" s="31" t="str">
        <f t="shared" si="42"/>
        <v>库存为0</v>
      </c>
      <c r="AV2536" s="36" t="str">
        <f>IFERROR(时间!$B$4+AU2536,"上周无销量")</f>
        <v>上周无销量</v>
      </c>
    </row>
    <row r="2537" spans="1:48">
      <c r="A2537" s="21" t="s">
        <v>5059</v>
      </c>
      <c r="B2537" t="s">
        <v>4238</v>
      </c>
      <c r="C2537" t="s">
        <v>5051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6</v>
      </c>
      <c r="AK2537">
        <v>1</v>
      </c>
      <c r="AL2537">
        <v>0</v>
      </c>
      <c r="AM2537">
        <v>0</v>
      </c>
      <c r="AN2537" s="23">
        <v>0</v>
      </c>
      <c r="AO2537" s="23">
        <v>0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5060</v>
      </c>
      <c r="B2538" t="s">
        <v>4240</v>
      </c>
      <c r="C2538" t="s">
        <v>5051</v>
      </c>
      <c r="D2538" s="31">
        <v>0</v>
      </c>
      <c r="E2538" s="31">
        <v>2</v>
      </c>
      <c r="F2538" s="31">
        <v>0</v>
      </c>
      <c r="G2538" s="31">
        <v>0</v>
      </c>
      <c r="H2538" s="32">
        <v>19.99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23" t="s">
        <v>54</v>
      </c>
      <c r="Y2538" s="23" t="s">
        <v>54</v>
      </c>
      <c r="Z2538" s="23" t="s">
        <v>54</v>
      </c>
      <c r="AA2538" s="23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4</v>
      </c>
      <c r="AK2538">
        <v>3</v>
      </c>
      <c r="AL2538">
        <v>0</v>
      </c>
      <c r="AM2538">
        <v>0</v>
      </c>
      <c r="AN2538" s="23">
        <v>0</v>
      </c>
      <c r="AO2538" s="23">
        <v>0.666666666666667</v>
      </c>
      <c r="AP2538" s="23" t="e">
        <v>#DIV/0!</v>
      </c>
      <c r="AQ2538" s="23" t="e">
        <v>#DIV/0!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5061</v>
      </c>
      <c r="B2539" t="s">
        <v>4252</v>
      </c>
      <c r="C2539" t="s">
        <v>5051</v>
      </c>
      <c r="D2539" s="31">
        <v>1</v>
      </c>
      <c r="E2539" s="31">
        <v>0</v>
      </c>
      <c r="F2539" s="31">
        <v>1</v>
      </c>
      <c r="G2539" s="31">
        <v>0</v>
      </c>
      <c r="H2539" s="32">
        <v>19.99</v>
      </c>
      <c r="I2539">
        <v>0</v>
      </c>
      <c r="J2539" s="33">
        <v>0</v>
      </c>
      <c r="K2539" s="33">
        <v>0</v>
      </c>
      <c r="L2539" s="33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2</v>
      </c>
      <c r="AK2539">
        <v>2</v>
      </c>
      <c r="AL2539">
        <v>0</v>
      </c>
      <c r="AM2539">
        <v>0</v>
      </c>
      <c r="AN2539" s="23">
        <v>0.5</v>
      </c>
      <c r="AO2539" s="23">
        <v>0</v>
      </c>
      <c r="AP2539" s="23" t="e">
        <v>#DIV/0!</v>
      </c>
      <c r="AQ2539" s="23" t="e">
        <v>#DIV/0!</v>
      </c>
      <c r="AR2539" s="35">
        <v>0.142857142857143</v>
      </c>
      <c r="AS2539" s="35">
        <v>8.57142857142857</v>
      </c>
      <c r="AT2539" s="35">
        <v>-8.57142857142857</v>
      </c>
      <c r="AU2539" s="31">
        <f t="shared" si="42"/>
        <v>0</v>
      </c>
      <c r="AV2539" s="36">
        <f>IFERROR(时间!$B$4+AU2539,"上周无销量")</f>
        <v>43283</v>
      </c>
    </row>
    <row r="2540" spans="1:48">
      <c r="A2540" s="21" t="s">
        <v>5062</v>
      </c>
      <c r="B2540" t="s">
        <v>4254</v>
      </c>
      <c r="C2540" t="s">
        <v>5051</v>
      </c>
      <c r="D2540" s="31">
        <v>0</v>
      </c>
      <c r="E2540" s="31">
        <v>0</v>
      </c>
      <c r="F2540" s="31">
        <v>0</v>
      </c>
      <c r="G2540" s="31">
        <v>0</v>
      </c>
      <c r="H2540" s="32">
        <v>0</v>
      </c>
      <c r="I2540">
        <v>0</v>
      </c>
      <c r="J2540" s="33">
        <v>0</v>
      </c>
      <c r="K2540" s="33">
        <v>0</v>
      </c>
      <c r="L2540" s="33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1</v>
      </c>
      <c r="AK2540">
        <v>1</v>
      </c>
      <c r="AL2540">
        <v>0</v>
      </c>
      <c r="AM2540">
        <v>0</v>
      </c>
      <c r="AN2540" s="23">
        <v>0</v>
      </c>
      <c r="AO2540" s="23">
        <v>0</v>
      </c>
      <c r="AP2540" s="23" t="e">
        <v>#DIV/0!</v>
      </c>
      <c r="AQ2540" s="23" t="e">
        <v>#DIV/0!</v>
      </c>
      <c r="AR2540" s="35">
        <v>0</v>
      </c>
      <c r="AS2540" s="35">
        <v>0</v>
      </c>
      <c r="AT2540" s="35">
        <v>0</v>
      </c>
      <c r="AU2540" s="31" t="str">
        <f t="shared" si="42"/>
        <v>库存为0</v>
      </c>
      <c r="AV2540" s="36" t="str">
        <f>IFERROR(时间!$B$4+AU2540,"上周无销量")</f>
        <v>上周无销量</v>
      </c>
    </row>
    <row r="2541" spans="1:48">
      <c r="A2541" s="21" t="s">
        <v>5063</v>
      </c>
      <c r="B2541" t="s">
        <v>4256</v>
      </c>
      <c r="C2541" t="s">
        <v>5051</v>
      </c>
      <c r="D2541" s="31">
        <v>0</v>
      </c>
      <c r="E2541" s="31">
        <v>0</v>
      </c>
      <c r="F2541" s="31">
        <v>2</v>
      </c>
      <c r="G2541" s="31">
        <v>0</v>
      </c>
      <c r="H2541" s="32">
        <v>19.99</v>
      </c>
      <c r="I2541">
        <v>0</v>
      </c>
      <c r="J2541" s="33">
        <v>0</v>
      </c>
      <c r="K2541" s="33">
        <v>0</v>
      </c>
      <c r="L2541" s="33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3</v>
      </c>
      <c r="AK2541">
        <v>3</v>
      </c>
      <c r="AL2541">
        <v>0</v>
      </c>
      <c r="AM2541">
        <v>0</v>
      </c>
      <c r="AN2541" s="23">
        <v>0</v>
      </c>
      <c r="AO2541" s="23">
        <v>0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0</v>
      </c>
      <c r="AU2541" s="31" t="str">
        <f t="shared" si="42"/>
        <v>库存为0</v>
      </c>
      <c r="AV2541" s="36" t="str">
        <f>IFERROR(时间!$B$4+AU2541,"上周无销量")</f>
        <v>上周无销量</v>
      </c>
    </row>
    <row r="2542" spans="1:48">
      <c r="A2542" s="21" t="s">
        <v>5064</v>
      </c>
      <c r="B2542" t="s">
        <v>4258</v>
      </c>
      <c r="C2542" t="s">
        <v>5051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0</v>
      </c>
      <c r="J2542" s="33">
        <v>0</v>
      </c>
      <c r="K2542" s="33">
        <v>0</v>
      </c>
      <c r="L2542" s="33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8</v>
      </c>
      <c r="AK2542">
        <v>1</v>
      </c>
      <c r="AL2542">
        <v>0</v>
      </c>
      <c r="AM2542">
        <v>0</v>
      </c>
      <c r="AN2542" s="23">
        <v>0</v>
      </c>
      <c r="AO2542" s="23">
        <v>0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0</v>
      </c>
      <c r="AU2542" s="31" t="str">
        <f t="shared" si="42"/>
        <v>库存为0</v>
      </c>
      <c r="AV2542" s="36" t="str">
        <f>IFERROR(时间!$B$4+AU2542,"上周无销量")</f>
        <v>上周无销量</v>
      </c>
    </row>
    <row r="2543" spans="1:48">
      <c r="A2543" s="21" t="s">
        <v>5065</v>
      </c>
      <c r="B2543" t="s">
        <v>4260</v>
      </c>
      <c r="C2543" t="s">
        <v>5051</v>
      </c>
      <c r="D2543" s="31">
        <v>1</v>
      </c>
      <c r="E2543" s="31">
        <v>0</v>
      </c>
      <c r="F2543" s="31">
        <v>2</v>
      </c>
      <c r="G2543" s="31">
        <v>2</v>
      </c>
      <c r="H2543" s="32">
        <v>19.99</v>
      </c>
      <c r="I2543">
        <v>0</v>
      </c>
      <c r="J2543" s="33">
        <v>0</v>
      </c>
      <c r="K2543" s="33">
        <v>0</v>
      </c>
      <c r="L2543" s="33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1</v>
      </c>
      <c r="AK2543">
        <v>1</v>
      </c>
      <c r="AL2543">
        <v>0</v>
      </c>
      <c r="AM2543">
        <v>0</v>
      </c>
      <c r="AN2543" s="23">
        <v>1</v>
      </c>
      <c r="AO2543" s="23">
        <v>0</v>
      </c>
      <c r="AP2543" s="23" t="e">
        <v>#DIV/0!</v>
      </c>
      <c r="AQ2543" s="23" t="e">
        <v>#DIV/0!</v>
      </c>
      <c r="AR2543" s="35">
        <v>0.142857142857143</v>
      </c>
      <c r="AS2543" s="35">
        <v>8.57142857142857</v>
      </c>
      <c r="AT2543" s="35">
        <v>-8.57142857142857</v>
      </c>
      <c r="AU2543" s="31">
        <f t="shared" si="42"/>
        <v>0</v>
      </c>
      <c r="AV2543" s="36">
        <f>IFERROR(时间!$B$4+AU2543,"上周无销量")</f>
        <v>43283</v>
      </c>
    </row>
    <row r="2544" spans="1:48">
      <c r="A2544" s="21" t="s">
        <v>5066</v>
      </c>
      <c r="B2544" t="s">
        <v>4272</v>
      </c>
      <c r="C2544" t="s">
        <v>5067</v>
      </c>
      <c r="D2544" s="31">
        <v>0</v>
      </c>
      <c r="E2544" s="31">
        <v>1</v>
      </c>
      <c r="F2544" s="31">
        <v>0</v>
      </c>
      <c r="G2544" s="31">
        <v>0</v>
      </c>
      <c r="H2544" s="32">
        <v>19.99</v>
      </c>
      <c r="I2544">
        <v>0</v>
      </c>
      <c r="J2544" s="33">
        <v>0</v>
      </c>
      <c r="K2544" s="33">
        <v>0</v>
      </c>
      <c r="L2544" s="33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0</v>
      </c>
      <c r="AK2544">
        <v>0</v>
      </c>
      <c r="AL2544">
        <v>0</v>
      </c>
      <c r="AM2544">
        <v>0</v>
      </c>
      <c r="AN2544" s="23" t="e">
        <v>#DIV/0!</v>
      </c>
      <c r="AO2544" s="23" t="e">
        <v>#DIV/0!</v>
      </c>
      <c r="AP2544" s="23" t="e">
        <v>#DIV/0!</v>
      </c>
      <c r="AQ2544" s="23" t="e">
        <v>#DIV/0!</v>
      </c>
      <c r="AR2544" s="35">
        <v>0</v>
      </c>
      <c r="AS2544" s="35">
        <v>0</v>
      </c>
      <c r="AT2544" s="35">
        <v>0</v>
      </c>
      <c r="AU2544" s="31" t="str">
        <f t="shared" si="42"/>
        <v>库存为0</v>
      </c>
      <c r="AV2544" s="36" t="str">
        <f>IFERROR(时间!$B$4+AU2544,"上周无销量")</f>
        <v>上周无销量</v>
      </c>
    </row>
    <row r="2545" spans="1:48">
      <c r="A2545" s="21" t="s">
        <v>5068</v>
      </c>
      <c r="B2545" t="s">
        <v>4275</v>
      </c>
      <c r="C2545" t="s">
        <v>5067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5069</v>
      </c>
      <c r="B2546" t="s">
        <v>4277</v>
      </c>
      <c r="C2546" t="s">
        <v>5067</v>
      </c>
      <c r="D2546" s="31">
        <v>0</v>
      </c>
      <c r="E2546" s="31">
        <v>0</v>
      </c>
      <c r="F2546" s="31">
        <v>0</v>
      </c>
      <c r="G2546" s="31">
        <v>0</v>
      </c>
      <c r="H2546" s="32">
        <v>0</v>
      </c>
      <c r="I2546">
        <v>0</v>
      </c>
      <c r="J2546" s="33">
        <v>0</v>
      </c>
      <c r="K2546" s="33">
        <v>0</v>
      </c>
      <c r="L2546" s="33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0</v>
      </c>
      <c r="AK2546">
        <v>0</v>
      </c>
      <c r="AL2546">
        <v>0</v>
      </c>
      <c r="AM2546">
        <v>0</v>
      </c>
      <c r="AN2546" s="23" t="e">
        <v>#DIV/0!</v>
      </c>
      <c r="AO2546" s="23" t="e">
        <v>#DIV/0!</v>
      </c>
      <c r="AP2546" s="23" t="e">
        <v>#DIV/0!</v>
      </c>
      <c r="AQ2546" s="23" t="e">
        <v>#DIV/0!</v>
      </c>
      <c r="AR2546" s="35">
        <v>0</v>
      </c>
      <c r="AS2546" s="35">
        <v>0</v>
      </c>
      <c r="AT2546" s="35">
        <v>0</v>
      </c>
      <c r="AU2546" s="31" t="str">
        <f t="shared" si="42"/>
        <v>库存为0</v>
      </c>
      <c r="AV2546" s="36" t="str">
        <f>IFERROR(时间!$B$4+AU2546,"上周无销量")</f>
        <v>上周无销量</v>
      </c>
    </row>
    <row r="2547" spans="1:48">
      <c r="A2547" s="21" t="s">
        <v>5070</v>
      </c>
      <c r="B2547" t="s">
        <v>4279</v>
      </c>
      <c r="C2547" t="s">
        <v>5067</v>
      </c>
      <c r="D2547" s="31">
        <v>0</v>
      </c>
      <c r="E2547" s="31">
        <v>0</v>
      </c>
      <c r="F2547" s="31">
        <v>2</v>
      </c>
      <c r="G2547" s="31">
        <v>0</v>
      </c>
      <c r="H2547" s="32">
        <v>17.99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0</v>
      </c>
      <c r="AK2547">
        <v>0</v>
      </c>
      <c r="AL2547">
        <v>0</v>
      </c>
      <c r="AM2547">
        <v>0</v>
      </c>
      <c r="AN2547" s="23" t="e">
        <v>#DIV/0!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0</v>
      </c>
      <c r="AU2547" s="31" t="str">
        <f t="shared" si="42"/>
        <v>库存为0</v>
      </c>
      <c r="AV2547" s="36" t="str">
        <f>IFERROR(时间!$B$4+AU2547,"上周无销量")</f>
        <v>上周无销量</v>
      </c>
    </row>
    <row r="2548" spans="1:48">
      <c r="A2548" s="21" t="s">
        <v>5071</v>
      </c>
      <c r="B2548" t="s">
        <v>4281</v>
      </c>
      <c r="C2548" t="s">
        <v>5067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0</v>
      </c>
      <c r="J2548" s="33">
        <v>0</v>
      </c>
      <c r="K2548" s="33">
        <v>0</v>
      </c>
      <c r="L2548" s="33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0</v>
      </c>
      <c r="AU2548" s="31" t="str">
        <f t="shared" si="42"/>
        <v>库存为0</v>
      </c>
      <c r="AV2548" s="36" t="str">
        <f>IFERROR(时间!$B$4+AU2548,"上周无销量")</f>
        <v>上周无销量</v>
      </c>
    </row>
    <row r="2549" spans="1:48">
      <c r="A2549" s="21" t="s">
        <v>5072</v>
      </c>
      <c r="B2549" t="s">
        <v>3632</v>
      </c>
      <c r="C2549" t="s">
        <v>5067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0</v>
      </c>
      <c r="J2549" s="33">
        <v>0</v>
      </c>
      <c r="K2549" s="33">
        <v>0</v>
      </c>
      <c r="L2549" s="33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0</v>
      </c>
      <c r="AL2549">
        <v>0</v>
      </c>
      <c r="AM2549">
        <v>0</v>
      </c>
      <c r="AN2549" s="23" t="e">
        <v>#DIV/0!</v>
      </c>
      <c r="AO2549" s="23" t="e">
        <v>#DIV/0!</v>
      </c>
      <c r="AP2549" s="23" t="e">
        <v>#DIV/0!</v>
      </c>
      <c r="AQ2549" s="23" t="e">
        <v>#DIV/0!</v>
      </c>
      <c r="AR2549" s="35">
        <v>0</v>
      </c>
      <c r="AS2549" s="35">
        <v>0</v>
      </c>
      <c r="AT2549" s="35">
        <v>0</v>
      </c>
      <c r="AU2549" s="31" t="str">
        <f t="shared" si="42"/>
        <v>库存为0</v>
      </c>
      <c r="AV2549" s="36" t="str">
        <f>IFERROR(时间!$B$4+AU2549,"上周无销量")</f>
        <v>上周无销量</v>
      </c>
    </row>
    <row r="2550" spans="1:48">
      <c r="A2550" s="21" t="s">
        <v>5073</v>
      </c>
      <c r="B2550" t="s">
        <v>4284</v>
      </c>
      <c r="C2550" t="s">
        <v>5067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0</v>
      </c>
      <c r="J2550" s="33">
        <v>0</v>
      </c>
      <c r="K2550" s="33">
        <v>0</v>
      </c>
      <c r="L2550" s="33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0</v>
      </c>
      <c r="AL2550">
        <v>0</v>
      </c>
      <c r="AM2550">
        <v>0</v>
      </c>
      <c r="AN2550" s="23" t="e">
        <v>#DIV/0!</v>
      </c>
      <c r="AO2550" s="23" t="e">
        <v>#DIV/0!</v>
      </c>
      <c r="AP2550" s="23" t="e">
        <v>#DIV/0!</v>
      </c>
      <c r="AQ2550" s="23" t="e">
        <v>#DIV/0!</v>
      </c>
      <c r="AR2550" s="35">
        <v>0</v>
      </c>
      <c r="AS2550" s="35">
        <v>0</v>
      </c>
      <c r="AT2550" s="35">
        <v>0</v>
      </c>
      <c r="AU2550" s="31" t="str">
        <f t="shared" si="42"/>
        <v>库存为0</v>
      </c>
      <c r="AV2550" s="36" t="str">
        <f>IFERROR(时间!$B$4+AU2550,"上周无销量")</f>
        <v>上周无销量</v>
      </c>
    </row>
    <row r="2551" spans="1:48">
      <c r="A2551" s="21" t="s">
        <v>5074</v>
      </c>
      <c r="B2551" t="s">
        <v>4286</v>
      </c>
      <c r="C2551" t="s">
        <v>5067</v>
      </c>
      <c r="D2551" s="31">
        <v>0</v>
      </c>
      <c r="E2551" s="31">
        <v>1</v>
      </c>
      <c r="F2551" s="31">
        <v>0</v>
      </c>
      <c r="G2551" s="31">
        <v>0</v>
      </c>
      <c r="H2551" s="32">
        <v>18.99</v>
      </c>
      <c r="I2551">
        <v>0</v>
      </c>
      <c r="J2551" s="33">
        <v>0</v>
      </c>
      <c r="K2551" s="33">
        <v>0</v>
      </c>
      <c r="L2551" s="33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23" t="s">
        <v>54</v>
      </c>
      <c r="Y2551" s="23" t="s">
        <v>54</v>
      </c>
      <c r="Z2551" s="23" t="s">
        <v>54</v>
      </c>
      <c r="AA2551" s="23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23" t="s">
        <v>54</v>
      </c>
      <c r="AG2551" s="23" t="s">
        <v>54</v>
      </c>
      <c r="AH2551" s="23" t="s">
        <v>54</v>
      </c>
      <c r="AI2551" s="23" t="s">
        <v>54</v>
      </c>
      <c r="AJ2551">
        <v>0</v>
      </c>
      <c r="AK2551">
        <v>0</v>
      </c>
      <c r="AL2551">
        <v>0</v>
      </c>
      <c r="AM2551">
        <v>0</v>
      </c>
      <c r="AN2551" s="23" t="e">
        <v>#DIV/0!</v>
      </c>
      <c r="AO2551" s="23" t="e">
        <v>#DIV/0!</v>
      </c>
      <c r="AP2551" s="23" t="e">
        <v>#DIV/0!</v>
      </c>
      <c r="AQ2551" s="23" t="e">
        <v>#DIV/0!</v>
      </c>
      <c r="AR2551" s="35">
        <v>0</v>
      </c>
      <c r="AS2551" s="35">
        <v>0</v>
      </c>
      <c r="AT2551" s="35">
        <v>0</v>
      </c>
      <c r="AU2551" s="31" t="str">
        <f t="shared" si="42"/>
        <v>库存为0</v>
      </c>
      <c r="AV2551" s="36" t="str">
        <f>IFERROR(时间!$B$4+AU2551,"上周无销量")</f>
        <v>上周无销量</v>
      </c>
    </row>
    <row r="2552" spans="1:48">
      <c r="A2552" s="21" t="s">
        <v>5075</v>
      </c>
      <c r="B2552" t="s">
        <v>4288</v>
      </c>
      <c r="C2552" t="s">
        <v>5067</v>
      </c>
      <c r="D2552" s="31">
        <v>0</v>
      </c>
      <c r="E2552" s="31">
        <v>0</v>
      </c>
      <c r="F2552" s="31">
        <v>1</v>
      </c>
      <c r="G2552" s="31">
        <v>0</v>
      </c>
      <c r="H2552" s="32">
        <v>17.99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5076</v>
      </c>
      <c r="B2553" t="s">
        <v>4290</v>
      </c>
      <c r="C2553" t="s">
        <v>5067</v>
      </c>
      <c r="D2553" s="31">
        <v>1</v>
      </c>
      <c r="E2553" s="31">
        <v>1</v>
      </c>
      <c r="F2553" s="31">
        <v>0</v>
      </c>
      <c r="G2553" s="31">
        <v>0</v>
      </c>
      <c r="H2553" s="32">
        <v>19.99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0</v>
      </c>
      <c r="AK2553">
        <v>0</v>
      </c>
      <c r="AL2553">
        <v>0</v>
      </c>
      <c r="AM2553">
        <v>0</v>
      </c>
      <c r="AN2553" s="23" t="e">
        <v>#DIV/0!</v>
      </c>
      <c r="AO2553" s="23" t="e">
        <v>#DIV/0!</v>
      </c>
      <c r="AP2553" s="23" t="e">
        <v>#DIV/0!</v>
      </c>
      <c r="AQ2553" s="23" t="e">
        <v>#DIV/0!</v>
      </c>
      <c r="AR2553" s="35">
        <v>0.142857142857143</v>
      </c>
      <c r="AS2553" s="35">
        <v>8.57142857142857</v>
      </c>
      <c r="AT2553" s="35">
        <v>-8.57142857142857</v>
      </c>
      <c r="AU2553" s="31">
        <f t="shared" si="42"/>
        <v>0</v>
      </c>
      <c r="AV2553" s="36">
        <f>IFERROR(时间!$B$4+AU2553,"上周无销量")</f>
        <v>43283</v>
      </c>
    </row>
    <row r="2554" spans="1:48">
      <c r="A2554" s="21" t="s">
        <v>5077</v>
      </c>
      <c r="B2554" t="s">
        <v>4292</v>
      </c>
      <c r="C2554" t="s">
        <v>5067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0</v>
      </c>
      <c r="J2554" s="33">
        <v>0</v>
      </c>
      <c r="K2554" s="33">
        <v>0</v>
      </c>
      <c r="L2554" s="33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0</v>
      </c>
      <c r="AK2554">
        <v>0</v>
      </c>
      <c r="AL2554">
        <v>0</v>
      </c>
      <c r="AM2554">
        <v>0</v>
      </c>
      <c r="AN2554" s="23" t="e">
        <v>#DIV/0!</v>
      </c>
      <c r="AO2554" s="23" t="e">
        <v>#DIV/0!</v>
      </c>
      <c r="AP2554" s="23" t="e">
        <v>#DIV/0!</v>
      </c>
      <c r="AQ2554" s="23" t="e">
        <v>#DIV/0!</v>
      </c>
      <c r="AR2554" s="35">
        <v>0</v>
      </c>
      <c r="AS2554" s="35">
        <v>0</v>
      </c>
      <c r="AT2554" s="35">
        <v>0</v>
      </c>
      <c r="AU2554" s="31" t="str">
        <f t="shared" si="42"/>
        <v>库存为0</v>
      </c>
      <c r="AV2554" s="36" t="str">
        <f>IFERROR(时间!$B$4+AU2554,"上周无销量")</f>
        <v>上周无销量</v>
      </c>
    </row>
    <row r="2555" spans="1:48">
      <c r="A2555" s="21" t="s">
        <v>5078</v>
      </c>
      <c r="B2555" t="s">
        <v>4294</v>
      </c>
      <c r="C2555" t="s">
        <v>5067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5079</v>
      </c>
      <c r="B2556" t="s">
        <v>4296</v>
      </c>
      <c r="C2556" t="s">
        <v>5067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5080</v>
      </c>
      <c r="B2557" t="s">
        <v>3635</v>
      </c>
      <c r="C2557" t="s">
        <v>5067</v>
      </c>
      <c r="D2557" s="31">
        <v>1</v>
      </c>
      <c r="E2557" s="31">
        <v>1</v>
      </c>
      <c r="F2557" s="31">
        <v>0</v>
      </c>
      <c r="G2557" s="31">
        <v>0</v>
      </c>
      <c r="H2557" s="32">
        <v>17.99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0.142857142857143</v>
      </c>
      <c r="AS2557" s="35">
        <v>8.57142857142857</v>
      </c>
      <c r="AT2557" s="35">
        <v>-8.57142857142857</v>
      </c>
      <c r="AU2557" s="31">
        <f t="shared" si="42"/>
        <v>0</v>
      </c>
      <c r="AV2557" s="36">
        <f>IFERROR(时间!$B$4+AU2557,"上周无销量")</f>
        <v>43283</v>
      </c>
    </row>
    <row r="2558" spans="1:48">
      <c r="A2558" s="21" t="s">
        <v>5081</v>
      </c>
      <c r="B2558" t="s">
        <v>4299</v>
      </c>
      <c r="C2558" t="s">
        <v>5067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0</v>
      </c>
      <c r="J2558" s="33">
        <v>0</v>
      </c>
      <c r="K2558" s="33">
        <v>0</v>
      </c>
      <c r="L2558" s="33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0</v>
      </c>
      <c r="AU2558" s="31" t="str">
        <f t="shared" si="42"/>
        <v>库存为0</v>
      </c>
      <c r="AV2558" s="36" t="str">
        <f>IFERROR(时间!$B$4+AU2558,"上周无销量")</f>
        <v>上周无销量</v>
      </c>
    </row>
    <row r="2559" spans="1:48">
      <c r="A2559" s="21" t="s">
        <v>5082</v>
      </c>
      <c r="B2559" t="s">
        <v>4323</v>
      </c>
      <c r="C2559" t="s">
        <v>5083</v>
      </c>
      <c r="D2559" s="31">
        <v>0</v>
      </c>
      <c r="E2559" s="31">
        <v>0</v>
      </c>
      <c r="F2559" s="31">
        <v>0</v>
      </c>
      <c r="G2559" s="31">
        <v>0</v>
      </c>
      <c r="H2559" s="32">
        <v>0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2</v>
      </c>
      <c r="AK2559">
        <v>0</v>
      </c>
      <c r="AL2559">
        <v>2</v>
      </c>
      <c r="AM2559">
        <v>0</v>
      </c>
      <c r="AN2559" s="23">
        <v>0</v>
      </c>
      <c r="AO2559" s="23" t="e">
        <v>#DIV/0!</v>
      </c>
      <c r="AP2559" s="23">
        <v>0</v>
      </c>
      <c r="AQ2559" s="23" t="e">
        <v>#DIV/0!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5084</v>
      </c>
      <c r="B2560" t="s">
        <v>4326</v>
      </c>
      <c r="C2560" t="s">
        <v>5083</v>
      </c>
      <c r="D2560" s="31">
        <v>0</v>
      </c>
      <c r="E2560" s="31">
        <v>1</v>
      </c>
      <c r="F2560" s="31">
        <v>2</v>
      </c>
      <c r="G2560" s="31">
        <v>2</v>
      </c>
      <c r="H2560" s="32">
        <v>16.99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0</v>
      </c>
      <c r="AK2560">
        <v>0</v>
      </c>
      <c r="AL2560">
        <v>0</v>
      </c>
      <c r="AM2560">
        <v>0</v>
      </c>
      <c r="AN2560" s="23" t="e">
        <v>#DIV/0!</v>
      </c>
      <c r="AO2560" s="23" t="e">
        <v>#DIV/0!</v>
      </c>
      <c r="AP2560" s="23" t="e">
        <v>#DIV/0!</v>
      </c>
      <c r="AQ2560" s="23" t="e">
        <v>#DIV/0!</v>
      </c>
      <c r="AR2560" s="35">
        <v>0</v>
      </c>
      <c r="AS2560" s="35">
        <v>0</v>
      </c>
      <c r="AT2560" s="35">
        <v>0</v>
      </c>
      <c r="AU2560" s="31" t="str">
        <f t="shared" si="42"/>
        <v>库存为0</v>
      </c>
      <c r="AV2560" s="36" t="str">
        <f>IFERROR(时间!$B$4+AU2560,"上周无销量")</f>
        <v>上周无销量</v>
      </c>
    </row>
    <row r="2561" spans="1:48">
      <c r="A2561" s="21" t="s">
        <v>5085</v>
      </c>
      <c r="B2561" t="s">
        <v>4328</v>
      </c>
      <c r="C2561" t="s">
        <v>5083</v>
      </c>
      <c r="D2561" s="31">
        <v>1</v>
      </c>
      <c r="E2561" s="31">
        <v>0</v>
      </c>
      <c r="F2561" s="31">
        <v>2</v>
      </c>
      <c r="G2561" s="31">
        <v>0</v>
      </c>
      <c r="H2561" s="32">
        <v>16.99</v>
      </c>
      <c r="I2561">
        <v>0</v>
      </c>
      <c r="J2561" s="33">
        <v>0</v>
      </c>
      <c r="K2561" s="33">
        <v>0</v>
      </c>
      <c r="L2561" s="33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2</v>
      </c>
      <c r="AK2561">
        <v>0</v>
      </c>
      <c r="AL2561">
        <v>0</v>
      </c>
      <c r="AM2561">
        <v>0</v>
      </c>
      <c r="AN2561" s="23">
        <v>0.5</v>
      </c>
      <c r="AO2561" s="23" t="e">
        <v>#DIV/0!</v>
      </c>
      <c r="AP2561" s="23" t="e">
        <v>#DIV/0!</v>
      </c>
      <c r="AQ2561" s="23" t="e">
        <v>#DIV/0!</v>
      </c>
      <c r="AR2561" s="35">
        <v>0.142857142857143</v>
      </c>
      <c r="AS2561" s="35">
        <v>8.57142857142857</v>
      </c>
      <c r="AT2561" s="35">
        <v>-8.57142857142857</v>
      </c>
      <c r="AU2561" s="31">
        <f t="shared" si="42"/>
        <v>0</v>
      </c>
      <c r="AV2561" s="36">
        <f>IFERROR(时间!$B$4+AU2561,"上周无销量")</f>
        <v>43283</v>
      </c>
    </row>
    <row r="2562" spans="1:48">
      <c r="A2562" s="21" t="s">
        <v>5086</v>
      </c>
      <c r="B2562" t="s">
        <v>4330</v>
      </c>
      <c r="C2562" t="s">
        <v>5083</v>
      </c>
      <c r="D2562" s="31">
        <v>2</v>
      </c>
      <c r="E2562" s="31">
        <v>1</v>
      </c>
      <c r="F2562" s="31">
        <v>2</v>
      </c>
      <c r="G2562" s="31">
        <v>1</v>
      </c>
      <c r="H2562" s="32">
        <v>16.99</v>
      </c>
      <c r="I2562">
        <v>0</v>
      </c>
      <c r="J2562" s="33">
        <v>0</v>
      </c>
      <c r="K2562" s="33">
        <v>0</v>
      </c>
      <c r="L2562" s="33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1</v>
      </c>
      <c r="AL2562">
        <v>0</v>
      </c>
      <c r="AM2562">
        <v>1</v>
      </c>
      <c r="AN2562" s="23" t="e">
        <v>#DIV/0!</v>
      </c>
      <c r="AO2562" s="23">
        <v>1</v>
      </c>
      <c r="AP2562" s="23" t="e">
        <v>#DIV/0!</v>
      </c>
      <c r="AQ2562" s="23">
        <v>1</v>
      </c>
      <c r="AR2562" s="35">
        <v>0.285714285714286</v>
      </c>
      <c r="AS2562" s="35">
        <v>17.1428571428571</v>
      </c>
      <c r="AT2562" s="35">
        <v>-17.1428571428571</v>
      </c>
      <c r="AU2562" s="31">
        <f t="shared" si="42"/>
        <v>0</v>
      </c>
      <c r="AV2562" s="36">
        <f>IFERROR(时间!$B$4+AU2562,"上周无销量")</f>
        <v>43283</v>
      </c>
    </row>
    <row r="2563" spans="1:48">
      <c r="A2563" s="21" t="s">
        <v>5087</v>
      </c>
      <c r="B2563" t="s">
        <v>4332</v>
      </c>
      <c r="C2563" t="s">
        <v>5083</v>
      </c>
      <c r="D2563" s="31">
        <v>0</v>
      </c>
      <c r="E2563" s="31">
        <v>0</v>
      </c>
      <c r="F2563" s="31">
        <v>0</v>
      </c>
      <c r="G2563" s="31">
        <v>5</v>
      </c>
      <c r="H2563" s="32">
        <v>16.99</v>
      </c>
      <c r="I2563">
        <v>0</v>
      </c>
      <c r="J2563" s="33">
        <v>0</v>
      </c>
      <c r="K2563" s="33">
        <v>0</v>
      </c>
      <c r="L2563" s="33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0</v>
      </c>
      <c r="AL2563">
        <v>0</v>
      </c>
      <c r="AM2563">
        <v>0</v>
      </c>
      <c r="AN2563" s="23" t="e">
        <v>#DIV/0!</v>
      </c>
      <c r="AO2563" s="23" t="e">
        <v>#DIV/0!</v>
      </c>
      <c r="AP2563" s="23" t="e">
        <v>#DIV/0!</v>
      </c>
      <c r="AQ2563" s="23" t="e">
        <v>#DIV/0!</v>
      </c>
      <c r="AR2563" s="35">
        <v>0</v>
      </c>
      <c r="AS2563" s="35">
        <v>0</v>
      </c>
      <c r="AT2563" s="35">
        <v>0</v>
      </c>
      <c r="AU2563" s="31" t="str">
        <f t="shared" si="42"/>
        <v>库存为0</v>
      </c>
      <c r="AV2563" s="36" t="str">
        <f>IFERROR(时间!$B$4+AU2563,"上周无销量")</f>
        <v>上周无销量</v>
      </c>
    </row>
    <row r="2564" spans="1:48">
      <c r="A2564" s="21" t="s">
        <v>5088</v>
      </c>
      <c r="B2564" t="s">
        <v>5089</v>
      </c>
      <c r="C2564" t="s">
        <v>5090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0</v>
      </c>
      <c r="J2564" s="33">
        <v>0</v>
      </c>
      <c r="K2564" s="33">
        <v>0</v>
      </c>
      <c r="L2564" s="33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0</v>
      </c>
      <c r="AK2564">
        <v>0</v>
      </c>
      <c r="AL2564">
        <v>0</v>
      </c>
      <c r="AM2564">
        <v>0</v>
      </c>
      <c r="AN2564" s="23" t="e">
        <v>#DIV/0!</v>
      </c>
      <c r="AO2564" s="23" t="e">
        <v>#DIV/0!</v>
      </c>
      <c r="AP2564" s="23" t="e">
        <v>#DIV/0!</v>
      </c>
      <c r="AQ2564" s="23" t="e">
        <v>#DIV/0!</v>
      </c>
      <c r="AR2564" s="35">
        <v>0</v>
      </c>
      <c r="AS2564" s="35">
        <v>0</v>
      </c>
      <c r="AT2564" s="35">
        <v>0</v>
      </c>
      <c r="AU2564" s="31" t="str">
        <f t="shared" si="42"/>
        <v>库存为0</v>
      </c>
      <c r="AV2564" s="36" t="str">
        <f>IFERROR(时间!$B$4+AU2564,"上周无销量")</f>
        <v>上周无销量</v>
      </c>
    </row>
    <row r="2565" spans="1:48">
      <c r="A2565" s="21" t="s">
        <v>5091</v>
      </c>
      <c r="B2565" t="s">
        <v>5092</v>
      </c>
      <c r="C2565" t="s">
        <v>5090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0</v>
      </c>
      <c r="AK2565">
        <v>0</v>
      </c>
      <c r="AL2565">
        <v>0</v>
      </c>
      <c r="AM2565">
        <v>0</v>
      </c>
      <c r="AN2565" s="23" t="e">
        <v>#DIV/0!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5093</v>
      </c>
      <c r="B2566" t="s">
        <v>5094</v>
      </c>
      <c r="C2566" t="s">
        <v>5090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0</v>
      </c>
      <c r="AM2566">
        <v>0</v>
      </c>
      <c r="AN2566" s="23" t="e">
        <v>#DIV/0!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5095</v>
      </c>
      <c r="B2567" t="s">
        <v>5096</v>
      </c>
      <c r="C2567" t="s">
        <v>5090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0</v>
      </c>
      <c r="AK2567">
        <v>0</v>
      </c>
      <c r="AL2567">
        <v>0</v>
      </c>
      <c r="AM2567">
        <v>0</v>
      </c>
      <c r="AN2567" s="23" t="e">
        <v>#DIV/0!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5097</v>
      </c>
      <c r="B2568" t="s">
        <v>5098</v>
      </c>
      <c r="C2568" t="s">
        <v>5090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0</v>
      </c>
      <c r="AK2568">
        <v>0</v>
      </c>
      <c r="AL2568">
        <v>0</v>
      </c>
      <c r="AM2568">
        <v>0</v>
      </c>
      <c r="AN2568" s="23" t="e">
        <v>#DIV/0!</v>
      </c>
      <c r="AO2568" s="23" t="e">
        <v>#DIV/0!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5099</v>
      </c>
      <c r="B2569" t="s">
        <v>5100</v>
      </c>
      <c r="C2569" t="s">
        <v>5090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5101</v>
      </c>
      <c r="B2570" t="s">
        <v>5102</v>
      </c>
      <c r="C2570" t="s">
        <v>5090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5103</v>
      </c>
      <c r="B2571" t="s">
        <v>5104</v>
      </c>
      <c r="C2571" t="s">
        <v>5090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0</v>
      </c>
      <c r="AK2571">
        <v>0</v>
      </c>
      <c r="AL2571">
        <v>0</v>
      </c>
      <c r="AM2571">
        <v>0</v>
      </c>
      <c r="AN2571" s="23" t="e">
        <v>#DIV/0!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5105</v>
      </c>
      <c r="B2572" t="s">
        <v>5106</v>
      </c>
      <c r="C2572" t="s">
        <v>5090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5107</v>
      </c>
      <c r="B2573" t="s">
        <v>5108</v>
      </c>
      <c r="C2573" t="s">
        <v>5090</v>
      </c>
      <c r="D2573" s="31">
        <v>0</v>
      </c>
      <c r="E2573" s="31">
        <v>0</v>
      </c>
      <c r="F2573" s="31">
        <v>0</v>
      </c>
      <c r="G2573" s="31">
        <v>0</v>
      </c>
      <c r="H2573" s="32">
        <v>0</v>
      </c>
      <c r="I2573">
        <v>0</v>
      </c>
      <c r="J2573" s="33">
        <v>0</v>
      </c>
      <c r="K2573" s="33">
        <v>0</v>
      </c>
      <c r="L2573" s="33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0</v>
      </c>
      <c r="AK2573">
        <v>0</v>
      </c>
      <c r="AL2573">
        <v>0</v>
      </c>
      <c r="AM2573">
        <v>0</v>
      </c>
      <c r="AN2573" s="23" t="e">
        <v>#DIV/0!</v>
      </c>
      <c r="AO2573" s="23" t="e">
        <v>#DIV/0!</v>
      </c>
      <c r="AP2573" s="23" t="e">
        <v>#DIV/0!</v>
      </c>
      <c r="AQ2573" s="23" t="e">
        <v>#DIV/0!</v>
      </c>
      <c r="AR2573" s="35">
        <v>0</v>
      </c>
      <c r="AS2573" s="35">
        <v>0</v>
      </c>
      <c r="AT2573" s="35">
        <v>0</v>
      </c>
      <c r="AU2573" s="31" t="str">
        <f t="shared" si="43"/>
        <v>库存为0</v>
      </c>
      <c r="AV2573" s="36" t="str">
        <f>IFERROR(时间!$B$4+AU2573,"上周无销量")</f>
        <v>上周无销量</v>
      </c>
    </row>
    <row r="2574" spans="1:48">
      <c r="A2574" s="21" t="s">
        <v>5109</v>
      </c>
      <c r="B2574" t="s">
        <v>5110</v>
      </c>
      <c r="C2574" t="s">
        <v>5090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5111</v>
      </c>
      <c r="B2575" t="s">
        <v>5112</v>
      </c>
      <c r="C2575" t="s">
        <v>5090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0</v>
      </c>
      <c r="AU2575" s="31" t="str">
        <f t="shared" si="43"/>
        <v>库存为0</v>
      </c>
      <c r="AV2575" s="36" t="str">
        <f>IFERROR(时间!$B$4+AU2575,"上周无销量")</f>
        <v>上周无销量</v>
      </c>
    </row>
    <row r="2576" spans="1:48">
      <c r="A2576" s="21" t="s">
        <v>5113</v>
      </c>
      <c r="B2576" t="s">
        <v>5114</v>
      </c>
      <c r="C2576" t="s">
        <v>5090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5115</v>
      </c>
      <c r="B2577" t="s">
        <v>5116</v>
      </c>
      <c r="C2577" t="s">
        <v>5090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0</v>
      </c>
      <c r="AL2577">
        <v>0</v>
      </c>
      <c r="AM2577">
        <v>0</v>
      </c>
      <c r="AN2577" s="23" t="e">
        <v>#DIV/0!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5117</v>
      </c>
      <c r="B2578" t="s">
        <v>5118</v>
      </c>
      <c r="C2578" t="s">
        <v>5090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0</v>
      </c>
      <c r="AL2578">
        <v>0</v>
      </c>
      <c r="AM2578">
        <v>0</v>
      </c>
      <c r="AN2578" s="23" t="e">
        <v>#DIV/0!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0</v>
      </c>
      <c r="AU2578" s="31" t="str">
        <f t="shared" si="43"/>
        <v>库存为0</v>
      </c>
      <c r="AV2578" s="36" t="str">
        <f>IFERROR(时间!$B$4+AU2578,"上周无销量")</f>
        <v>上周无销量</v>
      </c>
    </row>
    <row r="2579" spans="1:48">
      <c r="A2579" s="21" t="s">
        <v>5119</v>
      </c>
      <c r="B2579" t="s">
        <v>5120</v>
      </c>
      <c r="C2579" t="s">
        <v>5090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5121</v>
      </c>
      <c r="B2580" t="s">
        <v>5122</v>
      </c>
      <c r="C2580" t="s">
        <v>5090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0</v>
      </c>
      <c r="J2580" s="33">
        <v>0</v>
      </c>
      <c r="K2580" s="33">
        <v>0</v>
      </c>
      <c r="L2580" s="33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0</v>
      </c>
      <c r="AM2580">
        <v>0</v>
      </c>
      <c r="AN2580" s="23" t="e">
        <v>#DIV/0!</v>
      </c>
      <c r="AO2580" s="23" t="e">
        <v>#DIV/0!</v>
      </c>
      <c r="AP2580" s="23" t="e">
        <v>#DIV/0!</v>
      </c>
      <c r="AQ2580" s="23" t="e">
        <v>#DIV/0!</v>
      </c>
      <c r="AR2580" s="35">
        <v>0</v>
      </c>
      <c r="AS2580" s="35">
        <v>0</v>
      </c>
      <c r="AT2580" s="35">
        <v>0</v>
      </c>
      <c r="AU2580" s="31" t="str">
        <f t="shared" si="43"/>
        <v>库存为0</v>
      </c>
      <c r="AV2580" s="36" t="str">
        <f>IFERROR(时间!$B$4+AU2580,"上周无销量")</f>
        <v>上周无销量</v>
      </c>
    </row>
    <row r="2581" spans="1:48">
      <c r="A2581" s="21" t="s">
        <v>5123</v>
      </c>
      <c r="B2581" t="s">
        <v>5124</v>
      </c>
      <c r="C2581" t="s">
        <v>5090</v>
      </c>
      <c r="D2581" s="31">
        <v>0</v>
      </c>
      <c r="E2581" s="31">
        <v>0</v>
      </c>
      <c r="F2581" s="31">
        <v>0</v>
      </c>
      <c r="G2581" s="31">
        <v>0</v>
      </c>
      <c r="H2581" s="32">
        <v>0</v>
      </c>
      <c r="I2581">
        <v>0</v>
      </c>
      <c r="J2581" s="33">
        <v>0</v>
      </c>
      <c r="K2581" s="33">
        <v>0</v>
      </c>
      <c r="L2581" s="33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0</v>
      </c>
      <c r="AK2581">
        <v>0</v>
      </c>
      <c r="AL2581">
        <v>0</v>
      </c>
      <c r="AM2581">
        <v>0</v>
      </c>
      <c r="AN2581" s="23" t="e">
        <v>#DIV/0!</v>
      </c>
      <c r="AO2581" s="23" t="e">
        <v>#DIV/0!</v>
      </c>
      <c r="AP2581" s="23" t="e">
        <v>#DIV/0!</v>
      </c>
      <c r="AQ2581" s="23" t="e">
        <v>#DIV/0!</v>
      </c>
      <c r="AR2581" s="35">
        <v>0</v>
      </c>
      <c r="AS2581" s="35">
        <v>0</v>
      </c>
      <c r="AT2581" s="35">
        <v>0</v>
      </c>
      <c r="AU2581" s="31" t="str">
        <f t="shared" si="43"/>
        <v>库存为0</v>
      </c>
      <c r="AV2581" s="36" t="str">
        <f>IFERROR(时间!$B$4+AU2581,"上周无销量")</f>
        <v>上周无销量</v>
      </c>
    </row>
    <row r="2582" spans="1:48">
      <c r="A2582" s="21" t="s">
        <v>5125</v>
      </c>
      <c r="B2582" t="s">
        <v>5126</v>
      </c>
      <c r="C2582" t="s">
        <v>5127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0</v>
      </c>
      <c r="J2582" s="33">
        <v>0</v>
      </c>
      <c r="K2582" s="33">
        <v>0</v>
      </c>
      <c r="L2582" s="33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0</v>
      </c>
      <c r="AK2582">
        <v>0</v>
      </c>
      <c r="AL2582">
        <v>0</v>
      </c>
      <c r="AM2582">
        <v>0</v>
      </c>
      <c r="AN2582" s="23" t="e">
        <v>#DIV/0!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0</v>
      </c>
      <c r="AU2582" s="31" t="str">
        <f t="shared" si="43"/>
        <v>库存为0</v>
      </c>
      <c r="AV2582" s="36" t="str">
        <f>IFERROR(时间!$B$4+AU2582,"上周无销量")</f>
        <v>上周无销量</v>
      </c>
    </row>
    <row r="2583" spans="1:48">
      <c r="A2583" s="21" t="s">
        <v>5128</v>
      </c>
      <c r="B2583" t="s">
        <v>5129</v>
      </c>
      <c r="C2583" t="s">
        <v>5127</v>
      </c>
      <c r="D2583" s="31">
        <v>6</v>
      </c>
      <c r="E2583" s="31">
        <v>4</v>
      </c>
      <c r="F2583" s="31">
        <v>0</v>
      </c>
      <c r="G2583" s="31">
        <v>1</v>
      </c>
      <c r="H2583" s="32">
        <v>19.99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0</v>
      </c>
      <c r="AK2583">
        <v>0</v>
      </c>
      <c r="AL2583">
        <v>0</v>
      </c>
      <c r="AM2583">
        <v>0</v>
      </c>
      <c r="AN2583" s="23" t="e">
        <v>#DIV/0!</v>
      </c>
      <c r="AO2583" s="23" t="e">
        <v>#DIV/0!</v>
      </c>
      <c r="AP2583" s="23" t="e">
        <v>#DIV/0!</v>
      </c>
      <c r="AQ2583" s="23" t="e">
        <v>#DIV/0!</v>
      </c>
      <c r="AR2583" s="35">
        <v>0.857142857142857</v>
      </c>
      <c r="AS2583" s="35">
        <v>51.4285714285714</v>
      </c>
      <c r="AT2583" s="35">
        <v>-51.4285714285714</v>
      </c>
      <c r="AU2583" s="31">
        <f t="shared" si="43"/>
        <v>0</v>
      </c>
      <c r="AV2583" s="36">
        <f>IFERROR(时间!$B$4+AU2583,"上周无销量")</f>
        <v>43283</v>
      </c>
    </row>
    <row r="2584" spans="1:48">
      <c r="A2584" s="21" t="s">
        <v>5130</v>
      </c>
      <c r="B2584" t="s">
        <v>5131</v>
      </c>
      <c r="C2584" t="s">
        <v>5127</v>
      </c>
      <c r="D2584" s="31">
        <v>10</v>
      </c>
      <c r="E2584" s="31">
        <v>8</v>
      </c>
      <c r="F2584" s="31">
        <v>1</v>
      </c>
      <c r="G2584" s="31">
        <v>4</v>
      </c>
      <c r="H2584" s="32">
        <v>18.99</v>
      </c>
      <c r="I2584">
        <v>0</v>
      </c>
      <c r="J2584" s="33">
        <v>0</v>
      </c>
      <c r="K2584" s="33">
        <v>0</v>
      </c>
      <c r="L2584" s="33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0</v>
      </c>
      <c r="AK2584">
        <v>0</v>
      </c>
      <c r="AL2584">
        <v>0</v>
      </c>
      <c r="AM2584">
        <v>0</v>
      </c>
      <c r="AN2584" s="23" t="e">
        <v>#DIV/0!</v>
      </c>
      <c r="AO2584" s="23" t="e">
        <v>#DIV/0!</v>
      </c>
      <c r="AP2584" s="23" t="e">
        <v>#DIV/0!</v>
      </c>
      <c r="AQ2584" s="23" t="e">
        <v>#DIV/0!</v>
      </c>
      <c r="AR2584" s="35">
        <v>1.42857142857143</v>
      </c>
      <c r="AS2584" s="35">
        <v>85.7142857142857</v>
      </c>
      <c r="AT2584" s="35">
        <v>-85.7142857142857</v>
      </c>
      <c r="AU2584" s="31">
        <f t="shared" si="43"/>
        <v>0</v>
      </c>
      <c r="AV2584" s="36">
        <f>IFERROR(时间!$B$4+AU2584,"上周无销量")</f>
        <v>43283</v>
      </c>
    </row>
    <row r="2585" spans="1:48">
      <c r="A2585" s="21" t="s">
        <v>5132</v>
      </c>
      <c r="B2585" t="s">
        <v>5133</v>
      </c>
      <c r="C2585" t="s">
        <v>5127</v>
      </c>
      <c r="D2585" s="31">
        <v>9</v>
      </c>
      <c r="E2585" s="31">
        <v>10</v>
      </c>
      <c r="F2585" s="31">
        <v>4</v>
      </c>
      <c r="G2585" s="31">
        <v>4</v>
      </c>
      <c r="H2585" s="32">
        <v>17.99</v>
      </c>
      <c r="I2585">
        <v>0</v>
      </c>
      <c r="J2585" s="33">
        <v>0</v>
      </c>
      <c r="K2585" s="33">
        <v>0</v>
      </c>
      <c r="L2585" s="33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1.28571428571429</v>
      </c>
      <c r="AS2585" s="35">
        <v>77.1428571428572</v>
      </c>
      <c r="AT2585" s="35">
        <v>-77.1428571428572</v>
      </c>
      <c r="AU2585" s="31">
        <f t="shared" si="43"/>
        <v>0</v>
      </c>
      <c r="AV2585" s="36">
        <f>IFERROR(时间!$B$4+AU2585,"上周无销量")</f>
        <v>43283</v>
      </c>
    </row>
    <row r="2586" spans="1:48">
      <c r="A2586" s="21" t="s">
        <v>5134</v>
      </c>
      <c r="B2586" t="s">
        <v>5135</v>
      </c>
      <c r="C2586" t="s">
        <v>5127</v>
      </c>
      <c r="D2586" s="31">
        <v>1</v>
      </c>
      <c r="E2586" s="31">
        <v>1</v>
      </c>
      <c r="F2586" s="31">
        <v>1</v>
      </c>
      <c r="G2586" s="31">
        <v>2</v>
      </c>
      <c r="H2586" s="32">
        <v>19.99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0.142857142857143</v>
      </c>
      <c r="AS2586" s="35">
        <v>8.57142857142857</v>
      </c>
      <c r="AT2586" s="35">
        <v>-8.57142857142857</v>
      </c>
      <c r="AU2586" s="31">
        <f t="shared" si="43"/>
        <v>0</v>
      </c>
      <c r="AV2586" s="36">
        <f>IFERROR(时间!$B$4+AU2586,"上周无销量")</f>
        <v>43283</v>
      </c>
    </row>
    <row r="2587" spans="1:48">
      <c r="A2587" s="21" t="s">
        <v>5136</v>
      </c>
      <c r="B2587" t="s">
        <v>5137</v>
      </c>
      <c r="C2587" t="s">
        <v>5127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0</v>
      </c>
      <c r="AU2587" s="31" t="str">
        <f t="shared" si="43"/>
        <v>库存为0</v>
      </c>
      <c r="AV2587" s="36" t="str">
        <f>IFERROR(时间!$B$4+AU2587,"上周无销量")</f>
        <v>上周无销量</v>
      </c>
    </row>
    <row r="2588" spans="1:48">
      <c r="A2588" s="21" t="s">
        <v>5138</v>
      </c>
      <c r="B2588" t="s">
        <v>5139</v>
      </c>
      <c r="C2588" t="s">
        <v>5127</v>
      </c>
      <c r="D2588" s="31">
        <v>3</v>
      </c>
      <c r="E2588" s="31">
        <v>1</v>
      </c>
      <c r="F2588" s="31">
        <v>1</v>
      </c>
      <c r="G2588" s="31">
        <v>0</v>
      </c>
      <c r="H2588" s="32">
        <v>19.99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0</v>
      </c>
      <c r="AM2588">
        <v>0</v>
      </c>
      <c r="AN2588" s="23" t="e">
        <v>#DIV/0!</v>
      </c>
      <c r="AO2588" s="23" t="e">
        <v>#DIV/0!</v>
      </c>
      <c r="AP2588" s="23" t="e">
        <v>#DIV/0!</v>
      </c>
      <c r="AQ2588" s="23" t="e">
        <v>#DIV/0!</v>
      </c>
      <c r="AR2588" s="35">
        <v>0.428571428571429</v>
      </c>
      <c r="AS2588" s="35">
        <v>25.7142857142857</v>
      </c>
      <c r="AT2588" s="35">
        <v>-25.7142857142857</v>
      </c>
      <c r="AU2588" s="31">
        <f t="shared" si="43"/>
        <v>0</v>
      </c>
      <c r="AV2588" s="36">
        <f>IFERROR(时间!$B$4+AU2588,"上周无销量")</f>
        <v>43283</v>
      </c>
    </row>
    <row r="2589" spans="1:48">
      <c r="A2589" s="21" t="s">
        <v>5140</v>
      </c>
      <c r="B2589" t="s">
        <v>5141</v>
      </c>
      <c r="C2589" t="s">
        <v>5127</v>
      </c>
      <c r="D2589" s="31">
        <v>10</v>
      </c>
      <c r="E2589" s="31">
        <v>2</v>
      </c>
      <c r="F2589" s="31">
        <v>1</v>
      </c>
      <c r="G2589" s="31">
        <v>1</v>
      </c>
      <c r="H2589" s="32">
        <v>18.99</v>
      </c>
      <c r="I2589">
        <v>0</v>
      </c>
      <c r="J2589" s="33">
        <v>0</v>
      </c>
      <c r="K2589" s="33">
        <v>0</v>
      </c>
      <c r="L2589" s="33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1.42857142857143</v>
      </c>
      <c r="AS2589" s="35">
        <v>85.7142857142857</v>
      </c>
      <c r="AT2589" s="35">
        <v>-85.7142857142857</v>
      </c>
      <c r="AU2589" s="31">
        <f t="shared" si="43"/>
        <v>0</v>
      </c>
      <c r="AV2589" s="36">
        <f>IFERROR(时间!$B$4+AU2589,"上周无销量")</f>
        <v>43283</v>
      </c>
    </row>
    <row r="2590" spans="1:48">
      <c r="A2590" s="21" t="s">
        <v>5142</v>
      </c>
      <c r="B2590" t="s">
        <v>5143</v>
      </c>
      <c r="C2590" t="s">
        <v>5127</v>
      </c>
      <c r="D2590" s="31">
        <v>7</v>
      </c>
      <c r="E2590" s="31">
        <v>2</v>
      </c>
      <c r="F2590" s="31">
        <v>2</v>
      </c>
      <c r="G2590" s="31">
        <v>2</v>
      </c>
      <c r="H2590" s="32">
        <v>17.99</v>
      </c>
      <c r="I2590">
        <v>0</v>
      </c>
      <c r="J2590" s="33">
        <v>0</v>
      </c>
      <c r="K2590" s="33">
        <v>0</v>
      </c>
      <c r="L2590" s="33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1</v>
      </c>
      <c r="AS2590" s="35">
        <v>60</v>
      </c>
      <c r="AT2590" s="35">
        <v>-60</v>
      </c>
      <c r="AU2590" s="31">
        <f t="shared" si="43"/>
        <v>0</v>
      </c>
      <c r="AV2590" s="36">
        <f>IFERROR(时间!$B$4+AU2590,"上周无销量")</f>
        <v>43283</v>
      </c>
    </row>
    <row r="2591" spans="1:48">
      <c r="A2591" s="21" t="s">
        <v>5144</v>
      </c>
      <c r="B2591" t="s">
        <v>5145</v>
      </c>
      <c r="C2591" t="s">
        <v>5127</v>
      </c>
      <c r="D2591" s="31">
        <v>0</v>
      </c>
      <c r="E2591" s="31">
        <v>1</v>
      </c>
      <c r="F2591" s="31">
        <v>1</v>
      </c>
      <c r="G2591" s="31">
        <v>0</v>
      </c>
      <c r="H2591" s="32">
        <v>19.99</v>
      </c>
      <c r="I2591">
        <v>0</v>
      </c>
      <c r="J2591" s="33">
        <v>0</v>
      </c>
      <c r="K2591" s="33">
        <v>0</v>
      </c>
      <c r="L2591" s="33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0</v>
      </c>
      <c r="AU2591" s="31" t="str">
        <f t="shared" si="43"/>
        <v>库存为0</v>
      </c>
      <c r="AV2591" s="36" t="str">
        <f>IFERROR(时间!$B$4+AU2591,"上周无销量")</f>
        <v>上周无销量</v>
      </c>
    </row>
    <row r="2592" spans="1:48">
      <c r="A2592" s="21" t="s">
        <v>5146</v>
      </c>
      <c r="B2592" t="s">
        <v>5147</v>
      </c>
      <c r="C2592" t="s">
        <v>5127</v>
      </c>
      <c r="D2592" s="31">
        <v>2</v>
      </c>
      <c r="E2592" s="31">
        <v>1</v>
      </c>
      <c r="F2592" s="31">
        <v>0</v>
      </c>
      <c r="G2592" s="31">
        <v>0</v>
      </c>
      <c r="H2592" s="32">
        <v>19.99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0.285714285714286</v>
      </c>
      <c r="AS2592" s="35">
        <v>17.1428571428571</v>
      </c>
      <c r="AT2592" s="35">
        <v>-17.1428571428571</v>
      </c>
      <c r="AU2592" s="31">
        <f t="shared" si="43"/>
        <v>0</v>
      </c>
      <c r="AV2592" s="36">
        <f>IFERROR(时间!$B$4+AU2592,"上周无销量")</f>
        <v>43283</v>
      </c>
    </row>
    <row r="2593" spans="1:48">
      <c r="A2593" s="21" t="s">
        <v>5148</v>
      </c>
      <c r="B2593" t="s">
        <v>5149</v>
      </c>
      <c r="C2593" t="s">
        <v>5127</v>
      </c>
      <c r="D2593" s="31">
        <v>6</v>
      </c>
      <c r="E2593" s="31">
        <v>4</v>
      </c>
      <c r="F2593" s="31">
        <v>1</v>
      </c>
      <c r="G2593" s="31">
        <v>3</v>
      </c>
      <c r="H2593" s="32">
        <v>19.99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0.857142857142857</v>
      </c>
      <c r="AS2593" s="35">
        <v>51.4285714285714</v>
      </c>
      <c r="AT2593" s="35">
        <v>-51.4285714285714</v>
      </c>
      <c r="AU2593" s="31">
        <f t="shared" si="43"/>
        <v>0</v>
      </c>
      <c r="AV2593" s="36">
        <f>IFERROR(时间!$B$4+AU2593,"上周无销量")</f>
        <v>43283</v>
      </c>
    </row>
    <row r="2594" spans="1:48">
      <c r="A2594" s="21" t="s">
        <v>5150</v>
      </c>
      <c r="B2594" t="s">
        <v>5151</v>
      </c>
      <c r="C2594" t="s">
        <v>5127</v>
      </c>
      <c r="D2594" s="31">
        <v>4</v>
      </c>
      <c r="E2594" s="31">
        <v>14</v>
      </c>
      <c r="F2594" s="31">
        <v>4</v>
      </c>
      <c r="G2594" s="31">
        <v>5</v>
      </c>
      <c r="H2594" s="32">
        <v>18.99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0.571428571428571</v>
      </c>
      <c r="AS2594" s="35">
        <v>34.2857142857143</v>
      </c>
      <c r="AT2594" s="35">
        <v>-34.2857142857143</v>
      </c>
      <c r="AU2594" s="31">
        <f t="shared" si="43"/>
        <v>0</v>
      </c>
      <c r="AV2594" s="36">
        <f>IFERROR(时间!$B$4+AU2594,"上周无销量")</f>
        <v>43283</v>
      </c>
    </row>
    <row r="2595" spans="1:48">
      <c r="A2595" s="21" t="s">
        <v>5152</v>
      </c>
      <c r="B2595" t="s">
        <v>5153</v>
      </c>
      <c r="C2595" t="s">
        <v>5127</v>
      </c>
      <c r="D2595" s="31">
        <v>0</v>
      </c>
      <c r="E2595" s="31">
        <v>6</v>
      </c>
      <c r="F2595" s="31">
        <v>5</v>
      </c>
      <c r="G2595" s="31">
        <v>3</v>
      </c>
      <c r="H2595" s="32">
        <v>17.99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5154</v>
      </c>
      <c r="B2596" t="s">
        <v>5155</v>
      </c>
      <c r="C2596" t="s">
        <v>5127</v>
      </c>
      <c r="D2596" s="31">
        <v>2</v>
      </c>
      <c r="E2596" s="31">
        <v>3</v>
      </c>
      <c r="F2596" s="31">
        <v>1</v>
      </c>
      <c r="G2596" s="31">
        <v>1</v>
      </c>
      <c r="H2596" s="32">
        <v>19.99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0</v>
      </c>
      <c r="AM2596">
        <v>0</v>
      </c>
      <c r="AN2596" s="23" t="e">
        <v>#DIV/0!</v>
      </c>
      <c r="AO2596" s="23" t="e">
        <v>#DIV/0!</v>
      </c>
      <c r="AP2596" s="23" t="e">
        <v>#DIV/0!</v>
      </c>
      <c r="AQ2596" s="23" t="e">
        <v>#DIV/0!</v>
      </c>
      <c r="AR2596" s="35">
        <v>0.285714285714286</v>
      </c>
      <c r="AS2596" s="35">
        <v>17.1428571428571</v>
      </c>
      <c r="AT2596" s="35">
        <v>-17.1428571428571</v>
      </c>
      <c r="AU2596" s="31">
        <f t="shared" si="43"/>
        <v>0</v>
      </c>
      <c r="AV2596" s="36">
        <f>IFERROR(时间!$B$4+AU2596,"上周无销量")</f>
        <v>43283</v>
      </c>
    </row>
    <row r="2597" spans="1:48">
      <c r="A2597" s="21" t="s">
        <v>5156</v>
      </c>
      <c r="B2597" t="s">
        <v>4334</v>
      </c>
      <c r="C2597" t="s">
        <v>5127</v>
      </c>
      <c r="D2597" s="31">
        <v>0</v>
      </c>
      <c r="E2597" s="31">
        <v>2</v>
      </c>
      <c r="F2597" s="31">
        <v>0</v>
      </c>
      <c r="G2597" s="31">
        <v>0</v>
      </c>
      <c r="H2597" s="32">
        <v>19.99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45</v>
      </c>
      <c r="AK2597">
        <v>11</v>
      </c>
      <c r="AL2597">
        <v>0</v>
      </c>
      <c r="AM2597">
        <v>0</v>
      </c>
      <c r="AN2597" s="23">
        <v>0</v>
      </c>
      <c r="AO2597" s="23">
        <v>0.181818181818182</v>
      </c>
      <c r="AP2597" s="23" t="e">
        <v>#DIV/0!</v>
      </c>
      <c r="AQ2597" s="23" t="e">
        <v>#DIV/0!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5157</v>
      </c>
      <c r="B2598" t="s">
        <v>4337</v>
      </c>
      <c r="C2598" t="s">
        <v>5127</v>
      </c>
      <c r="D2598" s="31">
        <v>2</v>
      </c>
      <c r="E2598" s="31">
        <v>3</v>
      </c>
      <c r="F2598" s="31">
        <v>0</v>
      </c>
      <c r="G2598" s="31">
        <v>0</v>
      </c>
      <c r="H2598" s="32">
        <v>19.99</v>
      </c>
      <c r="I2598">
        <v>0</v>
      </c>
      <c r="J2598" s="33">
        <v>0</v>
      </c>
      <c r="K2598" s="33">
        <v>0</v>
      </c>
      <c r="L2598" s="33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5</v>
      </c>
      <c r="AK2598">
        <v>10</v>
      </c>
      <c r="AL2598">
        <v>0</v>
      </c>
      <c r="AM2598">
        <v>0</v>
      </c>
      <c r="AN2598" s="23">
        <v>0.4</v>
      </c>
      <c r="AO2598" s="23">
        <v>0.3</v>
      </c>
      <c r="AP2598" s="23" t="e">
        <v>#DIV/0!</v>
      </c>
      <c r="AQ2598" s="23" t="e">
        <v>#DIV/0!</v>
      </c>
      <c r="AR2598" s="35">
        <v>0.285714285714286</v>
      </c>
      <c r="AS2598" s="35">
        <v>17.1428571428571</v>
      </c>
      <c r="AT2598" s="35">
        <v>-17.1428571428571</v>
      </c>
      <c r="AU2598" s="31">
        <f t="shared" si="43"/>
        <v>0</v>
      </c>
      <c r="AV2598" s="36">
        <f>IFERROR(时间!$B$4+AU2598,"上周无销量")</f>
        <v>43283</v>
      </c>
    </row>
    <row r="2599" spans="1:48">
      <c r="A2599" s="21" t="s">
        <v>5158</v>
      </c>
      <c r="B2599" t="s">
        <v>4339</v>
      </c>
      <c r="C2599" t="s">
        <v>5127</v>
      </c>
      <c r="D2599" s="31">
        <v>1</v>
      </c>
      <c r="E2599" s="31">
        <v>0</v>
      </c>
      <c r="F2599" s="31">
        <v>0</v>
      </c>
      <c r="G2599" s="31">
        <v>0</v>
      </c>
      <c r="H2599" s="32">
        <v>19.99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19</v>
      </c>
      <c r="AK2599">
        <v>3</v>
      </c>
      <c r="AL2599">
        <v>0</v>
      </c>
      <c r="AM2599">
        <v>0</v>
      </c>
      <c r="AN2599" s="23">
        <v>0.0526315789473684</v>
      </c>
      <c r="AO2599" s="23">
        <v>0</v>
      </c>
      <c r="AP2599" s="23" t="e">
        <v>#DIV/0!</v>
      </c>
      <c r="AQ2599" s="23" t="e">
        <v>#DIV/0!</v>
      </c>
      <c r="AR2599" s="35">
        <v>0.142857142857143</v>
      </c>
      <c r="AS2599" s="35">
        <v>8.57142857142857</v>
      </c>
      <c r="AT2599" s="35">
        <v>-8.57142857142857</v>
      </c>
      <c r="AU2599" s="31">
        <f t="shared" si="43"/>
        <v>0</v>
      </c>
      <c r="AV2599" s="36">
        <f>IFERROR(时间!$B$4+AU2599,"上周无销量")</f>
        <v>43283</v>
      </c>
    </row>
    <row r="2600" spans="1:48">
      <c r="A2600" s="21" t="s">
        <v>5159</v>
      </c>
      <c r="B2600" t="s">
        <v>4341</v>
      </c>
      <c r="C2600" t="s">
        <v>5127</v>
      </c>
      <c r="D2600" s="31">
        <v>1</v>
      </c>
      <c r="E2600" s="31">
        <v>0</v>
      </c>
      <c r="F2600" s="31">
        <v>0</v>
      </c>
      <c r="G2600" s="31">
        <v>0</v>
      </c>
      <c r="H2600" s="32">
        <v>19.99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21</v>
      </c>
      <c r="AK2600">
        <v>10</v>
      </c>
      <c r="AL2600">
        <v>0</v>
      </c>
      <c r="AM2600">
        <v>0</v>
      </c>
      <c r="AN2600" s="23">
        <v>0.0476190476190476</v>
      </c>
      <c r="AO2600" s="23">
        <v>0</v>
      </c>
      <c r="AP2600" s="23" t="e">
        <v>#DIV/0!</v>
      </c>
      <c r="AQ2600" s="23" t="e">
        <v>#DIV/0!</v>
      </c>
      <c r="AR2600" s="35">
        <v>0.142857142857143</v>
      </c>
      <c r="AS2600" s="35">
        <v>8.57142857142857</v>
      </c>
      <c r="AT2600" s="35">
        <v>-8.57142857142857</v>
      </c>
      <c r="AU2600" s="31">
        <f t="shared" si="43"/>
        <v>0</v>
      </c>
      <c r="AV2600" s="36">
        <f>IFERROR(时间!$B$4+AU2600,"上周无销量")</f>
        <v>43283</v>
      </c>
    </row>
    <row r="2601" spans="1:48">
      <c r="A2601" s="21" t="s">
        <v>5160</v>
      </c>
      <c r="B2601" t="s">
        <v>4343</v>
      </c>
      <c r="C2601" t="s">
        <v>5127</v>
      </c>
      <c r="D2601" s="31">
        <v>1</v>
      </c>
      <c r="E2601" s="31">
        <v>0</v>
      </c>
      <c r="F2601" s="31">
        <v>0</v>
      </c>
      <c r="G2601" s="31">
        <v>4</v>
      </c>
      <c r="H2601" s="32">
        <v>19.99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11</v>
      </c>
      <c r="AK2601">
        <v>10</v>
      </c>
      <c r="AL2601">
        <v>0</v>
      </c>
      <c r="AM2601">
        <v>0</v>
      </c>
      <c r="AN2601" s="23">
        <v>0.0909090909090909</v>
      </c>
      <c r="AO2601" s="23">
        <v>0</v>
      </c>
      <c r="AP2601" s="23" t="e">
        <v>#DIV/0!</v>
      </c>
      <c r="AQ2601" s="23" t="e">
        <v>#DIV/0!</v>
      </c>
      <c r="AR2601" s="35">
        <v>0.142857142857143</v>
      </c>
      <c r="AS2601" s="35">
        <v>8.57142857142857</v>
      </c>
      <c r="AT2601" s="35">
        <v>-8.57142857142857</v>
      </c>
      <c r="AU2601" s="31">
        <f t="shared" si="43"/>
        <v>0</v>
      </c>
      <c r="AV2601" s="36">
        <f>IFERROR(时间!$B$4+AU2601,"上周无销量")</f>
        <v>43283</v>
      </c>
    </row>
    <row r="2602" spans="1:48">
      <c r="A2602" s="21" t="s">
        <v>5161</v>
      </c>
      <c r="B2602" t="s">
        <v>4345</v>
      </c>
      <c r="C2602" t="s">
        <v>5127</v>
      </c>
      <c r="D2602" s="31">
        <v>0</v>
      </c>
      <c r="E2602" s="31">
        <v>1</v>
      </c>
      <c r="F2602" s="31">
        <v>0</v>
      </c>
      <c r="G2602" s="31">
        <v>0</v>
      </c>
      <c r="H2602" s="32">
        <v>19.99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19</v>
      </c>
      <c r="AK2602">
        <v>1</v>
      </c>
      <c r="AL2602">
        <v>0</v>
      </c>
      <c r="AM2602">
        <v>0</v>
      </c>
      <c r="AN2602" s="23">
        <v>0</v>
      </c>
      <c r="AO2602" s="23">
        <v>1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5162</v>
      </c>
      <c r="B2603" t="s">
        <v>4347</v>
      </c>
      <c r="C2603" t="s">
        <v>5127</v>
      </c>
      <c r="D2603" s="31">
        <v>5</v>
      </c>
      <c r="E2603" s="31">
        <v>1</v>
      </c>
      <c r="F2603" s="31">
        <v>6</v>
      </c>
      <c r="G2603" s="31">
        <v>5</v>
      </c>
      <c r="H2603" s="32">
        <v>19.99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7</v>
      </c>
      <c r="AL2603">
        <v>0</v>
      </c>
      <c r="AM2603">
        <v>0</v>
      </c>
      <c r="AN2603" s="23" t="e">
        <v>#DIV/0!</v>
      </c>
      <c r="AO2603" s="23">
        <v>0.142857142857143</v>
      </c>
      <c r="AP2603" s="23" t="e">
        <v>#DIV/0!</v>
      </c>
      <c r="AQ2603" s="23" t="e">
        <v>#DIV/0!</v>
      </c>
      <c r="AR2603" s="35">
        <v>0.714285714285714</v>
      </c>
      <c r="AS2603" s="35">
        <v>42.8571428571429</v>
      </c>
      <c r="AT2603" s="35">
        <v>-42.8571428571429</v>
      </c>
      <c r="AU2603" s="31">
        <f t="shared" si="43"/>
        <v>0</v>
      </c>
      <c r="AV2603" s="36">
        <f>IFERROR(时间!$B$4+AU2603,"上周无销量")</f>
        <v>43283</v>
      </c>
    </row>
    <row r="2604" spans="1:48">
      <c r="A2604" s="21" t="s">
        <v>5163</v>
      </c>
      <c r="B2604" t="s">
        <v>4349</v>
      </c>
      <c r="C2604" t="s">
        <v>5127</v>
      </c>
      <c r="D2604" s="31">
        <v>3</v>
      </c>
      <c r="E2604" s="31">
        <v>3</v>
      </c>
      <c r="F2604" s="31">
        <v>0</v>
      </c>
      <c r="G2604" s="31">
        <v>1</v>
      </c>
      <c r="H2604" s="32">
        <v>19.99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8</v>
      </c>
      <c r="AK2604">
        <v>3</v>
      </c>
      <c r="AL2604">
        <v>0</v>
      </c>
      <c r="AM2604">
        <v>0</v>
      </c>
      <c r="AN2604" s="23">
        <v>0.375</v>
      </c>
      <c r="AO2604" s="23">
        <v>1</v>
      </c>
      <c r="AP2604" s="23" t="e">
        <v>#DIV/0!</v>
      </c>
      <c r="AQ2604" s="23" t="e">
        <v>#DIV/0!</v>
      </c>
      <c r="AR2604" s="35">
        <v>0.428571428571429</v>
      </c>
      <c r="AS2604" s="35">
        <v>25.7142857142857</v>
      </c>
      <c r="AT2604" s="35">
        <v>-25.7142857142857</v>
      </c>
      <c r="AU2604" s="31">
        <f t="shared" si="43"/>
        <v>0</v>
      </c>
      <c r="AV2604" s="36">
        <f>IFERROR(时间!$B$4+AU2604,"上周无销量")</f>
        <v>43283</v>
      </c>
    </row>
    <row r="2605" spans="1:48">
      <c r="A2605" s="21" t="s">
        <v>5164</v>
      </c>
      <c r="B2605" t="s">
        <v>4351</v>
      </c>
      <c r="C2605" t="s">
        <v>5127</v>
      </c>
      <c r="D2605" s="31">
        <v>0</v>
      </c>
      <c r="E2605" s="31">
        <v>0</v>
      </c>
      <c r="F2605" s="31">
        <v>2</v>
      </c>
      <c r="G2605" s="31">
        <v>0</v>
      </c>
      <c r="H2605" s="32">
        <v>19.99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17</v>
      </c>
      <c r="AK2605">
        <v>7</v>
      </c>
      <c r="AL2605">
        <v>0</v>
      </c>
      <c r="AM2605">
        <v>0</v>
      </c>
      <c r="AN2605" s="23">
        <v>0</v>
      </c>
      <c r="AO2605" s="23">
        <v>0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5165</v>
      </c>
      <c r="B2606" t="s">
        <v>4353</v>
      </c>
      <c r="C2606" t="s">
        <v>5127</v>
      </c>
      <c r="D2606" s="31">
        <v>2</v>
      </c>
      <c r="E2606" s="31">
        <v>4</v>
      </c>
      <c r="F2606" s="31">
        <v>1</v>
      </c>
      <c r="G2606" s="31">
        <v>2</v>
      </c>
      <c r="H2606" s="32">
        <v>19.99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17</v>
      </c>
      <c r="AK2606">
        <v>6</v>
      </c>
      <c r="AL2606">
        <v>0</v>
      </c>
      <c r="AM2606">
        <v>0</v>
      </c>
      <c r="AN2606" s="23">
        <v>0.117647058823529</v>
      </c>
      <c r="AO2606" s="23">
        <v>0.666666666666667</v>
      </c>
      <c r="AP2606" s="23" t="e">
        <v>#DIV/0!</v>
      </c>
      <c r="AQ2606" s="23" t="e">
        <v>#DIV/0!</v>
      </c>
      <c r="AR2606" s="35">
        <v>0.285714285714286</v>
      </c>
      <c r="AS2606" s="35">
        <v>17.1428571428571</v>
      </c>
      <c r="AT2606" s="35">
        <v>-17.1428571428571</v>
      </c>
      <c r="AU2606" s="31">
        <f t="shared" si="43"/>
        <v>0</v>
      </c>
      <c r="AV2606" s="36">
        <f>IFERROR(时间!$B$4+AU2606,"上周无销量")</f>
        <v>43283</v>
      </c>
    </row>
    <row r="2607" spans="1:48">
      <c r="A2607" s="21" t="s">
        <v>5166</v>
      </c>
      <c r="B2607" t="s">
        <v>4355</v>
      </c>
      <c r="C2607" t="s">
        <v>5127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8</v>
      </c>
      <c r="AK2607">
        <v>0</v>
      </c>
      <c r="AL2607">
        <v>0</v>
      </c>
      <c r="AM2607">
        <v>0</v>
      </c>
      <c r="AN2607" s="23">
        <v>0</v>
      </c>
      <c r="AO2607" s="23" t="e">
        <v>#DIV/0!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5167</v>
      </c>
      <c r="B2608" t="s">
        <v>4357</v>
      </c>
      <c r="C2608" t="s">
        <v>5127</v>
      </c>
      <c r="D2608" s="31">
        <v>3</v>
      </c>
      <c r="E2608" s="31">
        <v>4</v>
      </c>
      <c r="F2608" s="31">
        <v>0</v>
      </c>
      <c r="G2608" s="31">
        <v>0</v>
      </c>
      <c r="H2608" s="32">
        <v>19.99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10</v>
      </c>
      <c r="AK2608">
        <v>8</v>
      </c>
      <c r="AL2608">
        <v>0</v>
      </c>
      <c r="AM2608">
        <v>0</v>
      </c>
      <c r="AN2608" s="23">
        <v>0.3</v>
      </c>
      <c r="AO2608" s="23">
        <v>0.5</v>
      </c>
      <c r="AP2608" s="23" t="e">
        <v>#DIV/0!</v>
      </c>
      <c r="AQ2608" s="23" t="e">
        <v>#DIV/0!</v>
      </c>
      <c r="AR2608" s="35">
        <v>0.428571428571429</v>
      </c>
      <c r="AS2608" s="35">
        <v>25.7142857142857</v>
      </c>
      <c r="AT2608" s="35">
        <v>-25.7142857142857</v>
      </c>
      <c r="AU2608" s="31">
        <f t="shared" si="43"/>
        <v>0</v>
      </c>
      <c r="AV2608" s="36">
        <f>IFERROR(时间!$B$4+AU2608,"上周无销量")</f>
        <v>43283</v>
      </c>
    </row>
    <row r="2609" spans="1:48">
      <c r="A2609" s="21" t="s">
        <v>5168</v>
      </c>
      <c r="B2609" t="s">
        <v>4359</v>
      </c>
      <c r="C2609" t="s">
        <v>5127</v>
      </c>
      <c r="D2609" s="31">
        <v>3</v>
      </c>
      <c r="E2609" s="31">
        <v>2</v>
      </c>
      <c r="F2609" s="31">
        <v>1</v>
      </c>
      <c r="G2609" s="31">
        <v>3</v>
      </c>
      <c r="H2609" s="32">
        <v>19.99</v>
      </c>
      <c r="I2609">
        <v>0</v>
      </c>
      <c r="J2609" s="33">
        <v>0</v>
      </c>
      <c r="K2609" s="33">
        <v>0</v>
      </c>
      <c r="L2609" s="33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4</v>
      </c>
      <c r="AK2609">
        <v>3</v>
      </c>
      <c r="AL2609">
        <v>0</v>
      </c>
      <c r="AM2609">
        <v>0</v>
      </c>
      <c r="AN2609" s="23">
        <v>0.75</v>
      </c>
      <c r="AO2609" s="23">
        <v>0.666666666666667</v>
      </c>
      <c r="AP2609" s="23" t="e">
        <v>#DIV/0!</v>
      </c>
      <c r="AQ2609" s="23" t="e">
        <v>#DIV/0!</v>
      </c>
      <c r="AR2609" s="35">
        <v>0.428571428571429</v>
      </c>
      <c r="AS2609" s="35">
        <v>25.7142857142857</v>
      </c>
      <c r="AT2609" s="35">
        <v>-25.7142857142857</v>
      </c>
      <c r="AU2609" s="31">
        <f t="shared" si="43"/>
        <v>0</v>
      </c>
      <c r="AV2609" s="36">
        <f>IFERROR(时间!$B$4+AU2609,"上周无销量")</f>
        <v>43283</v>
      </c>
    </row>
    <row r="2610" spans="1:48">
      <c r="A2610" s="21" t="s">
        <v>5169</v>
      </c>
      <c r="B2610" t="s">
        <v>4361</v>
      </c>
      <c r="C2610" t="s">
        <v>5127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0</v>
      </c>
      <c r="J2610" s="33">
        <v>0</v>
      </c>
      <c r="K2610" s="33">
        <v>0</v>
      </c>
      <c r="L2610" s="33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19</v>
      </c>
      <c r="AK2610">
        <v>2</v>
      </c>
      <c r="AL2610">
        <v>0</v>
      </c>
      <c r="AM2610">
        <v>0</v>
      </c>
      <c r="AN2610" s="23">
        <v>0</v>
      </c>
      <c r="AO2610" s="23">
        <v>0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0</v>
      </c>
      <c r="AU2610" s="31" t="str">
        <f t="shared" si="43"/>
        <v>库存为0</v>
      </c>
      <c r="AV2610" s="36" t="str">
        <f>IFERROR(时间!$B$4+AU2610,"上周无销量")</f>
        <v>上周无销量</v>
      </c>
    </row>
    <row r="2611" spans="1:48">
      <c r="A2611" s="21" t="s">
        <v>5170</v>
      </c>
      <c r="B2611" t="s">
        <v>4363</v>
      </c>
      <c r="C2611" t="s">
        <v>5127</v>
      </c>
      <c r="D2611" s="31">
        <v>3</v>
      </c>
      <c r="E2611" s="31">
        <v>0</v>
      </c>
      <c r="F2611" s="31">
        <v>0</v>
      </c>
      <c r="G2611" s="31">
        <v>2</v>
      </c>
      <c r="H2611" s="32">
        <v>19.99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5</v>
      </c>
      <c r="AK2611">
        <v>1</v>
      </c>
      <c r="AL2611">
        <v>0</v>
      </c>
      <c r="AM2611">
        <v>0</v>
      </c>
      <c r="AN2611" s="23">
        <v>0.6</v>
      </c>
      <c r="AO2611" s="23">
        <v>0</v>
      </c>
      <c r="AP2611" s="23" t="e">
        <v>#DIV/0!</v>
      </c>
      <c r="AQ2611" s="23" t="e">
        <v>#DIV/0!</v>
      </c>
      <c r="AR2611" s="35">
        <v>0.428571428571429</v>
      </c>
      <c r="AS2611" s="35">
        <v>25.7142857142857</v>
      </c>
      <c r="AT2611" s="35">
        <v>-25.7142857142857</v>
      </c>
      <c r="AU2611" s="31">
        <f t="shared" si="43"/>
        <v>0</v>
      </c>
      <c r="AV2611" s="36">
        <f>IFERROR(时间!$B$4+AU2611,"上周无销量")</f>
        <v>43283</v>
      </c>
    </row>
    <row r="2612" spans="1:48">
      <c r="A2612" s="21" t="s">
        <v>5171</v>
      </c>
      <c r="B2612" t="s">
        <v>5172</v>
      </c>
      <c r="C2612" t="s">
        <v>5173</v>
      </c>
      <c r="D2612" s="31">
        <v>10</v>
      </c>
      <c r="E2612" s="31">
        <v>11</v>
      </c>
      <c r="F2612" s="31">
        <v>7</v>
      </c>
      <c r="G2612" s="31">
        <v>7</v>
      </c>
      <c r="H2612" s="32">
        <v>24.79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1.42857142857143</v>
      </c>
      <c r="AS2612" s="35">
        <v>85.7142857142857</v>
      </c>
      <c r="AT2612" s="35">
        <v>-85.7142857142857</v>
      </c>
      <c r="AU2612" s="31">
        <f t="shared" si="43"/>
        <v>0</v>
      </c>
      <c r="AV2612" s="36">
        <f>IFERROR(时间!$B$4+AU2612,"上周无销量")</f>
        <v>43283</v>
      </c>
    </row>
    <row r="2613" spans="1:48">
      <c r="A2613" s="21" t="s">
        <v>5174</v>
      </c>
      <c r="B2613" t="s">
        <v>5175</v>
      </c>
      <c r="C2613" t="s">
        <v>5173</v>
      </c>
      <c r="D2613" s="31">
        <v>15</v>
      </c>
      <c r="E2613" s="31">
        <v>26</v>
      </c>
      <c r="F2613" s="31">
        <v>2</v>
      </c>
      <c r="G2613" s="31">
        <v>15</v>
      </c>
      <c r="H2613" s="32">
        <v>24.8348275862069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0</v>
      </c>
      <c r="AL2613">
        <v>0</v>
      </c>
      <c r="AM2613">
        <v>0</v>
      </c>
      <c r="AN2613" s="23" t="e">
        <v>#DIV/0!</v>
      </c>
      <c r="AO2613" s="23" t="e">
        <v>#DIV/0!</v>
      </c>
      <c r="AP2613" s="23" t="e">
        <v>#DIV/0!</v>
      </c>
      <c r="AQ2613" s="23" t="e">
        <v>#DIV/0!</v>
      </c>
      <c r="AR2613" s="35">
        <v>2.14285714285714</v>
      </c>
      <c r="AS2613" s="35">
        <v>128.571428571429</v>
      </c>
      <c r="AT2613" s="35">
        <v>-128.571428571429</v>
      </c>
      <c r="AU2613" s="31">
        <f t="shared" si="43"/>
        <v>0</v>
      </c>
      <c r="AV2613" s="36">
        <f>IFERROR(时间!$B$4+AU2613,"上周无销量")</f>
        <v>43283</v>
      </c>
    </row>
    <row r="2614" spans="1:48">
      <c r="A2614" s="21" t="s">
        <v>5176</v>
      </c>
      <c r="B2614" t="s">
        <v>5177</v>
      </c>
      <c r="C2614" t="s">
        <v>5173</v>
      </c>
      <c r="D2614" s="31">
        <v>3</v>
      </c>
      <c r="E2614" s="31">
        <v>15</v>
      </c>
      <c r="F2614" s="31">
        <v>1</v>
      </c>
      <c r="G2614" s="31">
        <v>24</v>
      </c>
      <c r="H2614" s="32">
        <v>23.6644186046512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0</v>
      </c>
      <c r="AL2614">
        <v>0</v>
      </c>
      <c r="AM2614">
        <v>0</v>
      </c>
      <c r="AN2614" s="23" t="e">
        <v>#DIV/0!</v>
      </c>
      <c r="AO2614" s="23" t="e">
        <v>#DIV/0!</v>
      </c>
      <c r="AP2614" s="23" t="e">
        <v>#DIV/0!</v>
      </c>
      <c r="AQ2614" s="23" t="e">
        <v>#DIV/0!</v>
      </c>
      <c r="AR2614" s="35">
        <v>0.428571428571429</v>
      </c>
      <c r="AS2614" s="35">
        <v>25.7142857142857</v>
      </c>
      <c r="AT2614" s="35">
        <v>-25.7142857142857</v>
      </c>
      <c r="AU2614" s="31">
        <f t="shared" si="43"/>
        <v>0</v>
      </c>
      <c r="AV2614" s="36">
        <f>IFERROR(时间!$B$4+AU2614,"上周无销量")</f>
        <v>43283</v>
      </c>
    </row>
    <row r="2615" spans="1:48">
      <c r="A2615" s="21" t="s">
        <v>5178</v>
      </c>
      <c r="B2615" t="s">
        <v>5179</v>
      </c>
      <c r="C2615" t="s">
        <v>5173</v>
      </c>
      <c r="D2615" s="31">
        <v>16</v>
      </c>
      <c r="E2615" s="31">
        <v>5</v>
      </c>
      <c r="F2615" s="31">
        <v>18</v>
      </c>
      <c r="G2615" s="31">
        <v>5</v>
      </c>
      <c r="H2615" s="32">
        <v>24.1263636363636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2.28571428571429</v>
      </c>
      <c r="AS2615" s="35">
        <v>137.142857142857</v>
      </c>
      <c r="AT2615" s="35">
        <v>-137.142857142857</v>
      </c>
      <c r="AU2615" s="31">
        <f t="shared" si="43"/>
        <v>0</v>
      </c>
      <c r="AV2615" s="36">
        <f>IFERROR(时间!$B$4+AU2615,"上周无销量")</f>
        <v>43283</v>
      </c>
    </row>
    <row r="2616" spans="1:48">
      <c r="A2616" s="21" t="s">
        <v>5180</v>
      </c>
      <c r="B2616" t="s">
        <v>5181</v>
      </c>
      <c r="C2616" t="s">
        <v>5173</v>
      </c>
      <c r="D2616" s="31">
        <v>33</v>
      </c>
      <c r="E2616" s="31">
        <v>14</v>
      </c>
      <c r="F2616" s="31">
        <v>13</v>
      </c>
      <c r="G2616" s="31">
        <v>13</v>
      </c>
      <c r="H2616" s="32">
        <v>24.7708219178082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4.71428571428571</v>
      </c>
      <c r="AS2616" s="35">
        <v>282.857142857143</v>
      </c>
      <c r="AT2616" s="35">
        <v>-282.857142857143</v>
      </c>
      <c r="AU2616" s="31">
        <f t="shared" si="43"/>
        <v>0</v>
      </c>
      <c r="AV2616" s="36">
        <f>IFERROR(时间!$B$4+AU2616,"上周无销量")</f>
        <v>43283</v>
      </c>
    </row>
    <row r="2617" spans="1:48">
      <c r="A2617" s="21" t="s">
        <v>5182</v>
      </c>
      <c r="B2617" t="s">
        <v>5183</v>
      </c>
      <c r="C2617" t="s">
        <v>5173</v>
      </c>
      <c r="D2617" s="31">
        <v>11</v>
      </c>
      <c r="E2617" s="31">
        <v>11</v>
      </c>
      <c r="F2617" s="31">
        <v>12</v>
      </c>
      <c r="G2617" s="31">
        <v>5</v>
      </c>
      <c r="H2617" s="32">
        <v>24.7848717948718</v>
      </c>
      <c r="I2617">
        <v>0</v>
      </c>
      <c r="J2617" s="33">
        <v>0</v>
      </c>
      <c r="K2617" s="33">
        <v>0</v>
      </c>
      <c r="L2617" s="33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0</v>
      </c>
      <c r="AL2617">
        <v>0</v>
      </c>
      <c r="AM2617">
        <v>0</v>
      </c>
      <c r="AN2617" s="23" t="e">
        <v>#DIV/0!</v>
      </c>
      <c r="AO2617" s="23" t="e">
        <v>#DIV/0!</v>
      </c>
      <c r="AP2617" s="23" t="e">
        <v>#DIV/0!</v>
      </c>
      <c r="AQ2617" s="23" t="e">
        <v>#DIV/0!</v>
      </c>
      <c r="AR2617" s="35">
        <v>1.57142857142857</v>
      </c>
      <c r="AS2617" s="35">
        <v>94.2857142857143</v>
      </c>
      <c r="AT2617" s="35">
        <v>-94.2857142857143</v>
      </c>
      <c r="AU2617" s="31">
        <f t="shared" si="43"/>
        <v>0</v>
      </c>
      <c r="AV2617" s="36">
        <f>IFERROR(时间!$B$4+AU2617,"上周无销量")</f>
        <v>43283</v>
      </c>
    </row>
    <row r="2618" spans="1:48">
      <c r="A2618" s="21" t="s">
        <v>5184</v>
      </c>
      <c r="B2618" t="s">
        <v>5185</v>
      </c>
      <c r="C2618" t="s">
        <v>5173</v>
      </c>
      <c r="D2618" s="31">
        <v>1</v>
      </c>
      <c r="E2618" s="31">
        <v>20</v>
      </c>
      <c r="F2618" s="31">
        <v>6</v>
      </c>
      <c r="G2618" s="31">
        <v>19</v>
      </c>
      <c r="H2618" s="32">
        <v>23.8160869565217</v>
      </c>
      <c r="I2618">
        <v>0</v>
      </c>
      <c r="J2618" s="33">
        <v>0</v>
      </c>
      <c r="K2618" s="33">
        <v>0</v>
      </c>
      <c r="L2618" s="33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0.142857142857143</v>
      </c>
      <c r="AS2618" s="35">
        <v>8.57142857142857</v>
      </c>
      <c r="AT2618" s="35">
        <v>-8.57142857142857</v>
      </c>
      <c r="AU2618" s="31">
        <f t="shared" si="43"/>
        <v>0</v>
      </c>
      <c r="AV2618" s="36">
        <f>IFERROR(时间!$B$4+AU2618,"上周无销量")</f>
        <v>43283</v>
      </c>
    </row>
    <row r="2619" spans="1:48">
      <c r="A2619" s="21" t="s">
        <v>5186</v>
      </c>
      <c r="B2619" t="s">
        <v>5187</v>
      </c>
      <c r="C2619" t="s">
        <v>5173</v>
      </c>
      <c r="D2619" s="31">
        <v>2</v>
      </c>
      <c r="E2619" s="31">
        <v>15</v>
      </c>
      <c r="F2619" s="31">
        <v>14</v>
      </c>
      <c r="G2619" s="31">
        <v>10</v>
      </c>
      <c r="H2619" s="32">
        <v>24.4043902439024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0</v>
      </c>
      <c r="AN2619" s="23" t="e">
        <v>#DIV/0!</v>
      </c>
      <c r="AO2619" s="23" t="e">
        <v>#DIV/0!</v>
      </c>
      <c r="AP2619" s="23" t="e">
        <v>#DIV/0!</v>
      </c>
      <c r="AQ2619" s="23" t="e">
        <v>#DIV/0!</v>
      </c>
      <c r="AR2619" s="35">
        <v>0.285714285714286</v>
      </c>
      <c r="AS2619" s="35">
        <v>17.1428571428571</v>
      </c>
      <c r="AT2619" s="35">
        <v>-17.1428571428571</v>
      </c>
      <c r="AU2619" s="31">
        <f t="shared" si="43"/>
        <v>0</v>
      </c>
      <c r="AV2619" s="36">
        <f>IFERROR(时间!$B$4+AU2619,"上周无销量")</f>
        <v>43283</v>
      </c>
    </row>
    <row r="2620" spans="1:48">
      <c r="A2620" s="21" t="s">
        <v>5188</v>
      </c>
      <c r="B2620" t="s">
        <v>5189</v>
      </c>
      <c r="C2620" t="s">
        <v>5173</v>
      </c>
      <c r="D2620" s="31">
        <v>16</v>
      </c>
      <c r="E2620" s="31">
        <v>15</v>
      </c>
      <c r="F2620" s="31">
        <v>16</v>
      </c>
      <c r="G2620" s="31">
        <v>2</v>
      </c>
      <c r="H2620" s="32">
        <v>25.1940816326531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0</v>
      </c>
      <c r="AM2620">
        <v>0</v>
      </c>
      <c r="AN2620" s="23" t="e">
        <v>#DIV/0!</v>
      </c>
      <c r="AO2620" s="23" t="e">
        <v>#DIV/0!</v>
      </c>
      <c r="AP2620" s="23" t="e">
        <v>#DIV/0!</v>
      </c>
      <c r="AQ2620" s="23" t="e">
        <v>#DIV/0!</v>
      </c>
      <c r="AR2620" s="35">
        <v>2.28571428571429</v>
      </c>
      <c r="AS2620" s="35">
        <v>137.142857142857</v>
      </c>
      <c r="AT2620" s="35">
        <v>-137.142857142857</v>
      </c>
      <c r="AU2620" s="31">
        <f t="shared" si="43"/>
        <v>0</v>
      </c>
      <c r="AV2620" s="36">
        <f>IFERROR(时间!$B$4+AU2620,"上周无销量")</f>
        <v>43283</v>
      </c>
    </row>
    <row r="2621" spans="1:48">
      <c r="A2621" s="21" t="s">
        <v>5190</v>
      </c>
      <c r="B2621" t="s">
        <v>5191</v>
      </c>
      <c r="C2621" t="s">
        <v>5173</v>
      </c>
      <c r="D2621" s="31">
        <v>3</v>
      </c>
      <c r="E2621" s="31">
        <v>17</v>
      </c>
      <c r="F2621" s="31">
        <v>18</v>
      </c>
      <c r="G2621" s="31">
        <v>7</v>
      </c>
      <c r="H2621" s="32">
        <v>24.5011111111111</v>
      </c>
      <c r="I2621">
        <v>0</v>
      </c>
      <c r="J2621" s="33">
        <v>0</v>
      </c>
      <c r="K2621" s="33">
        <v>0</v>
      </c>
      <c r="L2621" s="33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0</v>
      </c>
      <c r="AL2621">
        <v>0</v>
      </c>
      <c r="AM2621">
        <v>0</v>
      </c>
      <c r="AN2621" s="23" t="e">
        <v>#DIV/0!</v>
      </c>
      <c r="AO2621" s="23" t="e">
        <v>#DIV/0!</v>
      </c>
      <c r="AP2621" s="23" t="e">
        <v>#DIV/0!</v>
      </c>
      <c r="AQ2621" s="23" t="e">
        <v>#DIV/0!</v>
      </c>
      <c r="AR2621" s="35">
        <v>0.428571428571429</v>
      </c>
      <c r="AS2621" s="35">
        <v>25.7142857142857</v>
      </c>
      <c r="AT2621" s="35">
        <v>-25.7142857142857</v>
      </c>
      <c r="AU2621" s="31">
        <f t="shared" si="43"/>
        <v>0</v>
      </c>
      <c r="AV2621" s="36">
        <f>IFERROR(时间!$B$4+AU2621,"上周无销量")</f>
        <v>43283</v>
      </c>
    </row>
    <row r="2622" spans="1:48">
      <c r="A2622" s="21" t="s">
        <v>5192</v>
      </c>
      <c r="B2622" t="s">
        <v>5193</v>
      </c>
      <c r="C2622" t="s">
        <v>5173</v>
      </c>
      <c r="D2622" s="31">
        <v>7</v>
      </c>
      <c r="E2622" s="31">
        <v>8</v>
      </c>
      <c r="F2622" s="31">
        <v>3</v>
      </c>
      <c r="G2622" s="31">
        <v>0</v>
      </c>
      <c r="H2622" s="32">
        <v>25.6566666666667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0</v>
      </c>
      <c r="AM2622">
        <v>0</v>
      </c>
      <c r="AN2622" s="23" t="e">
        <v>#DIV/0!</v>
      </c>
      <c r="AO2622" s="23" t="e">
        <v>#DIV/0!</v>
      </c>
      <c r="AP2622" s="23" t="e">
        <v>#DIV/0!</v>
      </c>
      <c r="AQ2622" s="23" t="e">
        <v>#DIV/0!</v>
      </c>
      <c r="AR2622" s="35">
        <v>1</v>
      </c>
      <c r="AS2622" s="35">
        <v>60</v>
      </c>
      <c r="AT2622" s="35">
        <v>-60</v>
      </c>
      <c r="AU2622" s="31">
        <f t="shared" si="43"/>
        <v>0</v>
      </c>
      <c r="AV2622" s="36">
        <f>IFERROR(时间!$B$4+AU2622,"上周无销量")</f>
        <v>43283</v>
      </c>
    </row>
    <row r="2623" spans="1:48">
      <c r="A2623" s="21" t="s">
        <v>5194</v>
      </c>
      <c r="B2623" t="s">
        <v>5195</v>
      </c>
      <c r="C2623" t="s">
        <v>5173</v>
      </c>
      <c r="D2623" s="31">
        <v>0</v>
      </c>
      <c r="E2623" s="31">
        <v>0</v>
      </c>
      <c r="F2623" s="31">
        <v>20</v>
      </c>
      <c r="G2623" s="31">
        <v>0</v>
      </c>
      <c r="H2623" s="32">
        <v>23.19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5196</v>
      </c>
      <c r="B2624" t="s">
        <v>5197</v>
      </c>
      <c r="C2624" t="s">
        <v>5173</v>
      </c>
      <c r="D2624" s="31">
        <v>0</v>
      </c>
      <c r="E2624" s="31">
        <v>0</v>
      </c>
      <c r="F2624" s="31">
        <v>20</v>
      </c>
      <c r="G2624" s="31">
        <v>0</v>
      </c>
      <c r="H2624" s="32">
        <v>23.54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0</v>
      </c>
      <c r="AM2624">
        <v>0</v>
      </c>
      <c r="AN2624" s="23" t="e">
        <v>#DIV/0!</v>
      </c>
      <c r="AO2624" s="23" t="e">
        <v>#DIV/0!</v>
      </c>
      <c r="AP2624" s="23" t="e">
        <v>#DIV/0!</v>
      </c>
      <c r="AQ2624" s="23" t="e">
        <v>#DIV/0!</v>
      </c>
      <c r="AR2624" s="35">
        <v>0</v>
      </c>
      <c r="AS2624" s="35">
        <v>0</v>
      </c>
      <c r="AT2624" s="35">
        <v>0</v>
      </c>
      <c r="AU2624" s="31" t="str">
        <f t="shared" si="43"/>
        <v>库存为0</v>
      </c>
      <c r="AV2624" s="36" t="str">
        <f>IFERROR(时间!$B$4+AU2624,"上周无销量")</f>
        <v>上周无销量</v>
      </c>
    </row>
    <row r="2625" spans="1:48">
      <c r="A2625" s="21" t="s">
        <v>5198</v>
      </c>
      <c r="B2625" t="s">
        <v>5199</v>
      </c>
      <c r="C2625" t="s">
        <v>5173</v>
      </c>
      <c r="D2625" s="31">
        <v>2</v>
      </c>
      <c r="E2625" s="31">
        <v>11</v>
      </c>
      <c r="F2625" s="31">
        <v>7</v>
      </c>
      <c r="G2625" s="31">
        <v>0</v>
      </c>
      <c r="H2625" s="32">
        <v>25.69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0</v>
      </c>
      <c r="AM2625">
        <v>0</v>
      </c>
      <c r="AN2625" s="23" t="e">
        <v>#DIV/0!</v>
      </c>
      <c r="AO2625" s="23" t="e">
        <v>#DIV/0!</v>
      </c>
      <c r="AP2625" s="23" t="e">
        <v>#DIV/0!</v>
      </c>
      <c r="AQ2625" s="23" t="e">
        <v>#DIV/0!</v>
      </c>
      <c r="AR2625" s="35">
        <v>0.285714285714286</v>
      </c>
      <c r="AS2625" s="35">
        <v>17.1428571428571</v>
      </c>
      <c r="AT2625" s="35">
        <v>-17.1428571428571</v>
      </c>
      <c r="AU2625" s="31">
        <f t="shared" si="43"/>
        <v>0</v>
      </c>
      <c r="AV2625" s="36">
        <f>IFERROR(时间!$B$4+AU2625,"上周无销量")</f>
        <v>43283</v>
      </c>
    </row>
    <row r="2626" spans="1:48">
      <c r="A2626" s="21" t="s">
        <v>5200</v>
      </c>
      <c r="B2626" t="s">
        <v>5201</v>
      </c>
      <c r="C2626" t="s">
        <v>5173</v>
      </c>
      <c r="D2626" s="31">
        <v>1</v>
      </c>
      <c r="E2626" s="31">
        <v>0</v>
      </c>
      <c r="F2626" s="31">
        <v>20</v>
      </c>
      <c r="G2626" s="31">
        <v>0</v>
      </c>
      <c r="H2626" s="32">
        <v>25.0852380952381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0</v>
      </c>
      <c r="AN2626" s="23" t="e">
        <v>#DIV/0!</v>
      </c>
      <c r="AO2626" s="23" t="e">
        <v>#DIV/0!</v>
      </c>
      <c r="AP2626" s="23" t="e">
        <v>#DIV/0!</v>
      </c>
      <c r="AQ2626" s="23" t="e">
        <v>#DIV/0!</v>
      </c>
      <c r="AR2626" s="35">
        <v>0.142857142857143</v>
      </c>
      <c r="AS2626" s="35">
        <v>8.57142857142857</v>
      </c>
      <c r="AT2626" s="35">
        <v>-8.57142857142857</v>
      </c>
      <c r="AU2626" s="31">
        <f t="shared" si="43"/>
        <v>0</v>
      </c>
      <c r="AV2626" s="36">
        <f>IFERROR(时间!$B$4+AU2626,"上周无销量")</f>
        <v>43283</v>
      </c>
    </row>
    <row r="2627" spans="1:48">
      <c r="A2627" s="21" t="s">
        <v>5202</v>
      </c>
      <c r="B2627" t="s">
        <v>5203</v>
      </c>
      <c r="C2627" t="s">
        <v>5173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0</v>
      </c>
      <c r="AN2627" s="23" t="e">
        <v>#DIV/0!</v>
      </c>
      <c r="AO2627" s="23" t="e">
        <v>#DIV/0!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5204</v>
      </c>
      <c r="B2628" t="s">
        <v>5205</v>
      </c>
      <c r="C2628" t="s">
        <v>5173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5206</v>
      </c>
      <c r="B2629" t="s">
        <v>5207</v>
      </c>
      <c r="C2629" t="s">
        <v>5173</v>
      </c>
      <c r="D2629" s="31">
        <v>8</v>
      </c>
      <c r="E2629" s="31">
        <v>0</v>
      </c>
      <c r="F2629" s="31">
        <v>0</v>
      </c>
      <c r="G2629" s="31">
        <v>0</v>
      </c>
      <c r="H2629" s="32">
        <v>21.99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0</v>
      </c>
      <c r="AL2629">
        <v>0</v>
      </c>
      <c r="AM2629">
        <v>0</v>
      </c>
      <c r="AN2629" s="23" t="e">
        <v>#DIV/0!</v>
      </c>
      <c r="AO2629" s="23" t="e">
        <v>#DIV/0!</v>
      </c>
      <c r="AP2629" s="23" t="e">
        <v>#DIV/0!</v>
      </c>
      <c r="AQ2629" s="23" t="e">
        <v>#DIV/0!</v>
      </c>
      <c r="AR2629" s="35">
        <v>1.14285714285714</v>
      </c>
      <c r="AS2629" s="35">
        <v>68.5714285714286</v>
      </c>
      <c r="AT2629" s="35">
        <v>-68.5714285714286</v>
      </c>
      <c r="AU2629" s="31">
        <f t="shared" ref="AU2629:AU2692" si="44">IF(AR2629="","库存为"&amp;M2629,IF(AS2629=0,"库存为"&amp;M2629,INT(M2629/AR2629)))</f>
        <v>0</v>
      </c>
      <c r="AV2629" s="36">
        <f>IFERROR(时间!$B$4+AU2629,"上周无销量")</f>
        <v>43283</v>
      </c>
    </row>
    <row r="2630" spans="1:48">
      <c r="A2630" s="21" t="s">
        <v>5208</v>
      </c>
      <c r="B2630" t="s">
        <v>5209</v>
      </c>
      <c r="C2630" t="s">
        <v>5173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0</v>
      </c>
      <c r="AN2630" s="23" t="e">
        <v>#DIV/0!</v>
      </c>
      <c r="AO2630" s="23" t="e">
        <v>#DIV/0!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5210</v>
      </c>
      <c r="B2631" t="s">
        <v>5211</v>
      </c>
      <c r="C2631" t="s">
        <v>5173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0</v>
      </c>
      <c r="AK2631">
        <v>0</v>
      </c>
      <c r="AL2631">
        <v>0</v>
      </c>
      <c r="AM2631">
        <v>0</v>
      </c>
      <c r="AN2631" s="23" t="e">
        <v>#DIV/0!</v>
      </c>
      <c r="AO2631" s="23" t="e">
        <v>#DIV/0!</v>
      </c>
      <c r="AP2631" s="23" t="e">
        <v>#DIV/0!</v>
      </c>
      <c r="AQ2631" s="23" t="e">
        <v>#DIV/0!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5212</v>
      </c>
      <c r="B2632" t="s">
        <v>5213</v>
      </c>
      <c r="C2632" t="s">
        <v>5173</v>
      </c>
      <c r="D2632" s="31">
        <v>5</v>
      </c>
      <c r="E2632" s="31">
        <v>5</v>
      </c>
      <c r="F2632" s="31">
        <v>4</v>
      </c>
      <c r="G2632" s="31">
        <v>7</v>
      </c>
      <c r="H2632" s="32">
        <v>24.0852380952381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0</v>
      </c>
      <c r="AK2632">
        <v>0</v>
      </c>
      <c r="AL2632">
        <v>0</v>
      </c>
      <c r="AM2632">
        <v>0</v>
      </c>
      <c r="AN2632" s="23" t="e">
        <v>#DIV/0!</v>
      </c>
      <c r="AO2632" s="23" t="e">
        <v>#DIV/0!</v>
      </c>
      <c r="AP2632" s="23" t="e">
        <v>#DIV/0!</v>
      </c>
      <c r="AQ2632" s="23" t="e">
        <v>#DIV/0!</v>
      </c>
      <c r="AR2632" s="35">
        <v>0.714285714285714</v>
      </c>
      <c r="AS2632" s="35">
        <v>42.8571428571429</v>
      </c>
      <c r="AT2632" s="35">
        <v>-42.8571428571429</v>
      </c>
      <c r="AU2632" s="31">
        <f t="shared" si="44"/>
        <v>0</v>
      </c>
      <c r="AV2632" s="36">
        <f>IFERROR(时间!$B$4+AU2632,"上周无销量")</f>
        <v>43283</v>
      </c>
    </row>
    <row r="2633" spans="1:48">
      <c r="A2633" s="21" t="s">
        <v>5214</v>
      </c>
      <c r="B2633" t="s">
        <v>5215</v>
      </c>
      <c r="C2633" t="s">
        <v>5173</v>
      </c>
      <c r="D2633" s="31">
        <v>14</v>
      </c>
      <c r="E2633" s="31">
        <v>8</v>
      </c>
      <c r="F2633" s="31">
        <v>13</v>
      </c>
      <c r="G2633" s="31">
        <v>11</v>
      </c>
      <c r="H2633" s="32">
        <v>24.0117391304348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0</v>
      </c>
      <c r="AK2633">
        <v>0</v>
      </c>
      <c r="AL2633">
        <v>0</v>
      </c>
      <c r="AM2633">
        <v>0</v>
      </c>
      <c r="AN2633" s="23" t="e">
        <v>#DIV/0!</v>
      </c>
      <c r="AO2633" s="23" t="e">
        <v>#DIV/0!</v>
      </c>
      <c r="AP2633" s="23" t="e">
        <v>#DIV/0!</v>
      </c>
      <c r="AQ2633" s="23" t="e">
        <v>#DIV/0!</v>
      </c>
      <c r="AR2633" s="35">
        <v>2</v>
      </c>
      <c r="AS2633" s="35">
        <v>120</v>
      </c>
      <c r="AT2633" s="35">
        <v>-120</v>
      </c>
      <c r="AU2633" s="31">
        <f t="shared" si="44"/>
        <v>0</v>
      </c>
      <c r="AV2633" s="36">
        <f>IFERROR(时间!$B$4+AU2633,"上周无销量")</f>
        <v>43283</v>
      </c>
    </row>
    <row r="2634" spans="1:48">
      <c r="A2634" s="21" t="s">
        <v>5216</v>
      </c>
      <c r="B2634" t="s">
        <v>5217</v>
      </c>
      <c r="C2634" t="s">
        <v>5173</v>
      </c>
      <c r="D2634" s="31">
        <v>4</v>
      </c>
      <c r="E2634" s="31">
        <v>8</v>
      </c>
      <c r="F2634" s="31">
        <v>2</v>
      </c>
      <c r="G2634" s="31">
        <v>20</v>
      </c>
      <c r="H2634" s="32">
        <v>23.4017647058824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0</v>
      </c>
      <c r="AK2634">
        <v>0</v>
      </c>
      <c r="AL2634">
        <v>0</v>
      </c>
      <c r="AM2634">
        <v>0</v>
      </c>
      <c r="AN2634" s="23" t="e">
        <v>#DIV/0!</v>
      </c>
      <c r="AO2634" s="23" t="e">
        <v>#DIV/0!</v>
      </c>
      <c r="AP2634" s="23" t="e">
        <v>#DIV/0!</v>
      </c>
      <c r="AQ2634" s="23" t="e">
        <v>#DIV/0!</v>
      </c>
      <c r="AR2634" s="35">
        <v>0.571428571428571</v>
      </c>
      <c r="AS2634" s="35">
        <v>34.2857142857143</v>
      </c>
      <c r="AT2634" s="35">
        <v>-34.2857142857143</v>
      </c>
      <c r="AU2634" s="31">
        <f t="shared" si="44"/>
        <v>0</v>
      </c>
      <c r="AV2634" s="36">
        <f>IFERROR(时间!$B$4+AU2634,"上周无销量")</f>
        <v>43283</v>
      </c>
    </row>
    <row r="2635" spans="1:48">
      <c r="A2635" s="21" t="s">
        <v>5218</v>
      </c>
      <c r="B2635" t="s">
        <v>5219</v>
      </c>
      <c r="C2635" t="s">
        <v>5173</v>
      </c>
      <c r="D2635" s="31">
        <v>7</v>
      </c>
      <c r="E2635" s="31">
        <v>13</v>
      </c>
      <c r="F2635" s="31">
        <v>5</v>
      </c>
      <c r="G2635" s="31">
        <v>5</v>
      </c>
      <c r="H2635" s="32">
        <v>25.09</v>
      </c>
      <c r="I2635">
        <v>0</v>
      </c>
      <c r="J2635" s="33">
        <v>0</v>
      </c>
      <c r="K2635" s="33">
        <v>0</v>
      </c>
      <c r="L2635" s="33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0</v>
      </c>
      <c r="AK2635">
        <v>0</v>
      </c>
      <c r="AL2635">
        <v>0</v>
      </c>
      <c r="AM2635">
        <v>0</v>
      </c>
      <c r="AN2635" s="23" t="e">
        <v>#DIV/0!</v>
      </c>
      <c r="AO2635" s="23" t="e">
        <v>#DIV/0!</v>
      </c>
      <c r="AP2635" s="23" t="e">
        <v>#DIV/0!</v>
      </c>
      <c r="AQ2635" s="23" t="e">
        <v>#DIV/0!</v>
      </c>
      <c r="AR2635" s="35">
        <v>1</v>
      </c>
      <c r="AS2635" s="35">
        <v>60</v>
      </c>
      <c r="AT2635" s="35">
        <v>-60</v>
      </c>
      <c r="AU2635" s="31">
        <f t="shared" si="44"/>
        <v>0</v>
      </c>
      <c r="AV2635" s="36">
        <f>IFERROR(时间!$B$4+AU2635,"上周无销量")</f>
        <v>43283</v>
      </c>
    </row>
    <row r="2636" spans="1:48">
      <c r="A2636" s="21" t="s">
        <v>5220</v>
      </c>
      <c r="B2636" t="s">
        <v>5221</v>
      </c>
      <c r="C2636" t="s">
        <v>5173</v>
      </c>
      <c r="D2636" s="31">
        <v>17</v>
      </c>
      <c r="E2636" s="31">
        <v>14</v>
      </c>
      <c r="F2636" s="31">
        <v>9</v>
      </c>
      <c r="G2636" s="31">
        <v>5</v>
      </c>
      <c r="H2636" s="32">
        <v>25.2566666666667</v>
      </c>
      <c r="I2636">
        <v>0</v>
      </c>
      <c r="J2636" s="33">
        <v>0</v>
      </c>
      <c r="K2636" s="33">
        <v>0</v>
      </c>
      <c r="L2636" s="33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0</v>
      </c>
      <c r="AK2636">
        <v>0</v>
      </c>
      <c r="AL2636">
        <v>0</v>
      </c>
      <c r="AM2636">
        <v>0</v>
      </c>
      <c r="AN2636" s="23" t="e">
        <v>#DIV/0!</v>
      </c>
      <c r="AO2636" s="23" t="e">
        <v>#DIV/0!</v>
      </c>
      <c r="AP2636" s="23" t="e">
        <v>#DIV/0!</v>
      </c>
      <c r="AQ2636" s="23" t="e">
        <v>#DIV/0!</v>
      </c>
      <c r="AR2636" s="35">
        <v>2.42857142857143</v>
      </c>
      <c r="AS2636" s="35">
        <v>145.714285714286</v>
      </c>
      <c r="AT2636" s="35">
        <v>-145.714285714286</v>
      </c>
      <c r="AU2636" s="31">
        <f t="shared" si="44"/>
        <v>0</v>
      </c>
      <c r="AV2636" s="36">
        <f>IFERROR(时间!$B$4+AU2636,"上周无销量")</f>
        <v>43283</v>
      </c>
    </row>
    <row r="2637" spans="1:48">
      <c r="A2637" s="21" t="s">
        <v>5222</v>
      </c>
      <c r="B2637" t="s">
        <v>5223</v>
      </c>
      <c r="C2637" t="s">
        <v>5173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5224</v>
      </c>
      <c r="B2638" t="s">
        <v>5225</v>
      </c>
      <c r="C2638" t="s">
        <v>5173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0</v>
      </c>
      <c r="AN2638" s="23" t="e">
        <v>#DIV/0!</v>
      </c>
      <c r="AO2638" s="23" t="e">
        <v>#DIV/0!</v>
      </c>
      <c r="AP2638" s="23" t="e">
        <v>#DIV/0!</v>
      </c>
      <c r="AQ2638" s="23" t="e">
        <v>#DIV/0!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5226</v>
      </c>
      <c r="B2639" t="s">
        <v>5227</v>
      </c>
      <c r="C2639" t="s">
        <v>5173</v>
      </c>
      <c r="D2639" s="31">
        <v>24</v>
      </c>
      <c r="E2639" s="31">
        <v>0</v>
      </c>
      <c r="F2639" s="31">
        <v>0</v>
      </c>
      <c r="G2639" s="31">
        <v>0</v>
      </c>
      <c r="H2639" s="32">
        <v>24.6566666666667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3.42857142857143</v>
      </c>
      <c r="AS2639" s="35">
        <v>205.714285714286</v>
      </c>
      <c r="AT2639" s="35">
        <v>-205.714285714286</v>
      </c>
      <c r="AU2639" s="31">
        <f t="shared" si="44"/>
        <v>0</v>
      </c>
      <c r="AV2639" s="36">
        <f>IFERROR(时间!$B$4+AU2639,"上周无销量")</f>
        <v>43283</v>
      </c>
    </row>
    <row r="2640" spans="1:48">
      <c r="A2640" s="21" t="s">
        <v>5228</v>
      </c>
      <c r="B2640" t="s">
        <v>5229</v>
      </c>
      <c r="C2640" t="s">
        <v>5173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5230</v>
      </c>
      <c r="B2641" t="s">
        <v>5231</v>
      </c>
      <c r="C2641" t="s">
        <v>5173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0</v>
      </c>
      <c r="AK2641">
        <v>0</v>
      </c>
      <c r="AL2641">
        <v>0</v>
      </c>
      <c r="AM2641">
        <v>0</v>
      </c>
      <c r="AN2641" s="23" t="e">
        <v>#DIV/0!</v>
      </c>
      <c r="AO2641" s="23" t="e">
        <v>#DIV/0!</v>
      </c>
      <c r="AP2641" s="23" t="e">
        <v>#DIV/0!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5232</v>
      </c>
      <c r="B2642" t="s">
        <v>5233</v>
      </c>
      <c r="C2642" t="s">
        <v>5173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0</v>
      </c>
      <c r="AK2642">
        <v>0</v>
      </c>
      <c r="AL2642">
        <v>0</v>
      </c>
      <c r="AM2642">
        <v>0</v>
      </c>
      <c r="AN2642" s="23" t="e">
        <v>#DIV/0!</v>
      </c>
      <c r="AO2642" s="23" t="e">
        <v>#DIV/0!</v>
      </c>
      <c r="AP2642" s="23" t="e">
        <v>#DIV/0!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5234</v>
      </c>
      <c r="B2643" t="s">
        <v>5235</v>
      </c>
      <c r="C2643" t="s">
        <v>5173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0</v>
      </c>
      <c r="AK2643">
        <v>0</v>
      </c>
      <c r="AL2643">
        <v>0</v>
      </c>
      <c r="AM2643">
        <v>0</v>
      </c>
      <c r="AN2643" s="23" t="e">
        <v>#DIV/0!</v>
      </c>
      <c r="AO2643" s="23" t="e">
        <v>#DIV/0!</v>
      </c>
      <c r="AP2643" s="23" t="e">
        <v>#DIV/0!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5236</v>
      </c>
      <c r="B2644" t="s">
        <v>5237</v>
      </c>
      <c r="C2644" t="s">
        <v>5173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0</v>
      </c>
      <c r="AM2644">
        <v>0</v>
      </c>
      <c r="AN2644" s="23" t="e">
        <v>#DIV/0!</v>
      </c>
      <c r="AO2644" s="23" t="e">
        <v>#DIV/0!</v>
      </c>
      <c r="AP2644" s="23" t="e">
        <v>#DIV/0!</v>
      </c>
      <c r="AQ2644" s="23" t="e">
        <v>#DIV/0!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5238</v>
      </c>
      <c r="B2645" t="s">
        <v>5239</v>
      </c>
      <c r="C2645" t="s">
        <v>5173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0</v>
      </c>
      <c r="AK2645">
        <v>0</v>
      </c>
      <c r="AL2645">
        <v>0</v>
      </c>
      <c r="AM2645">
        <v>0</v>
      </c>
      <c r="AN2645" s="23" t="e">
        <v>#DIV/0!</v>
      </c>
      <c r="AO2645" s="23" t="e">
        <v>#DIV/0!</v>
      </c>
      <c r="AP2645" s="23" t="e">
        <v>#DIV/0!</v>
      </c>
      <c r="AQ2645" s="23" t="e">
        <v>#DIV/0!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5240</v>
      </c>
      <c r="B2646" t="s">
        <v>5241</v>
      </c>
      <c r="C2646" t="s">
        <v>5173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0</v>
      </c>
      <c r="AK2646">
        <v>0</v>
      </c>
      <c r="AL2646">
        <v>0</v>
      </c>
      <c r="AM2646">
        <v>0</v>
      </c>
      <c r="AN2646" s="23" t="e">
        <v>#DIV/0!</v>
      </c>
      <c r="AO2646" s="23" t="e">
        <v>#DIV/0!</v>
      </c>
      <c r="AP2646" s="23" t="e">
        <v>#DIV/0!</v>
      </c>
      <c r="AQ2646" s="23" t="e">
        <v>#DIV/0!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5242</v>
      </c>
      <c r="B2647" t="s">
        <v>5243</v>
      </c>
      <c r="C2647" t="s">
        <v>5244</v>
      </c>
      <c r="D2647" s="31">
        <v>17</v>
      </c>
      <c r="E2647" s="31">
        <v>2</v>
      </c>
      <c r="F2647" s="31">
        <v>0</v>
      </c>
      <c r="G2647" s="31">
        <v>0</v>
      </c>
      <c r="H2647" s="32">
        <v>20.3057894736842</v>
      </c>
      <c r="I2647">
        <v>0</v>
      </c>
      <c r="J2647" s="33">
        <v>0</v>
      </c>
      <c r="K2647" s="33">
        <v>0</v>
      </c>
      <c r="L2647" s="33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0</v>
      </c>
      <c r="AK2647">
        <v>0</v>
      </c>
      <c r="AL2647">
        <v>0</v>
      </c>
      <c r="AM2647">
        <v>0</v>
      </c>
      <c r="AN2647" s="23" t="e">
        <v>#DIV/0!</v>
      </c>
      <c r="AO2647" s="23" t="e">
        <v>#DIV/0!</v>
      </c>
      <c r="AP2647" s="23" t="e">
        <v>#DIV/0!</v>
      </c>
      <c r="AQ2647" s="23" t="e">
        <v>#DIV/0!</v>
      </c>
      <c r="AR2647" s="35">
        <v>2.42857142857143</v>
      </c>
      <c r="AS2647" s="35">
        <v>145.714285714286</v>
      </c>
      <c r="AT2647" s="35">
        <v>-145.714285714286</v>
      </c>
      <c r="AU2647" s="31">
        <f t="shared" si="44"/>
        <v>0</v>
      </c>
      <c r="AV2647" s="36">
        <f>IFERROR(时间!$B$4+AU2647,"上周无销量")</f>
        <v>43283</v>
      </c>
    </row>
    <row r="2648" spans="1:48">
      <c r="A2648" s="21" t="s">
        <v>5245</v>
      </c>
      <c r="B2648" t="s">
        <v>5246</v>
      </c>
      <c r="C2648" t="s">
        <v>5244</v>
      </c>
      <c r="D2648" s="31">
        <v>20</v>
      </c>
      <c r="E2648" s="31">
        <v>22</v>
      </c>
      <c r="F2648" s="31">
        <v>4</v>
      </c>
      <c r="G2648" s="31">
        <v>1</v>
      </c>
      <c r="H2648" s="32">
        <v>25.926170212766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0</v>
      </c>
      <c r="AK2648">
        <v>0</v>
      </c>
      <c r="AL2648">
        <v>0</v>
      </c>
      <c r="AM2648">
        <v>0</v>
      </c>
      <c r="AN2648" s="23" t="e">
        <v>#DIV/0!</v>
      </c>
      <c r="AO2648" s="23" t="e">
        <v>#DIV/0!</v>
      </c>
      <c r="AP2648" s="23" t="e">
        <v>#DIV/0!</v>
      </c>
      <c r="AQ2648" s="23" t="e">
        <v>#DIV/0!</v>
      </c>
      <c r="AR2648" s="35">
        <v>2.85714285714286</v>
      </c>
      <c r="AS2648" s="35">
        <v>171.428571428571</v>
      </c>
      <c r="AT2648" s="35">
        <v>-171.428571428571</v>
      </c>
      <c r="AU2648" s="31">
        <f t="shared" si="44"/>
        <v>0</v>
      </c>
      <c r="AV2648" s="36">
        <f>IFERROR(时间!$B$4+AU2648,"上周无销量")</f>
        <v>43283</v>
      </c>
    </row>
    <row r="2649" spans="1:48">
      <c r="A2649" s="21" t="s">
        <v>5247</v>
      </c>
      <c r="B2649" t="s">
        <v>5248</v>
      </c>
      <c r="C2649" t="s">
        <v>5244</v>
      </c>
      <c r="D2649" s="31">
        <v>0</v>
      </c>
      <c r="E2649" s="31">
        <v>17</v>
      </c>
      <c r="F2649" s="31">
        <v>3</v>
      </c>
      <c r="G2649" s="31">
        <v>1</v>
      </c>
      <c r="H2649" s="32">
        <v>25.8471428571429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0</v>
      </c>
      <c r="AK2649">
        <v>0</v>
      </c>
      <c r="AL2649">
        <v>0</v>
      </c>
      <c r="AM2649">
        <v>0</v>
      </c>
      <c r="AN2649" s="23" t="e">
        <v>#DIV/0!</v>
      </c>
      <c r="AO2649" s="23" t="e">
        <v>#DIV/0!</v>
      </c>
      <c r="AP2649" s="23" t="e">
        <v>#DIV/0!</v>
      </c>
      <c r="AQ2649" s="23" t="e">
        <v>#DIV/0!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5249</v>
      </c>
      <c r="B2650" t="s">
        <v>5250</v>
      </c>
      <c r="C2650" t="s">
        <v>5244</v>
      </c>
      <c r="D2650" s="31">
        <v>15</v>
      </c>
      <c r="E2650" s="31">
        <v>5</v>
      </c>
      <c r="F2650" s="31">
        <v>1</v>
      </c>
      <c r="G2650" s="31">
        <v>0</v>
      </c>
      <c r="H2650" s="32">
        <v>25.99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0</v>
      </c>
      <c r="AK2650">
        <v>0</v>
      </c>
      <c r="AL2650">
        <v>0</v>
      </c>
      <c r="AM2650">
        <v>0</v>
      </c>
      <c r="AN2650" s="23" t="e">
        <v>#DIV/0!</v>
      </c>
      <c r="AO2650" s="23" t="e">
        <v>#DIV/0!</v>
      </c>
      <c r="AP2650" s="23" t="e">
        <v>#DIV/0!</v>
      </c>
      <c r="AQ2650" s="23" t="e">
        <v>#DIV/0!</v>
      </c>
      <c r="AR2650" s="35">
        <v>2.14285714285714</v>
      </c>
      <c r="AS2650" s="35">
        <v>128.571428571429</v>
      </c>
      <c r="AT2650" s="35">
        <v>-128.571428571429</v>
      </c>
      <c r="AU2650" s="31">
        <f t="shared" si="44"/>
        <v>0</v>
      </c>
      <c r="AV2650" s="36">
        <f>IFERROR(时间!$B$4+AU2650,"上周无销量")</f>
        <v>43283</v>
      </c>
    </row>
    <row r="2651" spans="1:48">
      <c r="A2651" s="21" t="s">
        <v>5251</v>
      </c>
      <c r="B2651" t="s">
        <v>5252</v>
      </c>
      <c r="C2651" t="s">
        <v>5244</v>
      </c>
      <c r="D2651" s="31">
        <v>9</v>
      </c>
      <c r="E2651" s="31">
        <v>12</v>
      </c>
      <c r="F2651" s="31">
        <v>0</v>
      </c>
      <c r="G2651" s="31">
        <v>0</v>
      </c>
      <c r="H2651" s="32">
        <v>27.2276190476191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0</v>
      </c>
      <c r="AN2651" s="23" t="e">
        <v>#DIV/0!</v>
      </c>
      <c r="AO2651" s="23" t="e">
        <v>#DIV/0!</v>
      </c>
      <c r="AP2651" s="23" t="e">
        <v>#DIV/0!</v>
      </c>
      <c r="AQ2651" s="23" t="e">
        <v>#DIV/0!</v>
      </c>
      <c r="AR2651" s="35">
        <v>1.28571428571429</v>
      </c>
      <c r="AS2651" s="35">
        <v>77.1428571428572</v>
      </c>
      <c r="AT2651" s="35">
        <v>-77.1428571428572</v>
      </c>
      <c r="AU2651" s="31">
        <f t="shared" si="44"/>
        <v>0</v>
      </c>
      <c r="AV2651" s="36">
        <f>IFERROR(时间!$B$4+AU2651,"上周无销量")</f>
        <v>43283</v>
      </c>
    </row>
    <row r="2652" spans="1:48">
      <c r="A2652" s="21" t="s">
        <v>5253</v>
      </c>
      <c r="B2652" t="s">
        <v>5254</v>
      </c>
      <c r="C2652" t="s">
        <v>5255</v>
      </c>
      <c r="D2652" s="31">
        <v>14</v>
      </c>
      <c r="E2652" s="31">
        <v>8</v>
      </c>
      <c r="F2652" s="31">
        <v>23</v>
      </c>
      <c r="G2652" s="31">
        <v>4</v>
      </c>
      <c r="H2652" s="32">
        <v>21.1736734693878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0</v>
      </c>
      <c r="AK2652">
        <v>0</v>
      </c>
      <c r="AL2652">
        <v>0</v>
      </c>
      <c r="AM2652">
        <v>0</v>
      </c>
      <c r="AN2652" s="23" t="e">
        <v>#DIV/0!</v>
      </c>
      <c r="AO2652" s="23" t="e">
        <v>#DIV/0!</v>
      </c>
      <c r="AP2652" s="23" t="e">
        <v>#DIV/0!</v>
      </c>
      <c r="AQ2652" s="23" t="e">
        <v>#DIV/0!</v>
      </c>
      <c r="AR2652" s="35">
        <v>2</v>
      </c>
      <c r="AS2652" s="35">
        <v>120</v>
      </c>
      <c r="AT2652" s="35">
        <v>-120</v>
      </c>
      <c r="AU2652" s="31">
        <f t="shared" si="44"/>
        <v>0</v>
      </c>
      <c r="AV2652" s="36">
        <f>IFERROR(时间!$B$4+AU2652,"上周无销量")</f>
        <v>43283</v>
      </c>
    </row>
    <row r="2653" spans="1:48">
      <c r="A2653" s="21" t="s">
        <v>5256</v>
      </c>
      <c r="B2653" t="s">
        <v>5257</v>
      </c>
      <c r="C2653" t="s">
        <v>5255</v>
      </c>
      <c r="D2653" s="31">
        <v>13</v>
      </c>
      <c r="E2653" s="31">
        <v>9</v>
      </c>
      <c r="F2653" s="31">
        <v>21</v>
      </c>
      <c r="G2653" s="31">
        <v>9</v>
      </c>
      <c r="H2653" s="32">
        <v>22.5861538461539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1.85714285714286</v>
      </c>
      <c r="AS2653" s="35">
        <v>111.428571428571</v>
      </c>
      <c r="AT2653" s="35">
        <v>-111.428571428571</v>
      </c>
      <c r="AU2653" s="31">
        <f t="shared" si="44"/>
        <v>0</v>
      </c>
      <c r="AV2653" s="36">
        <f>IFERROR(时间!$B$4+AU2653,"上周无销量")</f>
        <v>43283</v>
      </c>
    </row>
    <row r="2654" spans="1:48">
      <c r="A2654" s="21" t="s">
        <v>5258</v>
      </c>
      <c r="B2654" t="s">
        <v>5259</v>
      </c>
      <c r="C2654" t="s">
        <v>5255</v>
      </c>
      <c r="D2654" s="31">
        <v>19</v>
      </c>
      <c r="E2654" s="31">
        <v>11</v>
      </c>
      <c r="F2654" s="31">
        <v>2</v>
      </c>
      <c r="G2654" s="31">
        <v>5</v>
      </c>
      <c r="H2654" s="32">
        <v>22.8548648648649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0</v>
      </c>
      <c r="AN2654" s="23" t="e">
        <v>#DIV/0!</v>
      </c>
      <c r="AO2654" s="23" t="e">
        <v>#DIV/0!</v>
      </c>
      <c r="AP2654" s="23" t="e">
        <v>#DIV/0!</v>
      </c>
      <c r="AQ2654" s="23" t="e">
        <v>#DIV/0!</v>
      </c>
      <c r="AR2654" s="35">
        <v>2.71428571428571</v>
      </c>
      <c r="AS2654" s="35">
        <v>162.857142857143</v>
      </c>
      <c r="AT2654" s="35">
        <v>-162.857142857143</v>
      </c>
      <c r="AU2654" s="31">
        <f t="shared" si="44"/>
        <v>0</v>
      </c>
      <c r="AV2654" s="36">
        <f>IFERROR(时间!$B$4+AU2654,"上周无销量")</f>
        <v>43283</v>
      </c>
    </row>
    <row r="2655" spans="1:48">
      <c r="A2655" s="21" t="s">
        <v>5260</v>
      </c>
      <c r="B2655" t="s">
        <v>5261</v>
      </c>
      <c r="C2655" t="s">
        <v>5255</v>
      </c>
      <c r="D2655" s="31">
        <v>5</v>
      </c>
      <c r="E2655" s="31">
        <v>5</v>
      </c>
      <c r="F2655" s="31">
        <v>6</v>
      </c>
      <c r="G2655" s="31">
        <v>4</v>
      </c>
      <c r="H2655" s="32">
        <v>22.59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0</v>
      </c>
      <c r="AK2655">
        <v>0</v>
      </c>
      <c r="AL2655">
        <v>0</v>
      </c>
      <c r="AM2655">
        <v>0</v>
      </c>
      <c r="AN2655" s="23" t="e">
        <v>#DIV/0!</v>
      </c>
      <c r="AO2655" s="23" t="e">
        <v>#DIV/0!</v>
      </c>
      <c r="AP2655" s="23" t="e">
        <v>#DIV/0!</v>
      </c>
      <c r="AQ2655" s="23" t="e">
        <v>#DIV/0!</v>
      </c>
      <c r="AR2655" s="35">
        <v>0.714285714285714</v>
      </c>
      <c r="AS2655" s="35">
        <v>42.8571428571429</v>
      </c>
      <c r="AT2655" s="35">
        <v>-42.8571428571429</v>
      </c>
      <c r="AU2655" s="31">
        <f t="shared" si="44"/>
        <v>0</v>
      </c>
      <c r="AV2655" s="36">
        <f>IFERROR(时间!$B$4+AU2655,"上周无销量")</f>
        <v>43283</v>
      </c>
    </row>
    <row r="2656" spans="1:48">
      <c r="A2656" s="21" t="s">
        <v>5262</v>
      </c>
      <c r="B2656" t="s">
        <v>5263</v>
      </c>
      <c r="C2656" t="s">
        <v>5255</v>
      </c>
      <c r="D2656" s="31">
        <v>16</v>
      </c>
      <c r="E2656" s="31">
        <v>4</v>
      </c>
      <c r="F2656" s="31">
        <v>0</v>
      </c>
      <c r="G2656" s="31">
        <v>6</v>
      </c>
      <c r="H2656" s="32">
        <v>22.7592307692308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2.28571428571429</v>
      </c>
      <c r="AS2656" s="35">
        <v>137.142857142857</v>
      </c>
      <c r="AT2656" s="35">
        <v>-137.142857142857</v>
      </c>
      <c r="AU2656" s="31">
        <f t="shared" si="44"/>
        <v>0</v>
      </c>
      <c r="AV2656" s="36">
        <f>IFERROR(时间!$B$4+AU2656,"上周无销量")</f>
        <v>43283</v>
      </c>
    </row>
    <row r="2657" spans="1:48">
      <c r="A2657" s="21" t="s">
        <v>5264</v>
      </c>
      <c r="B2657" t="s">
        <v>5265</v>
      </c>
      <c r="C2657" t="s">
        <v>5266</v>
      </c>
      <c r="D2657" s="31">
        <v>15</v>
      </c>
      <c r="E2657" s="31">
        <v>6</v>
      </c>
      <c r="F2657" s="31">
        <v>18</v>
      </c>
      <c r="G2657" s="31">
        <v>5</v>
      </c>
      <c r="H2657" s="32">
        <v>20.3763636363636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2.14285714285714</v>
      </c>
      <c r="AS2657" s="35">
        <v>128.571428571429</v>
      </c>
      <c r="AT2657" s="35">
        <v>-128.571428571429</v>
      </c>
      <c r="AU2657" s="31">
        <f t="shared" si="44"/>
        <v>0</v>
      </c>
      <c r="AV2657" s="36">
        <f>IFERROR(时间!$B$4+AU2657,"上周无销量")</f>
        <v>43283</v>
      </c>
    </row>
    <row r="2658" spans="1:48">
      <c r="A2658" s="21" t="s">
        <v>5267</v>
      </c>
      <c r="B2658" t="s">
        <v>5268</v>
      </c>
      <c r="C2658" t="s">
        <v>5266</v>
      </c>
      <c r="D2658" s="31">
        <v>32</v>
      </c>
      <c r="E2658" s="31">
        <v>17</v>
      </c>
      <c r="F2658" s="31">
        <v>9</v>
      </c>
      <c r="G2658" s="31">
        <v>11</v>
      </c>
      <c r="H2658" s="32">
        <v>20.6565217391304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4.57142857142857</v>
      </c>
      <c r="AS2658" s="35">
        <v>274.285714285714</v>
      </c>
      <c r="AT2658" s="35">
        <v>-274.285714285714</v>
      </c>
      <c r="AU2658" s="31">
        <f t="shared" si="44"/>
        <v>0</v>
      </c>
      <c r="AV2658" s="36">
        <f>IFERROR(时间!$B$4+AU2658,"上周无销量")</f>
        <v>43283</v>
      </c>
    </row>
    <row r="2659" spans="1:48">
      <c r="A2659" s="21" t="s">
        <v>5269</v>
      </c>
      <c r="B2659" t="s">
        <v>5270</v>
      </c>
      <c r="C2659" t="s">
        <v>5266</v>
      </c>
      <c r="D2659" s="31">
        <v>38</v>
      </c>
      <c r="E2659" s="31">
        <v>20</v>
      </c>
      <c r="F2659" s="31">
        <v>0</v>
      </c>
      <c r="G2659" s="31">
        <v>19</v>
      </c>
      <c r="H2659" s="32">
        <v>20.3796103896104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5.42857142857143</v>
      </c>
      <c r="AS2659" s="35">
        <v>325.714285714286</v>
      </c>
      <c r="AT2659" s="35">
        <v>-325.714285714286</v>
      </c>
      <c r="AU2659" s="31">
        <f t="shared" si="44"/>
        <v>0</v>
      </c>
      <c r="AV2659" s="36">
        <f>IFERROR(时间!$B$4+AU2659,"上周无销量")</f>
        <v>43283</v>
      </c>
    </row>
    <row r="2660" spans="1:48">
      <c r="A2660" s="21" t="s">
        <v>5271</v>
      </c>
      <c r="B2660" t="s">
        <v>5272</v>
      </c>
      <c r="C2660" t="s">
        <v>5266</v>
      </c>
      <c r="D2660" s="31">
        <v>26</v>
      </c>
      <c r="E2660" s="31">
        <v>13</v>
      </c>
      <c r="F2660" s="31">
        <v>5</v>
      </c>
      <c r="G2660" s="31">
        <v>20</v>
      </c>
      <c r="H2660" s="32">
        <v>20.20875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3.71428571428571</v>
      </c>
      <c r="AS2660" s="35">
        <v>222.857142857143</v>
      </c>
      <c r="AT2660" s="35">
        <v>-222.857142857143</v>
      </c>
      <c r="AU2660" s="31">
        <f t="shared" si="44"/>
        <v>0</v>
      </c>
      <c r="AV2660" s="36">
        <f>IFERROR(时间!$B$4+AU2660,"上周无销量")</f>
        <v>43283</v>
      </c>
    </row>
    <row r="2661" spans="1:48">
      <c r="A2661" s="21" t="s">
        <v>5273</v>
      </c>
      <c r="B2661" t="s">
        <v>5274</v>
      </c>
      <c r="C2661" t="s">
        <v>5266</v>
      </c>
      <c r="D2661" s="31">
        <v>37</v>
      </c>
      <c r="E2661" s="31">
        <v>13</v>
      </c>
      <c r="F2661" s="31">
        <v>15</v>
      </c>
      <c r="G2661" s="31">
        <v>9</v>
      </c>
      <c r="H2661" s="32">
        <v>20.4089189189189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0</v>
      </c>
      <c r="AL2661">
        <v>0</v>
      </c>
      <c r="AM2661">
        <v>0</v>
      </c>
      <c r="AN2661" s="23" t="e">
        <v>#DIV/0!</v>
      </c>
      <c r="AO2661" s="23" t="e">
        <v>#DIV/0!</v>
      </c>
      <c r="AP2661" s="23" t="e">
        <v>#DIV/0!</v>
      </c>
      <c r="AQ2661" s="23" t="e">
        <v>#DIV/0!</v>
      </c>
      <c r="AR2661" s="35">
        <v>5.28571428571429</v>
      </c>
      <c r="AS2661" s="35">
        <v>317.142857142857</v>
      </c>
      <c r="AT2661" s="35">
        <v>-317.142857142857</v>
      </c>
      <c r="AU2661" s="31">
        <f t="shared" si="44"/>
        <v>0</v>
      </c>
      <c r="AV2661" s="36">
        <f>IFERROR(时间!$B$4+AU2661,"上周无销量")</f>
        <v>43283</v>
      </c>
    </row>
    <row r="2662" spans="1:48">
      <c r="A2662" s="21" t="s">
        <v>5275</v>
      </c>
      <c r="B2662" t="s">
        <v>4387</v>
      </c>
      <c r="C2662" t="s">
        <v>5266</v>
      </c>
      <c r="D2662" s="31">
        <v>5</v>
      </c>
      <c r="E2662" s="31">
        <v>0</v>
      </c>
      <c r="F2662" s="31">
        <v>0</v>
      </c>
      <c r="G2662" s="31">
        <v>0</v>
      </c>
      <c r="H2662" s="32">
        <v>20.99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0</v>
      </c>
      <c r="AL2662">
        <v>0</v>
      </c>
      <c r="AM2662">
        <v>0</v>
      </c>
      <c r="AN2662" s="23" t="e">
        <v>#DIV/0!</v>
      </c>
      <c r="AO2662" s="23" t="e">
        <v>#DIV/0!</v>
      </c>
      <c r="AP2662" s="23" t="e">
        <v>#DIV/0!</v>
      </c>
      <c r="AQ2662" s="23" t="e">
        <v>#DIV/0!</v>
      </c>
      <c r="AR2662" s="35">
        <v>0.714285714285714</v>
      </c>
      <c r="AS2662" s="35">
        <v>42.8571428571429</v>
      </c>
      <c r="AT2662" s="35">
        <v>-42.8571428571429</v>
      </c>
      <c r="AU2662" s="31">
        <f t="shared" si="44"/>
        <v>0</v>
      </c>
      <c r="AV2662" s="36">
        <f>IFERROR(时间!$B$4+AU2662,"上周无销量")</f>
        <v>43283</v>
      </c>
    </row>
    <row r="2663" spans="1:48">
      <c r="A2663" s="21" t="s">
        <v>5276</v>
      </c>
      <c r="B2663" t="s">
        <v>4389</v>
      </c>
      <c r="C2663" t="s">
        <v>5266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4</v>
      </c>
      <c r="AK2663">
        <v>0</v>
      </c>
      <c r="AL2663">
        <v>0</v>
      </c>
      <c r="AM2663">
        <v>0</v>
      </c>
      <c r="AN2663" s="23">
        <v>0</v>
      </c>
      <c r="AO2663" s="23" t="e">
        <v>#DIV/0!</v>
      </c>
      <c r="AP2663" s="23" t="e">
        <v>#DIV/0!</v>
      </c>
      <c r="AQ2663" s="23" t="e">
        <v>#DIV/0!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5277</v>
      </c>
      <c r="B2664" t="s">
        <v>4391</v>
      </c>
      <c r="C2664" t="s">
        <v>5266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2</v>
      </c>
      <c r="AK2664">
        <v>0</v>
      </c>
      <c r="AL2664">
        <v>0</v>
      </c>
      <c r="AM2664">
        <v>0</v>
      </c>
      <c r="AN2664" s="23">
        <v>0</v>
      </c>
      <c r="AO2664" s="23" t="e">
        <v>#DIV/0!</v>
      </c>
      <c r="AP2664" s="23" t="e">
        <v>#DIV/0!</v>
      </c>
      <c r="AQ2664" s="23" t="e">
        <v>#DIV/0!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5278</v>
      </c>
      <c r="B2665" t="s">
        <v>4393</v>
      </c>
      <c r="C2665" t="s">
        <v>5266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2</v>
      </c>
      <c r="AK2665">
        <v>0</v>
      </c>
      <c r="AL2665">
        <v>0</v>
      </c>
      <c r="AM2665">
        <v>0</v>
      </c>
      <c r="AN2665" s="23">
        <v>0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5279</v>
      </c>
      <c r="B2666" t="s">
        <v>4395</v>
      </c>
      <c r="C2666" t="s">
        <v>5266</v>
      </c>
      <c r="D2666" s="31">
        <v>20</v>
      </c>
      <c r="E2666" s="31">
        <v>0</v>
      </c>
      <c r="F2666" s="31">
        <v>0</v>
      </c>
      <c r="G2666" s="31">
        <v>0</v>
      </c>
      <c r="H2666" s="32">
        <v>20.99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3</v>
      </c>
      <c r="AK2666">
        <v>0</v>
      </c>
      <c r="AL2666">
        <v>0</v>
      </c>
      <c r="AM2666">
        <v>0</v>
      </c>
      <c r="AN2666" s="23">
        <v>6.66666666666667</v>
      </c>
      <c r="AO2666" s="23" t="e">
        <v>#DIV/0!</v>
      </c>
      <c r="AP2666" s="23" t="e">
        <v>#DIV/0!</v>
      </c>
      <c r="AQ2666" s="23" t="e">
        <v>#DIV/0!</v>
      </c>
      <c r="AR2666" s="35">
        <v>2.85714285714286</v>
      </c>
      <c r="AS2666" s="35">
        <v>171.428571428571</v>
      </c>
      <c r="AT2666" s="35">
        <v>-171.428571428571</v>
      </c>
      <c r="AU2666" s="31">
        <f t="shared" si="44"/>
        <v>0</v>
      </c>
      <c r="AV2666" s="36">
        <f>IFERROR(时间!$B$4+AU2666,"上周无销量")</f>
        <v>43283</v>
      </c>
    </row>
    <row r="2667" spans="1:48">
      <c r="A2667" s="21" t="s">
        <v>5280</v>
      </c>
      <c r="B2667" t="s">
        <v>4397</v>
      </c>
      <c r="C2667" t="s">
        <v>5266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2</v>
      </c>
      <c r="AK2667">
        <v>0</v>
      </c>
      <c r="AL2667">
        <v>0</v>
      </c>
      <c r="AM2667">
        <v>0</v>
      </c>
      <c r="AN2667" s="23">
        <v>0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5281</v>
      </c>
      <c r="B2668" t="s">
        <v>4399</v>
      </c>
      <c r="C2668" t="s">
        <v>5266</v>
      </c>
      <c r="D2668" s="31">
        <v>20</v>
      </c>
      <c r="E2668" s="31">
        <v>0</v>
      </c>
      <c r="F2668" s="31">
        <v>0</v>
      </c>
      <c r="G2668" s="31">
        <v>0</v>
      </c>
      <c r="H2668" s="32">
        <v>20.99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3</v>
      </c>
      <c r="AK2668">
        <v>0</v>
      </c>
      <c r="AL2668">
        <v>0</v>
      </c>
      <c r="AM2668">
        <v>0</v>
      </c>
      <c r="AN2668" s="23">
        <v>6.66666666666667</v>
      </c>
      <c r="AO2668" s="23" t="e">
        <v>#DIV/0!</v>
      </c>
      <c r="AP2668" s="23" t="e">
        <v>#DIV/0!</v>
      </c>
      <c r="AQ2668" s="23" t="e">
        <v>#DIV/0!</v>
      </c>
      <c r="AR2668" s="35">
        <v>2.85714285714286</v>
      </c>
      <c r="AS2668" s="35">
        <v>171.428571428571</v>
      </c>
      <c r="AT2668" s="35">
        <v>-171.428571428571</v>
      </c>
      <c r="AU2668" s="31">
        <f t="shared" si="44"/>
        <v>0</v>
      </c>
      <c r="AV2668" s="36">
        <f>IFERROR(时间!$B$4+AU2668,"上周无销量")</f>
        <v>43283</v>
      </c>
    </row>
    <row r="2669" spans="1:48">
      <c r="A2669" s="21" t="s">
        <v>5282</v>
      </c>
      <c r="B2669" t="s">
        <v>4401</v>
      </c>
      <c r="C2669" t="s">
        <v>5266</v>
      </c>
      <c r="D2669" s="31">
        <v>20</v>
      </c>
      <c r="E2669" s="31">
        <v>0</v>
      </c>
      <c r="F2669" s="31">
        <v>0</v>
      </c>
      <c r="G2669" s="31">
        <v>0</v>
      </c>
      <c r="H2669" s="32">
        <v>22.0395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1</v>
      </c>
      <c r="AK2669">
        <v>0</v>
      </c>
      <c r="AL2669">
        <v>0</v>
      </c>
      <c r="AM2669">
        <v>0</v>
      </c>
      <c r="AN2669" s="23">
        <v>20</v>
      </c>
      <c r="AO2669" s="23" t="e">
        <v>#DIV/0!</v>
      </c>
      <c r="AP2669" s="23" t="e">
        <v>#DIV/0!</v>
      </c>
      <c r="AQ2669" s="23" t="e">
        <v>#DIV/0!</v>
      </c>
      <c r="AR2669" s="35">
        <v>2.85714285714286</v>
      </c>
      <c r="AS2669" s="35">
        <v>171.428571428571</v>
      </c>
      <c r="AT2669" s="35">
        <v>-171.428571428571</v>
      </c>
      <c r="AU2669" s="31">
        <f t="shared" si="44"/>
        <v>0</v>
      </c>
      <c r="AV2669" s="36">
        <f>IFERROR(时间!$B$4+AU2669,"上周无销量")</f>
        <v>43283</v>
      </c>
    </row>
    <row r="2670" spans="1:48">
      <c r="A2670" s="21" t="s">
        <v>5283</v>
      </c>
      <c r="B2670" t="s">
        <v>4403</v>
      </c>
      <c r="C2670" t="s">
        <v>5266</v>
      </c>
      <c r="D2670" s="31">
        <v>15</v>
      </c>
      <c r="E2670" s="31">
        <v>0</v>
      </c>
      <c r="F2670" s="31">
        <v>0</v>
      </c>
      <c r="G2670" s="31">
        <v>0</v>
      </c>
      <c r="H2670" s="32">
        <v>20.99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1</v>
      </c>
      <c r="AK2670">
        <v>0</v>
      </c>
      <c r="AL2670">
        <v>0</v>
      </c>
      <c r="AM2670">
        <v>0</v>
      </c>
      <c r="AN2670" s="23">
        <v>15</v>
      </c>
      <c r="AO2670" s="23" t="e">
        <v>#DIV/0!</v>
      </c>
      <c r="AP2670" s="23" t="e">
        <v>#DIV/0!</v>
      </c>
      <c r="AQ2670" s="23" t="e">
        <v>#DIV/0!</v>
      </c>
      <c r="AR2670" s="35">
        <v>2.14285714285714</v>
      </c>
      <c r="AS2670" s="35">
        <v>128.571428571429</v>
      </c>
      <c r="AT2670" s="35">
        <v>-128.571428571429</v>
      </c>
      <c r="AU2670" s="31">
        <f t="shared" si="44"/>
        <v>0</v>
      </c>
      <c r="AV2670" s="36">
        <f>IFERROR(时间!$B$4+AU2670,"上周无销量")</f>
        <v>43283</v>
      </c>
    </row>
    <row r="2671" spans="1:48">
      <c r="A2671" s="21" t="s">
        <v>5284</v>
      </c>
      <c r="B2671" t="s">
        <v>4405</v>
      </c>
      <c r="C2671" t="s">
        <v>5266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2</v>
      </c>
      <c r="AK2671">
        <v>0</v>
      </c>
      <c r="AL2671">
        <v>0</v>
      </c>
      <c r="AM2671">
        <v>0</v>
      </c>
      <c r="AN2671" s="23">
        <v>0</v>
      </c>
      <c r="AO2671" s="23" t="e">
        <v>#DIV/0!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5285</v>
      </c>
      <c r="B2672" t="s">
        <v>5286</v>
      </c>
      <c r="C2672" t="s">
        <v>5287</v>
      </c>
      <c r="D2672" s="31">
        <v>0</v>
      </c>
      <c r="E2672" s="31">
        <v>0</v>
      </c>
      <c r="F2672" s="31">
        <v>36</v>
      </c>
      <c r="G2672" s="31">
        <v>2</v>
      </c>
      <c r="H2672" s="32">
        <v>23.6742105263158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0</v>
      </c>
      <c r="AL2672">
        <v>0</v>
      </c>
      <c r="AM2672">
        <v>0</v>
      </c>
      <c r="AN2672" s="23" t="e">
        <v>#DIV/0!</v>
      </c>
      <c r="AO2672" s="23" t="e">
        <v>#DIV/0!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5288</v>
      </c>
      <c r="B2673" t="s">
        <v>5289</v>
      </c>
      <c r="C2673" t="s">
        <v>5287</v>
      </c>
      <c r="D2673" s="31">
        <v>0</v>
      </c>
      <c r="E2673" s="31">
        <v>0</v>
      </c>
      <c r="F2673" s="31">
        <v>36</v>
      </c>
      <c r="G2673" s="31">
        <v>2</v>
      </c>
      <c r="H2673" s="32">
        <v>23.7005263157895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0</v>
      </c>
      <c r="AU2673" s="31" t="str">
        <f t="shared" si="44"/>
        <v>库存为0</v>
      </c>
      <c r="AV2673" s="36" t="str">
        <f>IFERROR(时间!$B$4+AU2673,"上周无销量")</f>
        <v>上周无销量</v>
      </c>
    </row>
    <row r="2674" spans="1:48">
      <c r="A2674" s="21" t="s">
        <v>5290</v>
      </c>
      <c r="B2674" t="s">
        <v>5291</v>
      </c>
      <c r="C2674" t="s">
        <v>5287</v>
      </c>
      <c r="D2674" s="31">
        <v>0</v>
      </c>
      <c r="E2674" s="31">
        <v>1</v>
      </c>
      <c r="F2674" s="31">
        <v>34</v>
      </c>
      <c r="G2674" s="31">
        <v>4</v>
      </c>
      <c r="H2674" s="32">
        <v>24.4771794871795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0</v>
      </c>
      <c r="AN2674" s="23" t="e">
        <v>#DIV/0!</v>
      </c>
      <c r="AO2674" s="23" t="e">
        <v>#DIV/0!</v>
      </c>
      <c r="AP2674" s="23" t="e">
        <v>#DIV/0!</v>
      </c>
      <c r="AQ2674" s="23" t="e">
        <v>#DIV/0!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5292</v>
      </c>
      <c r="B2675" t="s">
        <v>5293</v>
      </c>
      <c r="C2675" t="s">
        <v>5287</v>
      </c>
      <c r="D2675" s="31">
        <v>0</v>
      </c>
      <c r="E2675" s="31">
        <v>5</v>
      </c>
      <c r="F2675" s="31">
        <v>31</v>
      </c>
      <c r="G2675" s="31">
        <v>2</v>
      </c>
      <c r="H2675" s="32">
        <v>24.8847368421053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5294</v>
      </c>
      <c r="B2676" t="s">
        <v>5295</v>
      </c>
      <c r="C2676" t="s">
        <v>5287</v>
      </c>
      <c r="D2676" s="31">
        <v>16</v>
      </c>
      <c r="E2676" s="31">
        <v>13</v>
      </c>
      <c r="F2676" s="31">
        <v>9</v>
      </c>
      <c r="G2676" s="31">
        <v>0</v>
      </c>
      <c r="H2676" s="32">
        <v>25.5689473684211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2.28571428571429</v>
      </c>
      <c r="AS2676" s="35">
        <v>137.142857142857</v>
      </c>
      <c r="AT2676" s="35">
        <v>-137.142857142857</v>
      </c>
      <c r="AU2676" s="31">
        <f t="shared" si="44"/>
        <v>0</v>
      </c>
      <c r="AV2676" s="36">
        <f>IFERROR(时间!$B$4+AU2676,"上周无销量")</f>
        <v>43283</v>
      </c>
    </row>
    <row r="2677" spans="1:48">
      <c r="A2677" s="21" t="s">
        <v>5296</v>
      </c>
      <c r="B2677" t="s">
        <v>5297</v>
      </c>
      <c r="C2677" t="s">
        <v>5298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5299</v>
      </c>
      <c r="B2678" t="s">
        <v>5300</v>
      </c>
      <c r="C2678" t="s">
        <v>5298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5301</v>
      </c>
      <c r="B2679" t="s">
        <v>5302</v>
      </c>
      <c r="C2679" t="s">
        <v>5298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5303</v>
      </c>
      <c r="B2680" t="s">
        <v>5304</v>
      </c>
      <c r="C2680" t="s">
        <v>5298</v>
      </c>
      <c r="D2680" s="31">
        <v>0</v>
      </c>
      <c r="E2680" s="31">
        <v>0</v>
      </c>
      <c r="F2680" s="31">
        <v>0</v>
      </c>
      <c r="G2680" s="31">
        <v>1</v>
      </c>
      <c r="H2680" s="32">
        <v>15.99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0</v>
      </c>
      <c r="AK2680">
        <v>0</v>
      </c>
      <c r="AL2680">
        <v>0</v>
      </c>
      <c r="AM2680">
        <v>0</v>
      </c>
      <c r="AN2680" s="23" t="e">
        <v>#DIV/0!</v>
      </c>
      <c r="AO2680" s="23" t="e">
        <v>#DIV/0!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5305</v>
      </c>
      <c r="B2681" t="s">
        <v>5306</v>
      </c>
      <c r="C2681" t="s">
        <v>5307</v>
      </c>
      <c r="D2681" s="31">
        <v>2</v>
      </c>
      <c r="E2681" s="31">
        <v>0</v>
      </c>
      <c r="F2681" s="31">
        <v>2</v>
      </c>
      <c r="G2681" s="31">
        <v>1</v>
      </c>
      <c r="H2681" s="32">
        <v>21.99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0.285714285714286</v>
      </c>
      <c r="AS2681" s="35">
        <v>17.1428571428571</v>
      </c>
      <c r="AT2681" s="35">
        <v>-17.1428571428571</v>
      </c>
      <c r="AU2681" s="31">
        <f t="shared" si="44"/>
        <v>0</v>
      </c>
      <c r="AV2681" s="36">
        <f>IFERROR(时间!$B$4+AU2681,"上周无销量")</f>
        <v>43283</v>
      </c>
    </row>
    <row r="2682" spans="1:48">
      <c r="A2682" s="21" t="s">
        <v>5308</v>
      </c>
      <c r="B2682" t="s">
        <v>5309</v>
      </c>
      <c r="C2682" t="s">
        <v>5307</v>
      </c>
      <c r="D2682" s="31">
        <v>1</v>
      </c>
      <c r="E2682" s="31">
        <v>1</v>
      </c>
      <c r="F2682" s="31">
        <v>0</v>
      </c>
      <c r="G2682" s="31">
        <v>1</v>
      </c>
      <c r="H2682" s="32">
        <v>18.99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0.142857142857143</v>
      </c>
      <c r="AS2682" s="35">
        <v>8.57142857142857</v>
      </c>
      <c r="AT2682" s="35">
        <v>-8.57142857142857</v>
      </c>
      <c r="AU2682" s="31">
        <f t="shared" si="44"/>
        <v>0</v>
      </c>
      <c r="AV2682" s="36">
        <f>IFERROR(时间!$B$4+AU2682,"上周无销量")</f>
        <v>43283</v>
      </c>
    </row>
    <row r="2683" spans="1:48">
      <c r="A2683" s="21" t="s">
        <v>5310</v>
      </c>
      <c r="B2683" t="s">
        <v>5311</v>
      </c>
      <c r="C2683" t="s">
        <v>5307</v>
      </c>
      <c r="D2683" s="31">
        <v>1</v>
      </c>
      <c r="E2683" s="31">
        <v>1</v>
      </c>
      <c r="F2683" s="31">
        <v>0</v>
      </c>
      <c r="G2683" s="31">
        <v>2</v>
      </c>
      <c r="H2683" s="32">
        <v>18.99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0.142857142857143</v>
      </c>
      <c r="AS2683" s="35">
        <v>8.57142857142857</v>
      </c>
      <c r="AT2683" s="35">
        <v>-8.57142857142857</v>
      </c>
      <c r="AU2683" s="31">
        <f t="shared" si="44"/>
        <v>0</v>
      </c>
      <c r="AV2683" s="36">
        <f>IFERROR(时间!$B$4+AU2683,"上周无销量")</f>
        <v>43283</v>
      </c>
    </row>
    <row r="2684" spans="1:48">
      <c r="A2684" s="21" t="s">
        <v>5312</v>
      </c>
      <c r="B2684" t="s">
        <v>5313</v>
      </c>
      <c r="C2684" t="s">
        <v>5307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5314</v>
      </c>
      <c r="B2685" t="s">
        <v>5315</v>
      </c>
      <c r="C2685" t="s">
        <v>5307</v>
      </c>
      <c r="D2685" s="31">
        <v>1</v>
      </c>
      <c r="E2685" s="31">
        <v>0</v>
      </c>
      <c r="F2685" s="31">
        <v>0</v>
      </c>
      <c r="G2685" s="31">
        <v>1</v>
      </c>
      <c r="H2685" s="32">
        <v>15.99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0.142857142857143</v>
      </c>
      <c r="AS2685" s="35">
        <v>8.57142857142857</v>
      </c>
      <c r="AT2685" s="35">
        <v>-8.57142857142857</v>
      </c>
      <c r="AU2685" s="31">
        <f t="shared" si="44"/>
        <v>0</v>
      </c>
      <c r="AV2685" s="36">
        <f>IFERROR(时间!$B$4+AU2685,"上周无销量")</f>
        <v>43283</v>
      </c>
    </row>
    <row r="2686" spans="1:48">
      <c r="A2686" s="21" t="s">
        <v>5316</v>
      </c>
      <c r="B2686" t="s">
        <v>4501</v>
      </c>
      <c r="C2686" t="s">
        <v>5317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5318</v>
      </c>
      <c r="B2687" t="s">
        <v>4504</v>
      </c>
      <c r="C2687" t="s">
        <v>5317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5319</v>
      </c>
      <c r="B2688" t="s">
        <v>5320</v>
      </c>
      <c r="C2688" t="s">
        <v>5321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5322</v>
      </c>
      <c r="B2689" t="s">
        <v>5323</v>
      </c>
      <c r="C2689" t="s">
        <v>5321</v>
      </c>
      <c r="D2689" s="31">
        <v>0</v>
      </c>
      <c r="E2689" s="31">
        <v>1</v>
      </c>
      <c r="F2689" s="31">
        <v>1</v>
      </c>
      <c r="G2689" s="31">
        <v>0</v>
      </c>
      <c r="H2689" s="32">
        <v>19.99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0</v>
      </c>
      <c r="AL2689">
        <v>0</v>
      </c>
      <c r="AM2689">
        <v>0</v>
      </c>
      <c r="AN2689" s="23" t="e">
        <v>#DIV/0!</v>
      </c>
      <c r="AO2689" s="23" t="e">
        <v>#DIV/0!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5324</v>
      </c>
      <c r="B2690" t="s">
        <v>5325</v>
      </c>
      <c r="C2690" t="s">
        <v>5321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0</v>
      </c>
      <c r="AK2690">
        <v>0</v>
      </c>
      <c r="AL2690">
        <v>0</v>
      </c>
      <c r="AM2690">
        <v>0</v>
      </c>
      <c r="AN2690" s="23" t="e">
        <v>#DIV/0!</v>
      </c>
      <c r="AO2690" s="23" t="e">
        <v>#DIV/0!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5326</v>
      </c>
      <c r="B2691" t="s">
        <v>3975</v>
      </c>
      <c r="C2691" t="s">
        <v>5327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2</v>
      </c>
      <c r="AK2691">
        <v>0</v>
      </c>
      <c r="AL2691">
        <v>0</v>
      </c>
      <c r="AM2691">
        <v>0</v>
      </c>
      <c r="AN2691" s="23">
        <v>0</v>
      </c>
      <c r="AO2691" s="23" t="e">
        <v>#DIV/0!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5328</v>
      </c>
      <c r="B2692" t="s">
        <v>3978</v>
      </c>
      <c r="C2692" t="s">
        <v>5327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15</v>
      </c>
      <c r="AK2692">
        <v>3</v>
      </c>
      <c r="AL2692">
        <v>5</v>
      </c>
      <c r="AM2692">
        <v>2</v>
      </c>
      <c r="AN2692" s="23">
        <v>0</v>
      </c>
      <c r="AO2692" s="23">
        <v>0</v>
      </c>
      <c r="AP2692" s="23">
        <v>0</v>
      </c>
      <c r="AQ2692" s="23">
        <v>0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5329</v>
      </c>
      <c r="B2693" t="s">
        <v>3980</v>
      </c>
      <c r="C2693" t="s">
        <v>5327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0</v>
      </c>
      <c r="AL2693">
        <v>0</v>
      </c>
      <c r="AM2693">
        <v>0</v>
      </c>
      <c r="AN2693" s="23" t="e">
        <v>#DIV/0!</v>
      </c>
      <c r="AO2693" s="23" t="e">
        <v>#DIV/0!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5330</v>
      </c>
      <c r="B2694" t="s">
        <v>3982</v>
      </c>
      <c r="C2694" t="s">
        <v>5327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1</v>
      </c>
      <c r="AK2694">
        <v>0</v>
      </c>
      <c r="AL2694">
        <v>0</v>
      </c>
      <c r="AM2694">
        <v>0</v>
      </c>
      <c r="AN2694" s="23">
        <v>0</v>
      </c>
      <c r="AO2694" s="23" t="e">
        <v>#DIV/0!</v>
      </c>
      <c r="AP2694" s="23" t="e">
        <v>#DIV/0!</v>
      </c>
      <c r="AQ2694" s="23" t="e">
        <v>#DIV/0!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5331</v>
      </c>
      <c r="B2695" t="s">
        <v>3984</v>
      </c>
      <c r="C2695" t="s">
        <v>5327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0</v>
      </c>
      <c r="AK2695">
        <v>0</v>
      </c>
      <c r="AL2695">
        <v>0</v>
      </c>
      <c r="AM2695">
        <v>0</v>
      </c>
      <c r="AN2695" s="23" t="e">
        <v>#DIV/0!</v>
      </c>
      <c r="AO2695" s="23" t="e">
        <v>#DIV/0!</v>
      </c>
      <c r="AP2695" s="23" t="e">
        <v>#DIV/0!</v>
      </c>
      <c r="AQ2695" s="23" t="e">
        <v>#DIV/0!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5332</v>
      </c>
      <c r="B2696" t="s">
        <v>5333</v>
      </c>
      <c r="C2696" t="s">
        <v>5334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0</v>
      </c>
      <c r="AL2696">
        <v>0</v>
      </c>
      <c r="AM2696">
        <v>0</v>
      </c>
      <c r="AN2696" s="23" t="e">
        <v>#DIV/0!</v>
      </c>
      <c r="AO2696" s="23" t="e">
        <v>#DIV/0!</v>
      </c>
      <c r="AP2696" s="23" t="e">
        <v>#DIV/0!</v>
      </c>
      <c r="AQ2696" s="23" t="e">
        <v>#DIV/0!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5335</v>
      </c>
      <c r="B2697" t="s">
        <v>5336</v>
      </c>
      <c r="C2697" t="s">
        <v>5334</v>
      </c>
      <c r="D2697" s="31">
        <v>1</v>
      </c>
      <c r="E2697" s="31">
        <v>0</v>
      </c>
      <c r="F2697" s="31">
        <v>0</v>
      </c>
      <c r="G2697" s="31">
        <v>1</v>
      </c>
      <c r="H2697" s="32">
        <v>21.58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0</v>
      </c>
      <c r="AL2697">
        <v>0</v>
      </c>
      <c r="AM2697">
        <v>0</v>
      </c>
      <c r="AN2697" s="23" t="e">
        <v>#DIV/0!</v>
      </c>
      <c r="AO2697" s="23" t="e">
        <v>#DIV/0!</v>
      </c>
      <c r="AP2697" s="23" t="e">
        <v>#DIV/0!</v>
      </c>
      <c r="AQ2697" s="23" t="e">
        <v>#DIV/0!</v>
      </c>
      <c r="AR2697" s="35">
        <v>0.142857142857143</v>
      </c>
      <c r="AS2697" s="35">
        <v>8.57142857142857</v>
      </c>
      <c r="AT2697" s="35">
        <v>-8.57142857142857</v>
      </c>
      <c r="AU2697" s="31">
        <f t="shared" si="45"/>
        <v>0</v>
      </c>
      <c r="AV2697" s="36">
        <f>IFERROR(时间!$B$4+AU2697,"上周无销量")</f>
        <v>43283</v>
      </c>
    </row>
    <row r="2698" spans="1:48">
      <c r="A2698" s="21" t="s">
        <v>5337</v>
      </c>
      <c r="B2698" t="s">
        <v>5338</v>
      </c>
      <c r="C2698" t="s">
        <v>5334</v>
      </c>
      <c r="D2698" s="31">
        <v>1</v>
      </c>
      <c r="E2698" s="31">
        <v>0</v>
      </c>
      <c r="F2698" s="31">
        <v>0</v>
      </c>
      <c r="G2698" s="31">
        <v>0</v>
      </c>
      <c r="H2698" s="32">
        <v>21.58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0</v>
      </c>
      <c r="AK2698">
        <v>0</v>
      </c>
      <c r="AL2698">
        <v>0</v>
      </c>
      <c r="AM2698">
        <v>0</v>
      </c>
      <c r="AN2698" s="23" t="e">
        <v>#DIV/0!</v>
      </c>
      <c r="AO2698" s="23" t="e">
        <v>#DIV/0!</v>
      </c>
      <c r="AP2698" s="23" t="e">
        <v>#DIV/0!</v>
      </c>
      <c r="AQ2698" s="23" t="e">
        <v>#DIV/0!</v>
      </c>
      <c r="AR2698" s="35">
        <v>0.142857142857143</v>
      </c>
      <c r="AS2698" s="35">
        <v>8.57142857142857</v>
      </c>
      <c r="AT2698" s="35">
        <v>-8.57142857142857</v>
      </c>
      <c r="AU2698" s="31">
        <f t="shared" si="45"/>
        <v>0</v>
      </c>
      <c r="AV2698" s="36">
        <f>IFERROR(时间!$B$4+AU2698,"上周无销量")</f>
        <v>43283</v>
      </c>
    </row>
    <row r="2699" spans="1:48">
      <c r="A2699" s="21" t="s">
        <v>5339</v>
      </c>
      <c r="B2699" t="s">
        <v>5340</v>
      </c>
      <c r="C2699" t="s">
        <v>5334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0</v>
      </c>
      <c r="AK2699">
        <v>0</v>
      </c>
      <c r="AL2699">
        <v>0</v>
      </c>
      <c r="AM2699">
        <v>0</v>
      </c>
      <c r="AN2699" s="23" t="e">
        <v>#DIV/0!</v>
      </c>
      <c r="AO2699" s="23" t="e">
        <v>#DIV/0!</v>
      </c>
      <c r="AP2699" s="23" t="e">
        <v>#DIV/0!</v>
      </c>
      <c r="AQ2699" s="23" t="e">
        <v>#DIV/0!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5341</v>
      </c>
      <c r="B2700" t="s">
        <v>5342</v>
      </c>
      <c r="C2700" t="s">
        <v>5334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0</v>
      </c>
      <c r="AL2700">
        <v>0</v>
      </c>
      <c r="AM2700">
        <v>0</v>
      </c>
      <c r="AN2700" s="23" t="e">
        <v>#DIV/0!</v>
      </c>
      <c r="AO2700" s="23" t="e">
        <v>#DIV/0!</v>
      </c>
      <c r="AP2700" s="23" t="e">
        <v>#DIV/0!</v>
      </c>
      <c r="AQ2700" s="23" t="e">
        <v>#DIV/0!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5343</v>
      </c>
      <c r="B2701" t="s">
        <v>5344</v>
      </c>
      <c r="C2701" t="s">
        <v>5345</v>
      </c>
      <c r="D2701" s="31">
        <v>2</v>
      </c>
      <c r="E2701" s="31">
        <v>3</v>
      </c>
      <c r="F2701" s="31">
        <v>1</v>
      </c>
      <c r="G2701" s="31">
        <v>7</v>
      </c>
      <c r="H2701" s="32">
        <v>25.99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0</v>
      </c>
      <c r="AL2701">
        <v>0</v>
      </c>
      <c r="AM2701">
        <v>0</v>
      </c>
      <c r="AN2701" s="23" t="e">
        <v>#DIV/0!</v>
      </c>
      <c r="AO2701" s="23" t="e">
        <v>#DIV/0!</v>
      </c>
      <c r="AP2701" s="23" t="e">
        <v>#DIV/0!</v>
      </c>
      <c r="AQ2701" s="23" t="e">
        <v>#DIV/0!</v>
      </c>
      <c r="AR2701" s="35">
        <v>0.285714285714286</v>
      </c>
      <c r="AS2701" s="35">
        <v>17.1428571428571</v>
      </c>
      <c r="AT2701" s="35">
        <v>-17.1428571428571</v>
      </c>
      <c r="AU2701" s="31">
        <f t="shared" si="45"/>
        <v>0</v>
      </c>
      <c r="AV2701" s="36">
        <f>IFERROR(时间!$B$4+AU2701,"上周无销量")</f>
        <v>43283</v>
      </c>
    </row>
    <row r="2702" spans="1:48">
      <c r="A2702" s="21" t="s">
        <v>5346</v>
      </c>
      <c r="B2702" t="s">
        <v>5347</v>
      </c>
      <c r="C2702" t="s">
        <v>5345</v>
      </c>
      <c r="D2702" s="31">
        <v>3</v>
      </c>
      <c r="E2702" s="31">
        <v>6</v>
      </c>
      <c r="F2702" s="31">
        <v>3</v>
      </c>
      <c r="G2702" s="31">
        <v>7</v>
      </c>
      <c r="H2702" s="32">
        <v>25.99</v>
      </c>
      <c r="I2702">
        <v>0</v>
      </c>
      <c r="J2702" s="33">
        <v>0</v>
      </c>
      <c r="K2702" s="33">
        <v>0</v>
      </c>
      <c r="L2702" s="33">
        <v>0</v>
      </c>
      <c r="M2702">
        <v>0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0</v>
      </c>
      <c r="AK2702">
        <v>0</v>
      </c>
      <c r="AL2702">
        <v>0</v>
      </c>
      <c r="AM2702">
        <v>0</v>
      </c>
      <c r="AN2702" s="23" t="e">
        <v>#DIV/0!</v>
      </c>
      <c r="AO2702" s="23" t="e">
        <v>#DIV/0!</v>
      </c>
      <c r="AP2702" s="23" t="e">
        <v>#DIV/0!</v>
      </c>
      <c r="AQ2702" s="23" t="e">
        <v>#DIV/0!</v>
      </c>
      <c r="AR2702" s="35">
        <v>0.428571428571429</v>
      </c>
      <c r="AS2702" s="35">
        <v>25.7142857142857</v>
      </c>
      <c r="AT2702" s="35">
        <v>-25.7142857142857</v>
      </c>
      <c r="AU2702" s="31">
        <f t="shared" si="45"/>
        <v>0</v>
      </c>
      <c r="AV2702" s="36">
        <f>IFERROR(时间!$B$4+AU2702,"上周无销量")</f>
        <v>43283</v>
      </c>
    </row>
    <row r="2703" spans="1:48">
      <c r="A2703" s="21" t="s">
        <v>5348</v>
      </c>
      <c r="B2703" t="s">
        <v>5349</v>
      </c>
      <c r="C2703" t="s">
        <v>5345</v>
      </c>
      <c r="D2703" s="31">
        <v>1</v>
      </c>
      <c r="E2703" s="31">
        <v>2</v>
      </c>
      <c r="F2703" s="31">
        <v>1</v>
      </c>
      <c r="G2703" s="31">
        <v>2</v>
      </c>
      <c r="H2703" s="32">
        <v>25.99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0</v>
      </c>
      <c r="AK2703">
        <v>0</v>
      </c>
      <c r="AL2703">
        <v>0</v>
      </c>
      <c r="AM2703">
        <v>0</v>
      </c>
      <c r="AN2703" s="23" t="e">
        <v>#DIV/0!</v>
      </c>
      <c r="AO2703" s="23" t="e">
        <v>#DIV/0!</v>
      </c>
      <c r="AP2703" s="23" t="e">
        <v>#DIV/0!</v>
      </c>
      <c r="AQ2703" s="23" t="e">
        <v>#DIV/0!</v>
      </c>
      <c r="AR2703" s="35">
        <v>0.142857142857143</v>
      </c>
      <c r="AS2703" s="35">
        <v>8.57142857142857</v>
      </c>
      <c r="AT2703" s="35">
        <v>-8.57142857142857</v>
      </c>
      <c r="AU2703" s="31">
        <f t="shared" si="45"/>
        <v>0</v>
      </c>
      <c r="AV2703" s="36">
        <f>IFERROR(时间!$B$4+AU2703,"上周无销量")</f>
        <v>43283</v>
      </c>
    </row>
    <row r="2704" spans="1:48">
      <c r="A2704" s="21" t="s">
        <v>5350</v>
      </c>
      <c r="B2704" t="s">
        <v>5351</v>
      </c>
      <c r="C2704" t="s">
        <v>5345</v>
      </c>
      <c r="D2704" s="31">
        <v>2</v>
      </c>
      <c r="E2704" s="31">
        <v>2</v>
      </c>
      <c r="F2704" s="31">
        <v>1</v>
      </c>
      <c r="G2704" s="31">
        <v>1</v>
      </c>
      <c r="H2704" s="32">
        <v>23.99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0</v>
      </c>
      <c r="AK2704">
        <v>0</v>
      </c>
      <c r="AL2704">
        <v>0</v>
      </c>
      <c r="AM2704">
        <v>0</v>
      </c>
      <c r="AN2704" s="23" t="e">
        <v>#DIV/0!</v>
      </c>
      <c r="AO2704" s="23" t="e">
        <v>#DIV/0!</v>
      </c>
      <c r="AP2704" s="23" t="e">
        <v>#DIV/0!</v>
      </c>
      <c r="AQ2704" s="23" t="e">
        <v>#DIV/0!</v>
      </c>
      <c r="AR2704" s="35">
        <v>0.285714285714286</v>
      </c>
      <c r="AS2704" s="35">
        <v>17.1428571428571</v>
      </c>
      <c r="AT2704" s="35">
        <v>-17.1428571428571</v>
      </c>
      <c r="AU2704" s="31">
        <f t="shared" si="45"/>
        <v>0</v>
      </c>
      <c r="AV2704" s="36">
        <f>IFERROR(时间!$B$4+AU2704,"上周无销量")</f>
        <v>43283</v>
      </c>
    </row>
    <row r="2705" spans="1:48">
      <c r="A2705" s="21" t="s">
        <v>5352</v>
      </c>
      <c r="B2705" t="s">
        <v>5353</v>
      </c>
      <c r="C2705" t="s">
        <v>5345</v>
      </c>
      <c r="D2705" s="31">
        <v>0</v>
      </c>
      <c r="E2705" s="31">
        <v>0</v>
      </c>
      <c r="F2705" s="31">
        <v>2</v>
      </c>
      <c r="G2705" s="31">
        <v>0</v>
      </c>
      <c r="H2705" s="32">
        <v>23.99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0</v>
      </c>
      <c r="AK2705">
        <v>0</v>
      </c>
      <c r="AL2705">
        <v>0</v>
      </c>
      <c r="AM2705">
        <v>0</v>
      </c>
      <c r="AN2705" s="23" t="e">
        <v>#DIV/0!</v>
      </c>
      <c r="AO2705" s="23" t="e">
        <v>#DIV/0!</v>
      </c>
      <c r="AP2705" s="23" t="e">
        <v>#DIV/0!</v>
      </c>
      <c r="AQ2705" s="23" t="e">
        <v>#DIV/0!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5354</v>
      </c>
      <c r="B2706" t="s">
        <v>5355</v>
      </c>
      <c r="C2706" t="s">
        <v>5345</v>
      </c>
      <c r="D2706" s="31">
        <v>2</v>
      </c>
      <c r="E2706" s="31">
        <v>2</v>
      </c>
      <c r="F2706" s="31">
        <v>0</v>
      </c>
      <c r="G2706" s="31">
        <v>0</v>
      </c>
      <c r="H2706" s="32">
        <v>25.99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0</v>
      </c>
      <c r="AL2706">
        <v>0</v>
      </c>
      <c r="AM2706">
        <v>0</v>
      </c>
      <c r="AN2706" s="23" t="e">
        <v>#DIV/0!</v>
      </c>
      <c r="AO2706" s="23" t="e">
        <v>#DIV/0!</v>
      </c>
      <c r="AP2706" s="23" t="e">
        <v>#DIV/0!</v>
      </c>
      <c r="AQ2706" s="23" t="e">
        <v>#DIV/0!</v>
      </c>
      <c r="AR2706" s="35">
        <v>0.285714285714286</v>
      </c>
      <c r="AS2706" s="35">
        <v>17.1428571428571</v>
      </c>
      <c r="AT2706" s="35">
        <v>-17.1428571428571</v>
      </c>
      <c r="AU2706" s="31">
        <f t="shared" si="45"/>
        <v>0</v>
      </c>
      <c r="AV2706" s="36">
        <f>IFERROR(时间!$B$4+AU2706,"上周无销量")</f>
        <v>43283</v>
      </c>
    </row>
    <row r="2707" spans="1:48">
      <c r="A2707" s="21" t="s">
        <v>5356</v>
      </c>
      <c r="B2707" t="s">
        <v>5357</v>
      </c>
      <c r="C2707" t="s">
        <v>5345</v>
      </c>
      <c r="D2707" s="31">
        <v>1</v>
      </c>
      <c r="E2707" s="31">
        <v>1</v>
      </c>
      <c r="F2707" s="31">
        <v>0</v>
      </c>
      <c r="G2707" s="31">
        <v>0</v>
      </c>
      <c r="H2707" s="32">
        <v>23.99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0</v>
      </c>
      <c r="AL2707">
        <v>0</v>
      </c>
      <c r="AM2707">
        <v>0</v>
      </c>
      <c r="AN2707" s="23" t="e">
        <v>#DIV/0!</v>
      </c>
      <c r="AO2707" s="23" t="e">
        <v>#DIV/0!</v>
      </c>
      <c r="AP2707" s="23" t="e">
        <v>#DIV/0!</v>
      </c>
      <c r="AQ2707" s="23" t="e">
        <v>#DIV/0!</v>
      </c>
      <c r="AR2707" s="35">
        <v>0.142857142857143</v>
      </c>
      <c r="AS2707" s="35">
        <v>8.57142857142857</v>
      </c>
      <c r="AT2707" s="35">
        <v>-8.57142857142857</v>
      </c>
      <c r="AU2707" s="31">
        <f t="shared" si="45"/>
        <v>0</v>
      </c>
      <c r="AV2707" s="36">
        <f>IFERROR(时间!$B$4+AU2707,"上周无销量")</f>
        <v>43283</v>
      </c>
    </row>
    <row r="2708" spans="1:48">
      <c r="A2708" s="21" t="s">
        <v>5358</v>
      </c>
      <c r="B2708" t="s">
        <v>5359</v>
      </c>
      <c r="C2708" t="s">
        <v>5345</v>
      </c>
      <c r="D2708" s="31">
        <v>5</v>
      </c>
      <c r="E2708" s="31">
        <v>2</v>
      </c>
      <c r="F2708" s="31">
        <v>9</v>
      </c>
      <c r="G2708" s="31">
        <v>0</v>
      </c>
      <c r="H2708" s="32">
        <v>25.99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0</v>
      </c>
      <c r="AK2708">
        <v>0</v>
      </c>
      <c r="AL2708">
        <v>0</v>
      </c>
      <c r="AM2708">
        <v>0</v>
      </c>
      <c r="AN2708" s="23" t="e">
        <v>#DIV/0!</v>
      </c>
      <c r="AO2708" s="23" t="e">
        <v>#DIV/0!</v>
      </c>
      <c r="AP2708" s="23" t="e">
        <v>#DIV/0!</v>
      </c>
      <c r="AQ2708" s="23" t="e">
        <v>#DIV/0!</v>
      </c>
      <c r="AR2708" s="35">
        <v>0.714285714285714</v>
      </c>
      <c r="AS2708" s="35">
        <v>42.8571428571429</v>
      </c>
      <c r="AT2708" s="35">
        <v>-42.8571428571429</v>
      </c>
      <c r="AU2708" s="31">
        <f t="shared" si="45"/>
        <v>0</v>
      </c>
      <c r="AV2708" s="36">
        <f>IFERROR(时间!$B$4+AU2708,"上周无销量")</f>
        <v>43283</v>
      </c>
    </row>
    <row r="2709" spans="1:48">
      <c r="A2709" s="21" t="s">
        <v>5360</v>
      </c>
      <c r="B2709" t="s">
        <v>5361</v>
      </c>
      <c r="C2709" t="s">
        <v>5345</v>
      </c>
      <c r="D2709" s="31">
        <v>8</v>
      </c>
      <c r="E2709" s="31">
        <v>3</v>
      </c>
      <c r="F2709" s="31">
        <v>5</v>
      </c>
      <c r="G2709" s="31">
        <v>5</v>
      </c>
      <c r="H2709" s="32">
        <v>25.99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0</v>
      </c>
      <c r="AK2709">
        <v>0</v>
      </c>
      <c r="AL2709">
        <v>0</v>
      </c>
      <c r="AM2709">
        <v>0</v>
      </c>
      <c r="AN2709" s="23" t="e">
        <v>#DIV/0!</v>
      </c>
      <c r="AO2709" s="23" t="e">
        <v>#DIV/0!</v>
      </c>
      <c r="AP2709" s="23" t="e">
        <v>#DIV/0!</v>
      </c>
      <c r="AQ2709" s="23" t="e">
        <v>#DIV/0!</v>
      </c>
      <c r="AR2709" s="35">
        <v>1.14285714285714</v>
      </c>
      <c r="AS2709" s="35">
        <v>68.5714285714286</v>
      </c>
      <c r="AT2709" s="35">
        <v>-68.5714285714286</v>
      </c>
      <c r="AU2709" s="31">
        <f t="shared" si="45"/>
        <v>0</v>
      </c>
      <c r="AV2709" s="36">
        <f>IFERROR(时间!$B$4+AU2709,"上周无销量")</f>
        <v>43283</v>
      </c>
    </row>
    <row r="2710" spans="1:48">
      <c r="A2710" s="21" t="s">
        <v>5362</v>
      </c>
      <c r="B2710" t="s">
        <v>5363</v>
      </c>
      <c r="C2710" t="s">
        <v>5345</v>
      </c>
      <c r="D2710" s="31">
        <v>4</v>
      </c>
      <c r="E2710" s="31">
        <v>3</v>
      </c>
      <c r="F2710" s="31">
        <v>0</v>
      </c>
      <c r="G2710" s="31">
        <v>3</v>
      </c>
      <c r="H2710" s="32">
        <v>23.99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0</v>
      </c>
      <c r="AK2710">
        <v>0</v>
      </c>
      <c r="AL2710">
        <v>0</v>
      </c>
      <c r="AM2710">
        <v>0</v>
      </c>
      <c r="AN2710" s="23" t="e">
        <v>#DIV/0!</v>
      </c>
      <c r="AO2710" s="23" t="e">
        <v>#DIV/0!</v>
      </c>
      <c r="AP2710" s="23" t="e">
        <v>#DIV/0!</v>
      </c>
      <c r="AQ2710" s="23" t="e">
        <v>#DIV/0!</v>
      </c>
      <c r="AR2710" s="35">
        <v>0.571428571428571</v>
      </c>
      <c r="AS2710" s="35">
        <v>34.2857142857143</v>
      </c>
      <c r="AT2710" s="35">
        <v>-34.2857142857143</v>
      </c>
      <c r="AU2710" s="31">
        <f t="shared" si="45"/>
        <v>0</v>
      </c>
      <c r="AV2710" s="36">
        <f>IFERROR(时间!$B$4+AU2710,"上周无销量")</f>
        <v>43283</v>
      </c>
    </row>
    <row r="2711" spans="1:48">
      <c r="A2711" s="21" t="s">
        <v>5364</v>
      </c>
      <c r="B2711" t="s">
        <v>5365</v>
      </c>
      <c r="C2711" t="s">
        <v>5345</v>
      </c>
      <c r="D2711" s="31">
        <v>0</v>
      </c>
      <c r="E2711" s="31">
        <v>2</v>
      </c>
      <c r="F2711" s="31">
        <v>0</v>
      </c>
      <c r="G2711" s="31">
        <v>1</v>
      </c>
      <c r="H2711" s="32">
        <v>23.99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0</v>
      </c>
      <c r="AL2711">
        <v>0</v>
      </c>
      <c r="AM2711">
        <v>0</v>
      </c>
      <c r="AN2711" s="23" t="e">
        <v>#DIV/0!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5366</v>
      </c>
      <c r="B2712" t="s">
        <v>5367</v>
      </c>
      <c r="C2712" t="s">
        <v>5345</v>
      </c>
      <c r="D2712" s="31">
        <v>1</v>
      </c>
      <c r="E2712" s="31">
        <v>0</v>
      </c>
      <c r="F2712" s="31">
        <v>0</v>
      </c>
      <c r="G2712" s="31">
        <v>0</v>
      </c>
      <c r="H2712" s="32">
        <v>23.99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0.142857142857143</v>
      </c>
      <c r="AS2712" s="35">
        <v>8.57142857142857</v>
      </c>
      <c r="AT2712" s="35">
        <v>-8.57142857142857</v>
      </c>
      <c r="AU2712" s="31">
        <f t="shared" si="45"/>
        <v>0</v>
      </c>
      <c r="AV2712" s="36">
        <f>IFERROR(时间!$B$4+AU2712,"上周无销量")</f>
        <v>43283</v>
      </c>
    </row>
    <row r="2713" spans="1:48">
      <c r="A2713" s="21" t="s">
        <v>5368</v>
      </c>
      <c r="B2713" t="s">
        <v>5369</v>
      </c>
      <c r="C2713" t="s">
        <v>5345</v>
      </c>
      <c r="D2713" s="31">
        <v>3</v>
      </c>
      <c r="E2713" s="31">
        <v>8</v>
      </c>
      <c r="F2713" s="31">
        <v>7</v>
      </c>
      <c r="G2713" s="31">
        <v>1</v>
      </c>
      <c r="H2713" s="32">
        <v>25.99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0</v>
      </c>
      <c r="AK2713">
        <v>0</v>
      </c>
      <c r="AL2713">
        <v>0</v>
      </c>
      <c r="AM2713">
        <v>0</v>
      </c>
      <c r="AN2713" s="23" t="e">
        <v>#DIV/0!</v>
      </c>
      <c r="AO2713" s="23" t="e">
        <v>#DIV/0!</v>
      </c>
      <c r="AP2713" s="23" t="e">
        <v>#DIV/0!</v>
      </c>
      <c r="AQ2713" s="23" t="e">
        <v>#DIV/0!</v>
      </c>
      <c r="AR2713" s="35">
        <v>0.428571428571429</v>
      </c>
      <c r="AS2713" s="35">
        <v>25.7142857142857</v>
      </c>
      <c r="AT2713" s="35">
        <v>-25.7142857142857</v>
      </c>
      <c r="AU2713" s="31">
        <f t="shared" si="45"/>
        <v>0</v>
      </c>
      <c r="AV2713" s="36">
        <f>IFERROR(时间!$B$4+AU2713,"上周无销量")</f>
        <v>43283</v>
      </c>
    </row>
    <row r="2714" spans="1:48">
      <c r="A2714" s="21" t="s">
        <v>5370</v>
      </c>
      <c r="B2714" t="s">
        <v>5371</v>
      </c>
      <c r="C2714" t="s">
        <v>5345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0</v>
      </c>
      <c r="AK2714">
        <v>0</v>
      </c>
      <c r="AL2714">
        <v>0</v>
      </c>
      <c r="AM2714">
        <v>0</v>
      </c>
      <c r="AN2714" s="23" t="e">
        <v>#DIV/0!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5372</v>
      </c>
      <c r="B2715" t="s">
        <v>5373</v>
      </c>
      <c r="C2715" t="s">
        <v>5374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0</v>
      </c>
      <c r="AK2715">
        <v>0</v>
      </c>
      <c r="AL2715">
        <v>0</v>
      </c>
      <c r="AM2715">
        <v>0</v>
      </c>
      <c r="AN2715" s="23" t="e">
        <v>#DIV/0!</v>
      </c>
      <c r="AO2715" s="23" t="e">
        <v>#DIV/0!</v>
      </c>
      <c r="AP2715" s="23" t="e">
        <v>#DIV/0!</v>
      </c>
      <c r="AQ2715" s="23" t="e">
        <v>#DIV/0!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5375</v>
      </c>
      <c r="B2716" t="s">
        <v>5376</v>
      </c>
      <c r="C2716" t="s">
        <v>5374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0</v>
      </c>
      <c r="AK2716">
        <v>0</v>
      </c>
      <c r="AL2716">
        <v>0</v>
      </c>
      <c r="AM2716">
        <v>0</v>
      </c>
      <c r="AN2716" s="23" t="e">
        <v>#DIV/0!</v>
      </c>
      <c r="AO2716" s="23" t="e">
        <v>#DIV/0!</v>
      </c>
      <c r="AP2716" s="23" t="e">
        <v>#DIV/0!</v>
      </c>
      <c r="AQ2716" s="23" t="e">
        <v>#DIV/0!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5377</v>
      </c>
      <c r="B2717" t="s">
        <v>4312</v>
      </c>
      <c r="C2717" t="s">
        <v>5374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0</v>
      </c>
      <c r="AK2717">
        <v>0</v>
      </c>
      <c r="AL2717">
        <v>0</v>
      </c>
      <c r="AM2717">
        <v>0</v>
      </c>
      <c r="AN2717" s="23" t="e">
        <v>#DIV/0!</v>
      </c>
      <c r="AO2717" s="23" t="e">
        <v>#DIV/0!</v>
      </c>
      <c r="AP2717" s="23" t="e">
        <v>#DIV/0!</v>
      </c>
      <c r="AQ2717" s="23" t="e">
        <v>#DIV/0!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5378</v>
      </c>
      <c r="B2718" t="s">
        <v>5379</v>
      </c>
      <c r="C2718" t="s">
        <v>5374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0</v>
      </c>
      <c r="AK2718">
        <v>0</v>
      </c>
      <c r="AL2718">
        <v>0</v>
      </c>
      <c r="AM2718">
        <v>0</v>
      </c>
      <c r="AN2718" s="23" t="e">
        <v>#DIV/0!</v>
      </c>
      <c r="AO2718" s="23" t="e">
        <v>#DIV/0!</v>
      </c>
      <c r="AP2718" s="23" t="e">
        <v>#DIV/0!</v>
      </c>
      <c r="AQ2718" s="23" t="e">
        <v>#DIV/0!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5380</v>
      </c>
      <c r="B2719" t="s">
        <v>4317</v>
      </c>
      <c r="C2719" t="s">
        <v>5374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0</v>
      </c>
      <c r="AK2719">
        <v>0</v>
      </c>
      <c r="AL2719">
        <v>0</v>
      </c>
      <c r="AM2719">
        <v>0</v>
      </c>
      <c r="AN2719" s="23" t="e">
        <v>#DIV/0!</v>
      </c>
      <c r="AO2719" s="23" t="e">
        <v>#DIV/0!</v>
      </c>
      <c r="AP2719" s="23" t="e">
        <v>#DIV/0!</v>
      </c>
      <c r="AQ2719" s="23" t="e">
        <v>#DIV/0!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5381</v>
      </c>
      <c r="B2720" t="s">
        <v>4319</v>
      </c>
      <c r="C2720" t="s">
        <v>5374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2</v>
      </c>
      <c r="AK2720">
        <v>1</v>
      </c>
      <c r="AL2720">
        <v>0</v>
      </c>
      <c r="AM2720">
        <v>0</v>
      </c>
      <c r="AN2720" s="23">
        <v>0</v>
      </c>
      <c r="AO2720" s="23">
        <v>0</v>
      </c>
      <c r="AP2720" s="23" t="e">
        <v>#DIV/0!</v>
      </c>
      <c r="AQ2720" s="23" t="e">
        <v>#DIV/0!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5382</v>
      </c>
      <c r="B2721" t="s">
        <v>4321</v>
      </c>
      <c r="C2721" t="s">
        <v>5374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0</v>
      </c>
      <c r="AK2721">
        <v>1</v>
      </c>
      <c r="AL2721">
        <v>0</v>
      </c>
      <c r="AM2721">
        <v>0</v>
      </c>
      <c r="AN2721" s="23" t="e">
        <v>#DIV/0!</v>
      </c>
      <c r="AO2721" s="23">
        <v>0</v>
      </c>
      <c r="AP2721" s="23" t="e">
        <v>#DIV/0!</v>
      </c>
      <c r="AQ2721" s="23" t="e">
        <v>#DIV/0!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5383</v>
      </c>
      <c r="B2722" t="s">
        <v>3250</v>
      </c>
      <c r="C2722" t="s">
        <v>5384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1</v>
      </c>
      <c r="J2722" s="33">
        <v>0</v>
      </c>
      <c r="K2722" s="33">
        <v>0</v>
      </c>
      <c r="L2722" s="33">
        <v>0</v>
      </c>
      <c r="M2722">
        <v>1</v>
      </c>
      <c r="N2722">
        <v>0</v>
      </c>
      <c r="O2722">
        <v>0</v>
      </c>
      <c r="P2722">
        <v>3883</v>
      </c>
      <c r="Q2722">
        <v>3426</v>
      </c>
      <c r="R2722">
        <v>1013</v>
      </c>
      <c r="S2722">
        <v>0</v>
      </c>
      <c r="T2722">
        <v>6</v>
      </c>
      <c r="U2722">
        <v>13</v>
      </c>
      <c r="V2722">
        <v>6</v>
      </c>
      <c r="W2722">
        <v>0</v>
      </c>
      <c r="X2722" s="23">
        <v>0.00154519701261911</v>
      </c>
      <c r="Y2722" s="23">
        <v>0.00379451255107998</v>
      </c>
      <c r="Z2722" s="23">
        <v>0.00592300098716683</v>
      </c>
      <c r="AA2722" s="23" t="e">
        <v>#DIV/0!</v>
      </c>
      <c r="AB2722">
        <v>1.61</v>
      </c>
      <c r="AC2722">
        <v>2.98</v>
      </c>
      <c r="AD2722">
        <v>1.39</v>
      </c>
      <c r="AE2722">
        <v>0</v>
      </c>
      <c r="AF2722" s="23" t="s">
        <v>122</v>
      </c>
      <c r="AG2722" s="23" t="s">
        <v>122</v>
      </c>
      <c r="AH2722" s="23" t="s">
        <v>122</v>
      </c>
      <c r="AI2722" s="23" t="s">
        <v>54</v>
      </c>
      <c r="AJ2722">
        <v>14</v>
      </c>
      <c r="AK2722">
        <v>12</v>
      </c>
      <c r="AL2722">
        <v>8</v>
      </c>
      <c r="AM2722">
        <v>0</v>
      </c>
      <c r="AN2722" s="23">
        <v>0</v>
      </c>
      <c r="AO2722" s="23">
        <v>0</v>
      </c>
      <c r="AP2722" s="23">
        <v>0</v>
      </c>
      <c r="AQ2722" s="23" t="e">
        <v>#DIV/0!</v>
      </c>
      <c r="AR2722" s="35">
        <v>0</v>
      </c>
      <c r="AS2722" s="35">
        <v>0</v>
      </c>
      <c r="AT2722" s="35">
        <v>1</v>
      </c>
      <c r="AU2722" s="31" t="str">
        <f t="shared" si="45"/>
        <v>库存为1</v>
      </c>
      <c r="AV2722" s="36" t="str">
        <f>IFERROR(时间!$B$4+AU2722,"上周无销量")</f>
        <v>上周无销量</v>
      </c>
    </row>
    <row r="2723" spans="1:48">
      <c r="A2723" s="21" t="s">
        <v>5385</v>
      </c>
      <c r="B2723" t="s">
        <v>3254</v>
      </c>
      <c r="C2723" t="s">
        <v>5384</v>
      </c>
      <c r="D2723" s="31">
        <v>1</v>
      </c>
      <c r="E2723" s="31">
        <v>1</v>
      </c>
      <c r="F2723" s="31">
        <v>0</v>
      </c>
      <c r="G2723" s="31">
        <v>0</v>
      </c>
      <c r="H2723" s="32">
        <v>29.99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1</v>
      </c>
      <c r="P2723">
        <v>5138</v>
      </c>
      <c r="Q2723">
        <v>23583</v>
      </c>
      <c r="R2723">
        <v>18838</v>
      </c>
      <c r="S2723">
        <v>17098</v>
      </c>
      <c r="T2723">
        <v>12</v>
      </c>
      <c r="U2723">
        <v>53</v>
      </c>
      <c r="V2723">
        <v>58</v>
      </c>
      <c r="W2723">
        <v>60</v>
      </c>
      <c r="X2723" s="23">
        <v>0.00233553912028026</v>
      </c>
      <c r="Y2723" s="23">
        <v>0.00224738158843235</v>
      </c>
      <c r="Z2723" s="23">
        <v>0.00307888310861026</v>
      </c>
      <c r="AA2723" s="23">
        <v>0.00350918236051</v>
      </c>
      <c r="AB2723">
        <v>2.71</v>
      </c>
      <c r="AC2723">
        <v>12.3</v>
      </c>
      <c r="AD2723">
        <v>12.09</v>
      </c>
      <c r="AE2723">
        <v>12.17</v>
      </c>
      <c r="AF2723" s="23">
        <v>0.0903634544848283</v>
      </c>
      <c r="AG2723" s="23">
        <v>0.410136712237412</v>
      </c>
      <c r="AH2723" s="23" t="s">
        <v>122</v>
      </c>
      <c r="AI2723" s="23" t="s">
        <v>122</v>
      </c>
      <c r="AJ2723">
        <v>11</v>
      </c>
      <c r="AK2723">
        <v>42</v>
      </c>
      <c r="AL2723">
        <v>29</v>
      </c>
      <c r="AM2723">
        <v>39</v>
      </c>
      <c r="AN2723" s="23">
        <v>0.0909090909090909</v>
      </c>
      <c r="AO2723" s="23">
        <v>0.0238095238095238</v>
      </c>
      <c r="AP2723" s="23">
        <v>0</v>
      </c>
      <c r="AQ2723" s="23">
        <v>0</v>
      </c>
      <c r="AR2723" s="35">
        <v>0.142857142857143</v>
      </c>
      <c r="AS2723" s="35">
        <v>8.57142857142857</v>
      </c>
      <c r="AT2723" s="35">
        <v>-8.57142857142857</v>
      </c>
      <c r="AU2723" s="31">
        <f t="shared" si="45"/>
        <v>0</v>
      </c>
      <c r="AV2723" s="36">
        <f>IFERROR(时间!$B$4+AU2723,"上周无销量")</f>
        <v>43283</v>
      </c>
    </row>
    <row r="2724" spans="1:48">
      <c r="A2724" s="21" t="s">
        <v>5386</v>
      </c>
      <c r="B2724" t="s">
        <v>3256</v>
      </c>
      <c r="C2724" t="s">
        <v>5384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1</v>
      </c>
      <c r="J2724" s="33">
        <v>0</v>
      </c>
      <c r="K2724" s="33">
        <v>0</v>
      </c>
      <c r="L2724" s="33">
        <v>0</v>
      </c>
      <c r="M2724">
        <v>1</v>
      </c>
      <c r="N2724">
        <v>0</v>
      </c>
      <c r="O2724">
        <v>0</v>
      </c>
      <c r="P2724">
        <v>12921</v>
      </c>
      <c r="Q2724">
        <v>1840</v>
      </c>
      <c r="R2724">
        <v>533</v>
      </c>
      <c r="S2724">
        <v>0</v>
      </c>
      <c r="T2724">
        <v>24</v>
      </c>
      <c r="U2724">
        <v>2</v>
      </c>
      <c r="V2724">
        <v>4</v>
      </c>
      <c r="W2724">
        <v>0</v>
      </c>
      <c r="X2724" s="23">
        <v>0.00185744137450662</v>
      </c>
      <c r="Y2724" s="23">
        <v>0.00108695652173913</v>
      </c>
      <c r="Z2724" s="23">
        <v>0.0075046904315197</v>
      </c>
      <c r="AA2724" s="23" t="e">
        <v>#DIV/0!</v>
      </c>
      <c r="AB2724">
        <v>5.35</v>
      </c>
      <c r="AC2724">
        <v>0.37</v>
      </c>
      <c r="AD2724">
        <v>0.64</v>
      </c>
      <c r="AE2724">
        <v>0</v>
      </c>
      <c r="AF2724" s="23" t="s">
        <v>122</v>
      </c>
      <c r="AG2724" s="23" t="s">
        <v>122</v>
      </c>
      <c r="AH2724" s="23" t="s">
        <v>122</v>
      </c>
      <c r="AI2724" s="23" t="s">
        <v>54</v>
      </c>
      <c r="AJ2724">
        <v>19</v>
      </c>
      <c r="AK2724">
        <v>12</v>
      </c>
      <c r="AL2724">
        <v>5</v>
      </c>
      <c r="AM2724">
        <v>0</v>
      </c>
      <c r="AN2724" s="23">
        <v>0</v>
      </c>
      <c r="AO2724" s="23">
        <v>0</v>
      </c>
      <c r="AP2724" s="23">
        <v>0</v>
      </c>
      <c r="AQ2724" s="23" t="e">
        <v>#DIV/0!</v>
      </c>
      <c r="AR2724" s="35">
        <v>0</v>
      </c>
      <c r="AS2724" s="35">
        <v>0</v>
      </c>
      <c r="AT2724" s="35">
        <v>1</v>
      </c>
      <c r="AU2724" s="31" t="str">
        <f t="shared" si="45"/>
        <v>库存为1</v>
      </c>
      <c r="AV2724" s="36" t="str">
        <f>IFERROR(时间!$B$4+AU2724,"上周无销量")</f>
        <v>上周无销量</v>
      </c>
    </row>
    <row r="2725" spans="1:48">
      <c r="A2725" s="21" t="s">
        <v>5387</v>
      </c>
      <c r="B2725" t="s">
        <v>3258</v>
      </c>
      <c r="C2725" t="s">
        <v>5384</v>
      </c>
      <c r="D2725" s="31">
        <v>1</v>
      </c>
      <c r="E2725" s="31">
        <v>0</v>
      </c>
      <c r="F2725" s="31">
        <v>2</v>
      </c>
      <c r="G2725" s="31">
        <v>0</v>
      </c>
      <c r="H2725" s="32">
        <v>29.99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>
        <v>9</v>
      </c>
      <c r="Q2725">
        <v>0</v>
      </c>
      <c r="R2725">
        <v>486</v>
      </c>
      <c r="S2725">
        <v>473</v>
      </c>
      <c r="T2725">
        <v>0</v>
      </c>
      <c r="U2725">
        <v>0</v>
      </c>
      <c r="V2725">
        <v>4</v>
      </c>
      <c r="W2725">
        <v>4</v>
      </c>
      <c r="X2725" s="23">
        <v>0</v>
      </c>
      <c r="Y2725" s="23" t="e">
        <v>#DIV/0!</v>
      </c>
      <c r="Z2725" s="23">
        <v>0.00823045267489712</v>
      </c>
      <c r="AA2725" s="23">
        <v>0.00845665961945032</v>
      </c>
      <c r="AB2725">
        <v>0</v>
      </c>
      <c r="AC2725">
        <v>0</v>
      </c>
      <c r="AD2725">
        <v>0.74</v>
      </c>
      <c r="AE2725">
        <v>1.11</v>
      </c>
      <c r="AF2725" s="23" t="s">
        <v>54</v>
      </c>
      <c r="AG2725" s="23" t="s">
        <v>54</v>
      </c>
      <c r="AH2725" s="23">
        <v>0.0123374458152718</v>
      </c>
      <c r="AI2725" s="23" t="s">
        <v>122</v>
      </c>
      <c r="AJ2725">
        <v>8</v>
      </c>
      <c r="AK2725">
        <v>0</v>
      </c>
      <c r="AL2725">
        <v>11</v>
      </c>
      <c r="AM2725">
        <v>16</v>
      </c>
      <c r="AN2725" s="23">
        <v>0.125</v>
      </c>
      <c r="AO2725" s="23" t="e">
        <v>#DIV/0!</v>
      </c>
      <c r="AP2725" s="23">
        <v>0.181818181818182</v>
      </c>
      <c r="AQ2725" s="23">
        <v>0</v>
      </c>
      <c r="AR2725" s="35">
        <v>0.142857142857143</v>
      </c>
      <c r="AS2725" s="35">
        <v>8.57142857142857</v>
      </c>
      <c r="AT2725" s="35">
        <v>-8.57142857142857</v>
      </c>
      <c r="AU2725" s="31">
        <f t="shared" si="45"/>
        <v>0</v>
      </c>
      <c r="AV2725" s="36">
        <f>IFERROR(时间!$B$4+AU2725,"上周无销量")</f>
        <v>43283</v>
      </c>
    </row>
    <row r="2726" spans="1:48">
      <c r="A2726" s="21" t="s">
        <v>5388</v>
      </c>
      <c r="B2726" t="s">
        <v>3260</v>
      </c>
      <c r="C2726" t="s">
        <v>5384</v>
      </c>
      <c r="D2726" s="31">
        <v>1</v>
      </c>
      <c r="E2726" s="31">
        <v>1</v>
      </c>
      <c r="F2726" s="31">
        <v>1</v>
      </c>
      <c r="G2726" s="31">
        <v>0</v>
      </c>
      <c r="H2726" s="32">
        <v>29.99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1</v>
      </c>
      <c r="O2726">
        <v>0</v>
      </c>
      <c r="P2726">
        <v>125</v>
      </c>
      <c r="Q2726">
        <v>19</v>
      </c>
      <c r="R2726">
        <v>169</v>
      </c>
      <c r="S2726">
        <v>0</v>
      </c>
      <c r="T2726">
        <v>1</v>
      </c>
      <c r="U2726">
        <v>0</v>
      </c>
      <c r="V2726">
        <v>2</v>
      </c>
      <c r="W2726">
        <v>0</v>
      </c>
      <c r="X2726" s="23">
        <v>0.008</v>
      </c>
      <c r="Y2726" s="23">
        <v>0</v>
      </c>
      <c r="Z2726" s="23">
        <v>0.0118343195266272</v>
      </c>
      <c r="AA2726" s="23" t="e">
        <v>#DIV/0!</v>
      </c>
      <c r="AB2726">
        <v>0.28</v>
      </c>
      <c r="AC2726">
        <v>0</v>
      </c>
      <c r="AD2726">
        <v>0.67</v>
      </c>
      <c r="AE2726">
        <v>0</v>
      </c>
      <c r="AF2726" s="23">
        <v>0.00933644548182728</v>
      </c>
      <c r="AG2726" s="23" t="s">
        <v>54</v>
      </c>
      <c r="AH2726" s="23">
        <v>0.0223407802600867</v>
      </c>
      <c r="AI2726" s="23" t="s">
        <v>54</v>
      </c>
      <c r="AJ2726">
        <v>1</v>
      </c>
      <c r="AK2726">
        <v>0</v>
      </c>
      <c r="AL2726">
        <v>5</v>
      </c>
      <c r="AM2726">
        <v>0</v>
      </c>
      <c r="AN2726" s="23">
        <v>1</v>
      </c>
      <c r="AO2726" s="23" t="e">
        <v>#DIV/0!</v>
      </c>
      <c r="AP2726" s="23">
        <v>0.2</v>
      </c>
      <c r="AQ2726" s="23" t="e">
        <v>#DIV/0!</v>
      </c>
      <c r="AR2726" s="35">
        <v>0.142857142857143</v>
      </c>
      <c r="AS2726" s="35">
        <v>8.57142857142857</v>
      </c>
      <c r="AT2726" s="35">
        <v>-8.57142857142857</v>
      </c>
      <c r="AU2726" s="31">
        <f t="shared" si="45"/>
        <v>0</v>
      </c>
      <c r="AV2726" s="36">
        <f>IFERROR(时间!$B$4+AU2726,"上周无销量")</f>
        <v>43283</v>
      </c>
    </row>
    <row r="2727" spans="1:48">
      <c r="A2727" s="21" t="s">
        <v>5389</v>
      </c>
      <c r="B2727" t="s">
        <v>3262</v>
      </c>
      <c r="C2727" t="s">
        <v>5384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 s="23" t="e">
        <v>#DIV/0!</v>
      </c>
      <c r="Y2727" s="23" t="e">
        <v>#DIV/0!</v>
      </c>
      <c r="Z2727" s="23" t="e">
        <v>#DIV/0!</v>
      </c>
      <c r="AA2727" s="23" t="e">
        <v>#DIV/0!</v>
      </c>
      <c r="AB2727">
        <v>0</v>
      </c>
      <c r="AC2727">
        <v>0</v>
      </c>
      <c r="AD2727">
        <v>0</v>
      </c>
      <c r="AE2727">
        <v>0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0</v>
      </c>
      <c r="AK2727">
        <v>0</v>
      </c>
      <c r="AL2727">
        <v>0</v>
      </c>
      <c r="AM2727">
        <v>0</v>
      </c>
      <c r="AN2727" s="23" t="e">
        <v>#DIV/0!</v>
      </c>
      <c r="AO2727" s="23" t="e">
        <v>#DIV/0!</v>
      </c>
      <c r="AP2727" s="23" t="e">
        <v>#DIV/0!</v>
      </c>
      <c r="AQ2727" s="23" t="e">
        <v>#DIV/0!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5390</v>
      </c>
      <c r="B2728" t="s">
        <v>3264</v>
      </c>
      <c r="C2728" t="s">
        <v>5384</v>
      </c>
      <c r="D2728" s="31">
        <v>2</v>
      </c>
      <c r="E2728" s="31">
        <v>1</v>
      </c>
      <c r="F2728" s="31">
        <v>0</v>
      </c>
      <c r="G2728" s="31">
        <v>0</v>
      </c>
      <c r="H2728" s="32">
        <v>32.99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>
        <v>1141</v>
      </c>
      <c r="Q2728">
        <v>2376</v>
      </c>
      <c r="R2728">
        <v>0</v>
      </c>
      <c r="S2728">
        <v>0</v>
      </c>
      <c r="T2728">
        <v>5</v>
      </c>
      <c r="U2728">
        <v>8</v>
      </c>
      <c r="V2728">
        <v>0</v>
      </c>
      <c r="W2728">
        <v>0</v>
      </c>
      <c r="X2728" s="23">
        <v>0.00438212094653812</v>
      </c>
      <c r="Y2728" s="23">
        <v>0.00336700336700337</v>
      </c>
      <c r="Z2728" s="23" t="e">
        <v>#DIV/0!</v>
      </c>
      <c r="AA2728" s="23" t="e">
        <v>#DIV/0!</v>
      </c>
      <c r="AB2728">
        <v>0.84</v>
      </c>
      <c r="AC2728">
        <v>1.43</v>
      </c>
      <c r="AD2728">
        <v>0</v>
      </c>
      <c r="AE2728">
        <v>0</v>
      </c>
      <c r="AF2728" s="23">
        <v>0.0127311306456502</v>
      </c>
      <c r="AG2728" s="23">
        <v>0.0433464686268566</v>
      </c>
      <c r="AH2728" s="23" t="s">
        <v>54</v>
      </c>
      <c r="AI2728" s="23" t="s">
        <v>54</v>
      </c>
      <c r="AJ2728">
        <v>5</v>
      </c>
      <c r="AK2728">
        <v>6</v>
      </c>
      <c r="AL2728">
        <v>0</v>
      </c>
      <c r="AM2728">
        <v>0</v>
      </c>
      <c r="AN2728" s="23">
        <v>0.4</v>
      </c>
      <c r="AO2728" s="23">
        <v>0.166666666666667</v>
      </c>
      <c r="AP2728" s="23" t="e">
        <v>#DIV/0!</v>
      </c>
      <c r="AQ2728" s="23" t="e">
        <v>#DIV/0!</v>
      </c>
      <c r="AR2728" s="35">
        <v>0.285714285714286</v>
      </c>
      <c r="AS2728" s="35">
        <v>17.1428571428571</v>
      </c>
      <c r="AT2728" s="35">
        <v>-17.1428571428571</v>
      </c>
      <c r="AU2728" s="31">
        <f t="shared" si="45"/>
        <v>0</v>
      </c>
      <c r="AV2728" s="36">
        <f>IFERROR(时间!$B$4+AU2728,"上周无销量")</f>
        <v>43283</v>
      </c>
    </row>
    <row r="2729" spans="1:48">
      <c r="A2729" s="21" t="s">
        <v>5391</v>
      </c>
      <c r="B2729" t="s">
        <v>3266</v>
      </c>
      <c r="C2729" t="s">
        <v>5384</v>
      </c>
      <c r="D2729" s="31">
        <v>2</v>
      </c>
      <c r="E2729" s="31">
        <v>1</v>
      </c>
      <c r="F2729" s="31">
        <v>0</v>
      </c>
      <c r="G2729" s="31">
        <v>0</v>
      </c>
      <c r="H2729" s="32">
        <v>32.99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>
        <v>37</v>
      </c>
      <c r="Q2729">
        <v>89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 s="23">
        <v>0</v>
      </c>
      <c r="Y2729" s="23">
        <v>0</v>
      </c>
      <c r="Z2729" s="23" t="e">
        <v>#DIV/0!</v>
      </c>
      <c r="AA2729" s="23" t="e">
        <v>#DIV/0!</v>
      </c>
      <c r="AB2729">
        <v>0</v>
      </c>
      <c r="AC2729">
        <v>0</v>
      </c>
      <c r="AD2729">
        <v>0</v>
      </c>
      <c r="AE2729">
        <v>0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4</v>
      </c>
      <c r="AK2729">
        <v>5</v>
      </c>
      <c r="AL2729">
        <v>0</v>
      </c>
      <c r="AM2729">
        <v>0</v>
      </c>
      <c r="AN2729" s="23">
        <v>0.5</v>
      </c>
      <c r="AO2729" s="23">
        <v>0.2</v>
      </c>
      <c r="AP2729" s="23" t="e">
        <v>#DIV/0!</v>
      </c>
      <c r="AQ2729" s="23" t="e">
        <v>#DIV/0!</v>
      </c>
      <c r="AR2729" s="35">
        <v>0.285714285714286</v>
      </c>
      <c r="AS2729" s="35">
        <v>17.1428571428571</v>
      </c>
      <c r="AT2729" s="35">
        <v>-17.1428571428571</v>
      </c>
      <c r="AU2729" s="31">
        <f t="shared" si="45"/>
        <v>0</v>
      </c>
      <c r="AV2729" s="36">
        <f>IFERROR(时间!$B$4+AU2729,"上周无销量")</f>
        <v>43283</v>
      </c>
    </row>
    <row r="2730" spans="1:48">
      <c r="A2730" s="21" t="s">
        <v>5392</v>
      </c>
      <c r="B2730" t="s">
        <v>3268</v>
      </c>
      <c r="C2730" t="s">
        <v>5384</v>
      </c>
      <c r="D2730" s="31">
        <v>2</v>
      </c>
      <c r="E2730" s="31">
        <v>0</v>
      </c>
      <c r="F2730" s="31">
        <v>0</v>
      </c>
      <c r="G2730" s="31">
        <v>0</v>
      </c>
      <c r="H2730" s="32">
        <v>32.99</v>
      </c>
      <c r="I2730">
        <v>1</v>
      </c>
      <c r="J2730" s="33">
        <v>0</v>
      </c>
      <c r="K2730" s="33">
        <v>0</v>
      </c>
      <c r="L2730" s="33">
        <v>0</v>
      </c>
      <c r="M2730">
        <v>1</v>
      </c>
      <c r="N2730">
        <v>2</v>
      </c>
      <c r="O2730">
        <v>0</v>
      </c>
      <c r="P2730">
        <v>102</v>
      </c>
      <c r="Q2730">
        <v>32</v>
      </c>
      <c r="R2730">
        <v>0</v>
      </c>
      <c r="S2730">
        <v>0</v>
      </c>
      <c r="T2730">
        <v>2</v>
      </c>
      <c r="U2730">
        <v>0</v>
      </c>
      <c r="V2730">
        <v>0</v>
      </c>
      <c r="W2730">
        <v>0</v>
      </c>
      <c r="X2730" s="23">
        <v>0.0196078431372549</v>
      </c>
      <c r="Y2730" s="23">
        <v>0</v>
      </c>
      <c r="Z2730" s="23" t="e">
        <v>#DIV/0!</v>
      </c>
      <c r="AA2730" s="23" t="e">
        <v>#DIV/0!</v>
      </c>
      <c r="AB2730">
        <v>0.6</v>
      </c>
      <c r="AC2730">
        <v>0</v>
      </c>
      <c r="AD2730">
        <v>0</v>
      </c>
      <c r="AE2730">
        <v>0</v>
      </c>
      <c r="AF2730" s="23">
        <v>0.009093664746893</v>
      </c>
      <c r="AG2730" s="23" t="s">
        <v>54</v>
      </c>
      <c r="AH2730" s="23" t="s">
        <v>54</v>
      </c>
      <c r="AI2730" s="23" t="s">
        <v>54</v>
      </c>
      <c r="AJ2730">
        <v>4</v>
      </c>
      <c r="AK2730">
        <v>5</v>
      </c>
      <c r="AL2730">
        <v>0</v>
      </c>
      <c r="AM2730">
        <v>0</v>
      </c>
      <c r="AN2730" s="23">
        <v>0.5</v>
      </c>
      <c r="AO2730" s="23">
        <v>0</v>
      </c>
      <c r="AP2730" s="23" t="e">
        <v>#DIV/0!</v>
      </c>
      <c r="AQ2730" s="23" t="e">
        <v>#DIV/0!</v>
      </c>
      <c r="AR2730" s="35">
        <v>0.285714285714286</v>
      </c>
      <c r="AS2730" s="35">
        <v>17.1428571428571</v>
      </c>
      <c r="AT2730" s="35">
        <v>-16.1428571428571</v>
      </c>
      <c r="AU2730" s="31">
        <f t="shared" si="45"/>
        <v>3</v>
      </c>
      <c r="AV2730" s="36">
        <f>IFERROR(时间!$B$4+AU2730,"上周无销量")</f>
        <v>43286</v>
      </c>
    </row>
    <row r="2731" spans="1:48">
      <c r="A2731" s="21" t="s">
        <v>5393</v>
      </c>
      <c r="B2731" t="s">
        <v>3270</v>
      </c>
      <c r="C2731" t="s">
        <v>5384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2</v>
      </c>
      <c r="J2731" s="33">
        <v>0</v>
      </c>
      <c r="K2731" s="33">
        <v>0</v>
      </c>
      <c r="L2731" s="33">
        <v>0</v>
      </c>
      <c r="M2731">
        <v>2</v>
      </c>
      <c r="N2731">
        <v>0</v>
      </c>
      <c r="O2731">
        <v>2</v>
      </c>
      <c r="P2731">
        <v>2965</v>
      </c>
      <c r="Q2731">
        <v>71</v>
      </c>
      <c r="R2731">
        <v>92</v>
      </c>
      <c r="S2731">
        <v>87</v>
      </c>
      <c r="T2731">
        <v>12</v>
      </c>
      <c r="U2731">
        <v>1</v>
      </c>
      <c r="V2731">
        <v>0</v>
      </c>
      <c r="W2731">
        <v>0</v>
      </c>
      <c r="X2731" s="23">
        <v>0.00404721753794266</v>
      </c>
      <c r="Y2731" s="23">
        <v>0.0140845070422535</v>
      </c>
      <c r="Z2731" s="23">
        <v>0</v>
      </c>
      <c r="AA2731" s="23">
        <v>0</v>
      </c>
      <c r="AB2731">
        <v>2.85</v>
      </c>
      <c r="AC2731">
        <v>0.19</v>
      </c>
      <c r="AD2731">
        <v>0</v>
      </c>
      <c r="AE2731">
        <v>0</v>
      </c>
      <c r="AF2731" s="23" t="s">
        <v>122</v>
      </c>
      <c r="AG2731" s="23" t="s">
        <v>122</v>
      </c>
      <c r="AH2731" s="23" t="s">
        <v>54</v>
      </c>
      <c r="AI2731" s="23" t="s">
        <v>54</v>
      </c>
      <c r="AJ2731">
        <v>17</v>
      </c>
      <c r="AK2731">
        <v>17</v>
      </c>
      <c r="AL2731">
        <v>4</v>
      </c>
      <c r="AM2731">
        <v>7</v>
      </c>
      <c r="AN2731" s="23">
        <v>0</v>
      </c>
      <c r="AO2731" s="23">
        <v>0</v>
      </c>
      <c r="AP2731" s="23">
        <v>0</v>
      </c>
      <c r="AQ2731" s="23">
        <v>0</v>
      </c>
      <c r="AR2731" s="35">
        <v>0</v>
      </c>
      <c r="AS2731" s="35">
        <v>0</v>
      </c>
      <c r="AT2731" s="35">
        <v>2</v>
      </c>
      <c r="AU2731" s="31" t="str">
        <f t="shared" si="45"/>
        <v>库存为2</v>
      </c>
      <c r="AV2731" s="36" t="str">
        <f>IFERROR(时间!$B$4+AU2731,"上周无销量")</f>
        <v>上周无销量</v>
      </c>
    </row>
    <row r="2732" spans="1:48">
      <c r="A2732" s="21" t="s">
        <v>5394</v>
      </c>
      <c r="B2732" t="s">
        <v>3273</v>
      </c>
      <c r="C2732" t="s">
        <v>5384</v>
      </c>
      <c r="D2732" s="31">
        <v>1</v>
      </c>
      <c r="E2732" s="31">
        <v>0</v>
      </c>
      <c r="F2732" s="31">
        <v>1</v>
      </c>
      <c r="G2732" s="31">
        <v>0</v>
      </c>
      <c r="H2732" s="32">
        <v>29.99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>
        <v>0</v>
      </c>
      <c r="Q2732">
        <v>29</v>
      </c>
      <c r="R2732">
        <v>13</v>
      </c>
      <c r="S2732">
        <v>27</v>
      </c>
      <c r="T2732">
        <v>0</v>
      </c>
      <c r="U2732">
        <v>0</v>
      </c>
      <c r="V2732">
        <v>1</v>
      </c>
      <c r="W2732">
        <v>1</v>
      </c>
      <c r="X2732" s="23" t="e">
        <v>#DIV/0!</v>
      </c>
      <c r="Y2732" s="23">
        <v>0</v>
      </c>
      <c r="Z2732" s="23">
        <v>0.0769230769230769</v>
      </c>
      <c r="AA2732" s="23">
        <v>0.037037037037037</v>
      </c>
      <c r="AB2732">
        <v>0</v>
      </c>
      <c r="AC2732">
        <v>0</v>
      </c>
      <c r="AD2732">
        <v>0.02</v>
      </c>
      <c r="AE2732">
        <v>0.35</v>
      </c>
      <c r="AF2732" s="23" t="s">
        <v>54</v>
      </c>
      <c r="AG2732" s="23" t="s">
        <v>54</v>
      </c>
      <c r="AH2732" s="23">
        <v>0.000666888962987663</v>
      </c>
      <c r="AI2732" s="23" t="s">
        <v>122</v>
      </c>
      <c r="AJ2732">
        <v>4</v>
      </c>
      <c r="AK2732">
        <v>2</v>
      </c>
      <c r="AL2732">
        <v>13</v>
      </c>
      <c r="AM2732">
        <v>4</v>
      </c>
      <c r="AN2732" s="23">
        <v>0.25</v>
      </c>
      <c r="AO2732" s="23">
        <v>0</v>
      </c>
      <c r="AP2732" s="23">
        <v>0.0769230769230769</v>
      </c>
      <c r="AQ2732" s="23">
        <v>0</v>
      </c>
      <c r="AR2732" s="35">
        <v>0.142857142857143</v>
      </c>
      <c r="AS2732" s="35">
        <v>8.57142857142857</v>
      </c>
      <c r="AT2732" s="35">
        <v>-8.57142857142857</v>
      </c>
      <c r="AU2732" s="31">
        <f t="shared" si="45"/>
        <v>0</v>
      </c>
      <c r="AV2732" s="36">
        <f>IFERROR(时间!$B$4+AU2732,"上周无销量")</f>
        <v>43283</v>
      </c>
    </row>
    <row r="2733" spans="1:48">
      <c r="A2733" s="21" t="s">
        <v>5395</v>
      </c>
      <c r="B2733" t="s">
        <v>3275</v>
      </c>
      <c r="C2733" t="s">
        <v>5384</v>
      </c>
      <c r="D2733" s="31">
        <v>1</v>
      </c>
      <c r="E2733" s="31">
        <v>0</v>
      </c>
      <c r="F2733" s="31">
        <v>0</v>
      </c>
      <c r="G2733" s="31">
        <v>0</v>
      </c>
      <c r="H2733" s="32">
        <v>29.99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1</v>
      </c>
      <c r="O2733">
        <v>0</v>
      </c>
      <c r="P2733">
        <v>170</v>
      </c>
      <c r="Q2733">
        <v>367</v>
      </c>
      <c r="R2733">
        <v>166</v>
      </c>
      <c r="S2733">
        <v>0</v>
      </c>
      <c r="T2733">
        <v>3</v>
      </c>
      <c r="U2733">
        <v>2</v>
      </c>
      <c r="V2733">
        <v>0</v>
      </c>
      <c r="W2733">
        <v>0</v>
      </c>
      <c r="X2733" s="23">
        <v>0.0176470588235294</v>
      </c>
      <c r="Y2733" s="23">
        <v>0.00544959128065395</v>
      </c>
      <c r="Z2733" s="23">
        <v>0</v>
      </c>
      <c r="AA2733" s="23" t="e">
        <v>#DIV/0!</v>
      </c>
      <c r="AB2733">
        <v>0.85</v>
      </c>
      <c r="AC2733">
        <v>0.48</v>
      </c>
      <c r="AD2733">
        <v>0</v>
      </c>
      <c r="AE2733">
        <v>0</v>
      </c>
      <c r="AF2733" s="23">
        <v>0.0283427809269757</v>
      </c>
      <c r="AG2733" s="23" t="s">
        <v>122</v>
      </c>
      <c r="AH2733" s="23" t="s">
        <v>54</v>
      </c>
      <c r="AI2733" s="23" t="s">
        <v>54</v>
      </c>
      <c r="AJ2733">
        <v>7</v>
      </c>
      <c r="AK2733">
        <v>13</v>
      </c>
      <c r="AL2733">
        <v>0</v>
      </c>
      <c r="AM2733">
        <v>0</v>
      </c>
      <c r="AN2733" s="23">
        <v>0.142857142857143</v>
      </c>
      <c r="AO2733" s="23">
        <v>0</v>
      </c>
      <c r="AP2733" s="23" t="e">
        <v>#DIV/0!</v>
      </c>
      <c r="AQ2733" s="23" t="e">
        <v>#DIV/0!</v>
      </c>
      <c r="AR2733" s="35">
        <v>0.142857142857143</v>
      </c>
      <c r="AS2733" s="35">
        <v>8.57142857142857</v>
      </c>
      <c r="AT2733" s="35">
        <v>-8.57142857142857</v>
      </c>
      <c r="AU2733" s="31">
        <f t="shared" si="45"/>
        <v>0</v>
      </c>
      <c r="AV2733" s="36">
        <f>IFERROR(时间!$B$4+AU2733,"上周无销量")</f>
        <v>43283</v>
      </c>
    </row>
    <row r="2734" spans="1:48">
      <c r="A2734" s="21" t="s">
        <v>5396</v>
      </c>
      <c r="B2734" t="s">
        <v>3277</v>
      </c>
      <c r="C2734" t="s">
        <v>5384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0</v>
      </c>
      <c r="AK2734">
        <v>0</v>
      </c>
      <c r="AL2734">
        <v>0</v>
      </c>
      <c r="AM2734">
        <v>0</v>
      </c>
      <c r="AN2734" s="23" t="e">
        <v>#DIV/0!</v>
      </c>
      <c r="AO2734" s="23" t="e">
        <v>#DIV/0!</v>
      </c>
      <c r="AP2734" s="23" t="e">
        <v>#DIV/0!</v>
      </c>
      <c r="AQ2734" s="23" t="e">
        <v>#DIV/0!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5397</v>
      </c>
      <c r="B2735" t="s">
        <v>3279</v>
      </c>
      <c r="C2735" t="s">
        <v>5384</v>
      </c>
      <c r="D2735" s="31">
        <v>1</v>
      </c>
      <c r="E2735" s="31">
        <v>1</v>
      </c>
      <c r="F2735" s="31">
        <v>0</v>
      </c>
      <c r="G2735" s="31">
        <v>0</v>
      </c>
      <c r="H2735" s="32">
        <v>29.99</v>
      </c>
      <c r="I2735">
        <v>0</v>
      </c>
      <c r="J2735" s="33">
        <v>2</v>
      </c>
      <c r="K2735" s="33">
        <v>0</v>
      </c>
      <c r="L2735" s="33">
        <v>0</v>
      </c>
      <c r="M2735">
        <v>2</v>
      </c>
      <c r="N2735">
        <v>0</v>
      </c>
      <c r="O2735">
        <v>0</v>
      </c>
      <c r="P2735">
        <v>408</v>
      </c>
      <c r="Q2735">
        <v>1600</v>
      </c>
      <c r="R2735">
        <v>395</v>
      </c>
      <c r="S2735">
        <v>0</v>
      </c>
      <c r="T2735">
        <v>1</v>
      </c>
      <c r="U2735">
        <v>11</v>
      </c>
      <c r="V2735">
        <v>2</v>
      </c>
      <c r="W2735">
        <v>0</v>
      </c>
      <c r="X2735" s="23">
        <v>0.00245098039215686</v>
      </c>
      <c r="Y2735" s="23">
        <v>0.006875</v>
      </c>
      <c r="Z2735" s="23">
        <v>0.00506329113924051</v>
      </c>
      <c r="AA2735" s="23" t="e">
        <v>#DIV/0!</v>
      </c>
      <c r="AB2735">
        <v>0.34</v>
      </c>
      <c r="AC2735">
        <v>2.56</v>
      </c>
      <c r="AD2735">
        <v>0.63</v>
      </c>
      <c r="AE2735">
        <v>0</v>
      </c>
      <c r="AF2735" s="23">
        <v>0.0113371123707903</v>
      </c>
      <c r="AG2735" s="23">
        <v>0.0853617872624208</v>
      </c>
      <c r="AH2735" s="23" t="s">
        <v>122</v>
      </c>
      <c r="AI2735" s="23" t="s">
        <v>54</v>
      </c>
      <c r="AJ2735">
        <v>4</v>
      </c>
      <c r="AK2735">
        <v>13</v>
      </c>
      <c r="AL2735">
        <v>5</v>
      </c>
      <c r="AM2735">
        <v>0</v>
      </c>
      <c r="AN2735" s="23">
        <v>0.25</v>
      </c>
      <c r="AO2735" s="23">
        <v>0.0769230769230769</v>
      </c>
      <c r="AP2735" s="23">
        <v>0</v>
      </c>
      <c r="AQ2735" s="23" t="e">
        <v>#DIV/0!</v>
      </c>
      <c r="AR2735" s="35">
        <v>0.142857142857143</v>
      </c>
      <c r="AS2735" s="35">
        <v>8.57142857142857</v>
      </c>
      <c r="AT2735" s="35">
        <v>-6.57142857142857</v>
      </c>
      <c r="AU2735" s="31">
        <f t="shared" si="45"/>
        <v>14</v>
      </c>
      <c r="AV2735" s="36">
        <f>IFERROR(时间!$B$4+AU2735,"上周无销量")</f>
        <v>43297</v>
      </c>
    </row>
    <row r="2736" spans="1:48">
      <c r="A2736" s="21" t="s">
        <v>5398</v>
      </c>
      <c r="B2736" t="s">
        <v>3281</v>
      </c>
      <c r="C2736" t="s">
        <v>5384</v>
      </c>
      <c r="D2736" s="31">
        <v>0</v>
      </c>
      <c r="E2736" s="31">
        <v>2</v>
      </c>
      <c r="F2736" s="31">
        <v>0</v>
      </c>
      <c r="G2736" s="31">
        <v>0</v>
      </c>
      <c r="H2736" s="32">
        <v>32.99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>
        <v>2135</v>
      </c>
      <c r="Q2736">
        <v>412</v>
      </c>
      <c r="R2736">
        <v>0</v>
      </c>
      <c r="S2736">
        <v>0</v>
      </c>
      <c r="T2736">
        <v>1</v>
      </c>
      <c r="U2736">
        <v>1</v>
      </c>
      <c r="V2736">
        <v>0</v>
      </c>
      <c r="W2736">
        <v>0</v>
      </c>
      <c r="X2736" s="23">
        <v>0.000468384074941452</v>
      </c>
      <c r="Y2736" s="23">
        <v>0.00242718446601942</v>
      </c>
      <c r="Z2736" s="23" t="e">
        <v>#DIV/0!</v>
      </c>
      <c r="AA2736" s="23" t="e">
        <v>#DIV/0!</v>
      </c>
      <c r="AB2736">
        <v>0.26</v>
      </c>
      <c r="AC2736">
        <v>0.17</v>
      </c>
      <c r="AD2736">
        <v>0</v>
      </c>
      <c r="AE2736">
        <v>0</v>
      </c>
      <c r="AF2736" s="23" t="s">
        <v>122</v>
      </c>
      <c r="AG2736" s="23">
        <v>0.00257653834495302</v>
      </c>
      <c r="AH2736" s="23" t="s">
        <v>54</v>
      </c>
      <c r="AI2736" s="23" t="s">
        <v>54</v>
      </c>
      <c r="AJ2736">
        <v>9</v>
      </c>
      <c r="AK2736">
        <v>12</v>
      </c>
      <c r="AL2736">
        <v>0</v>
      </c>
      <c r="AM2736">
        <v>0</v>
      </c>
      <c r="AN2736" s="23">
        <v>0</v>
      </c>
      <c r="AO2736" s="23">
        <v>0.166666666666667</v>
      </c>
      <c r="AP2736" s="23" t="e">
        <v>#DIV/0!</v>
      </c>
      <c r="AQ2736" s="23" t="e">
        <v>#DIV/0!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5399</v>
      </c>
      <c r="B2737" t="s">
        <v>3283</v>
      </c>
      <c r="C2737" t="s">
        <v>5384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3</v>
      </c>
      <c r="J2737" s="33">
        <v>0</v>
      </c>
      <c r="K2737" s="33">
        <v>0</v>
      </c>
      <c r="L2737" s="33">
        <v>0</v>
      </c>
      <c r="M2737">
        <v>3</v>
      </c>
      <c r="N2737">
        <v>0</v>
      </c>
      <c r="O2737">
        <v>0</v>
      </c>
      <c r="P2737">
        <v>64</v>
      </c>
      <c r="Q2737">
        <v>92</v>
      </c>
      <c r="R2737">
        <v>0</v>
      </c>
      <c r="S2737">
        <v>0</v>
      </c>
      <c r="T2737">
        <v>0</v>
      </c>
      <c r="U2737">
        <v>1</v>
      </c>
      <c r="V2737">
        <v>0</v>
      </c>
      <c r="W2737">
        <v>0</v>
      </c>
      <c r="X2737" s="23">
        <v>0</v>
      </c>
      <c r="Y2737" s="23">
        <v>0.0108695652173913</v>
      </c>
      <c r="Z2737" s="23" t="e">
        <v>#DIV/0!</v>
      </c>
      <c r="AA2737" s="23" t="e">
        <v>#DIV/0!</v>
      </c>
      <c r="AB2737">
        <v>0</v>
      </c>
      <c r="AC2737">
        <v>0.35</v>
      </c>
      <c r="AD2737">
        <v>0</v>
      </c>
      <c r="AE2737">
        <v>0</v>
      </c>
      <c r="AF2737" s="23" t="s">
        <v>54</v>
      </c>
      <c r="AG2737" s="23" t="s">
        <v>122</v>
      </c>
      <c r="AH2737" s="23" t="s">
        <v>54</v>
      </c>
      <c r="AI2737" s="23" t="s">
        <v>54</v>
      </c>
      <c r="AJ2737">
        <v>6</v>
      </c>
      <c r="AK2737">
        <v>3</v>
      </c>
      <c r="AL2737">
        <v>0</v>
      </c>
      <c r="AM2737">
        <v>0</v>
      </c>
      <c r="AN2737" s="23">
        <v>0</v>
      </c>
      <c r="AO2737" s="23">
        <v>0</v>
      </c>
      <c r="AP2737" s="23" t="e">
        <v>#DIV/0!</v>
      </c>
      <c r="AQ2737" s="23" t="e">
        <v>#DIV/0!</v>
      </c>
      <c r="AR2737" s="35">
        <v>0</v>
      </c>
      <c r="AS2737" s="35">
        <v>0</v>
      </c>
      <c r="AT2737" s="35">
        <v>3</v>
      </c>
      <c r="AU2737" s="31" t="str">
        <f t="shared" si="45"/>
        <v>库存为3</v>
      </c>
      <c r="AV2737" s="36" t="str">
        <f>IFERROR(时间!$B$4+AU2737,"上周无销量")</f>
        <v>上周无销量</v>
      </c>
    </row>
    <row r="2738" spans="1:48">
      <c r="A2738" s="21" t="s">
        <v>5400</v>
      </c>
      <c r="B2738" t="s">
        <v>3285</v>
      </c>
      <c r="C2738" t="s">
        <v>5384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3</v>
      </c>
      <c r="J2738" s="33">
        <v>0</v>
      </c>
      <c r="K2738" s="33">
        <v>0</v>
      </c>
      <c r="L2738" s="33">
        <v>0</v>
      </c>
      <c r="M2738">
        <v>3</v>
      </c>
      <c r="N2738">
        <v>0</v>
      </c>
      <c r="O2738">
        <v>0</v>
      </c>
      <c r="P2738">
        <v>171</v>
      </c>
      <c r="Q2738">
        <v>222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 s="23">
        <v>0</v>
      </c>
      <c r="Y2738" s="23">
        <v>0</v>
      </c>
      <c r="Z2738" s="23" t="e">
        <v>#DIV/0!</v>
      </c>
      <c r="AA2738" s="23" t="e">
        <v>#DIV/0!</v>
      </c>
      <c r="AB2738">
        <v>0</v>
      </c>
      <c r="AC2738">
        <v>0</v>
      </c>
      <c r="AD2738">
        <v>0</v>
      </c>
      <c r="AE2738">
        <v>0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4</v>
      </c>
      <c r="AK2738">
        <v>3</v>
      </c>
      <c r="AL2738">
        <v>0</v>
      </c>
      <c r="AM2738">
        <v>0</v>
      </c>
      <c r="AN2738" s="23">
        <v>0</v>
      </c>
      <c r="AO2738" s="23">
        <v>0</v>
      </c>
      <c r="AP2738" s="23" t="e">
        <v>#DIV/0!</v>
      </c>
      <c r="AQ2738" s="23" t="e">
        <v>#DIV/0!</v>
      </c>
      <c r="AR2738" s="35">
        <v>0</v>
      </c>
      <c r="AS2738" s="35">
        <v>0</v>
      </c>
      <c r="AT2738" s="35">
        <v>3</v>
      </c>
      <c r="AU2738" s="31" t="str">
        <f t="shared" si="45"/>
        <v>库存为3</v>
      </c>
      <c r="AV2738" s="36" t="str">
        <f>IFERROR(时间!$B$4+AU2738,"上周无销量")</f>
        <v>上周无销量</v>
      </c>
    </row>
    <row r="2739" spans="1:48">
      <c r="A2739" s="21" t="s">
        <v>5401</v>
      </c>
      <c r="B2739" t="s">
        <v>3288</v>
      </c>
      <c r="C2739" t="s">
        <v>5384</v>
      </c>
      <c r="D2739" s="31">
        <v>0</v>
      </c>
      <c r="E2739" s="31">
        <v>1</v>
      </c>
      <c r="F2739" s="31">
        <v>0</v>
      </c>
      <c r="G2739" s="31">
        <v>0</v>
      </c>
      <c r="H2739" s="32">
        <v>32.99</v>
      </c>
      <c r="I2739">
        <v>2</v>
      </c>
      <c r="J2739" s="33">
        <v>0</v>
      </c>
      <c r="K2739" s="33">
        <v>0</v>
      </c>
      <c r="L2739" s="33">
        <v>0</v>
      </c>
      <c r="M2739">
        <v>2</v>
      </c>
      <c r="N2739">
        <v>0</v>
      </c>
      <c r="O2739">
        <v>2</v>
      </c>
      <c r="P2739">
        <v>2665</v>
      </c>
      <c r="Q2739">
        <v>2150</v>
      </c>
      <c r="R2739">
        <v>1127</v>
      </c>
      <c r="S2739">
        <v>791</v>
      </c>
      <c r="T2739">
        <v>13</v>
      </c>
      <c r="U2739">
        <v>6</v>
      </c>
      <c r="V2739">
        <v>9</v>
      </c>
      <c r="W2739">
        <v>10</v>
      </c>
      <c r="X2739" s="23">
        <v>0.0048780487804878</v>
      </c>
      <c r="Y2739" s="23">
        <v>0.0027906976744186</v>
      </c>
      <c r="Z2739" s="23">
        <v>0.00798580301685892</v>
      </c>
      <c r="AA2739" s="23">
        <v>0.0126422250316056</v>
      </c>
      <c r="AB2739">
        <v>2.97</v>
      </c>
      <c r="AC2739">
        <v>1.36</v>
      </c>
      <c r="AD2739">
        <v>2.34</v>
      </c>
      <c r="AE2739">
        <v>2.45</v>
      </c>
      <c r="AF2739" s="23" t="s">
        <v>122</v>
      </c>
      <c r="AG2739" s="23">
        <v>0.0412246135192483</v>
      </c>
      <c r="AH2739" s="23" t="s">
        <v>122</v>
      </c>
      <c r="AI2739" s="23" t="s">
        <v>122</v>
      </c>
      <c r="AJ2739">
        <v>6</v>
      </c>
      <c r="AK2739">
        <v>12</v>
      </c>
      <c r="AL2739">
        <v>12</v>
      </c>
      <c r="AM2739">
        <v>7</v>
      </c>
      <c r="AN2739" s="23">
        <v>0</v>
      </c>
      <c r="AO2739" s="23">
        <v>0.0833333333333333</v>
      </c>
      <c r="AP2739" s="23">
        <v>0</v>
      </c>
      <c r="AQ2739" s="23">
        <v>0</v>
      </c>
      <c r="AR2739" s="35">
        <v>0</v>
      </c>
      <c r="AS2739" s="35">
        <v>0</v>
      </c>
      <c r="AT2739" s="35">
        <v>2</v>
      </c>
      <c r="AU2739" s="31" t="str">
        <f t="shared" si="45"/>
        <v>库存为2</v>
      </c>
      <c r="AV2739" s="36" t="str">
        <f>IFERROR(时间!$B$4+AU2739,"上周无销量")</f>
        <v>上周无销量</v>
      </c>
    </row>
    <row r="2740" spans="1:48">
      <c r="A2740" s="21" t="s">
        <v>5402</v>
      </c>
      <c r="B2740" t="s">
        <v>3290</v>
      </c>
      <c r="C2740" t="s">
        <v>5384</v>
      </c>
      <c r="D2740" s="31">
        <v>0</v>
      </c>
      <c r="E2740" s="31">
        <v>0</v>
      </c>
      <c r="F2740" s="31">
        <v>1</v>
      </c>
      <c r="G2740" s="31">
        <v>0</v>
      </c>
      <c r="H2740" s="32">
        <v>29.99</v>
      </c>
      <c r="I2740">
        <v>1</v>
      </c>
      <c r="J2740" s="33">
        <v>0</v>
      </c>
      <c r="K2740" s="33">
        <v>0</v>
      </c>
      <c r="L2740" s="33">
        <v>0</v>
      </c>
      <c r="M2740">
        <v>1</v>
      </c>
      <c r="N2740">
        <v>0</v>
      </c>
      <c r="O2740">
        <v>1</v>
      </c>
      <c r="P2740">
        <v>148</v>
      </c>
      <c r="Q2740">
        <v>386</v>
      </c>
      <c r="R2740">
        <v>300</v>
      </c>
      <c r="S2740">
        <v>264</v>
      </c>
      <c r="T2740">
        <v>2</v>
      </c>
      <c r="U2740">
        <v>1</v>
      </c>
      <c r="V2740">
        <v>4</v>
      </c>
      <c r="W2740">
        <v>1</v>
      </c>
      <c r="X2740" s="23">
        <v>0.0135135135135135</v>
      </c>
      <c r="Y2740" s="23">
        <v>0.00259067357512953</v>
      </c>
      <c r="Z2740" s="23">
        <v>0.0133333333333333</v>
      </c>
      <c r="AA2740" s="23">
        <v>0.00378787878787879</v>
      </c>
      <c r="AB2740">
        <v>0.4</v>
      </c>
      <c r="AC2740">
        <v>0.31</v>
      </c>
      <c r="AD2740">
        <v>0.54</v>
      </c>
      <c r="AE2740">
        <v>0.35</v>
      </c>
      <c r="AF2740" s="23" t="s">
        <v>122</v>
      </c>
      <c r="AG2740" s="23" t="s">
        <v>122</v>
      </c>
      <c r="AH2740" s="23">
        <v>0.0180060020006669</v>
      </c>
      <c r="AI2740" s="23" t="s">
        <v>122</v>
      </c>
      <c r="AJ2740">
        <v>26</v>
      </c>
      <c r="AK2740">
        <v>7</v>
      </c>
      <c r="AL2740">
        <v>13</v>
      </c>
      <c r="AM2740">
        <v>8</v>
      </c>
      <c r="AN2740" s="23">
        <v>0</v>
      </c>
      <c r="AO2740" s="23">
        <v>0</v>
      </c>
      <c r="AP2740" s="23">
        <v>0.0769230769230769</v>
      </c>
      <c r="AQ2740" s="23">
        <v>0</v>
      </c>
      <c r="AR2740" s="35">
        <v>0</v>
      </c>
      <c r="AS2740" s="35">
        <v>0</v>
      </c>
      <c r="AT2740" s="35">
        <v>1</v>
      </c>
      <c r="AU2740" s="31" t="str">
        <f t="shared" si="45"/>
        <v>库存为1</v>
      </c>
      <c r="AV2740" s="36" t="str">
        <f>IFERROR(时间!$B$4+AU2740,"上周无销量")</f>
        <v>上周无销量</v>
      </c>
    </row>
    <row r="2741" spans="1:48">
      <c r="A2741" s="21" t="s">
        <v>5403</v>
      </c>
      <c r="B2741" t="s">
        <v>3293</v>
      </c>
      <c r="C2741" t="s">
        <v>5384</v>
      </c>
      <c r="D2741" s="31">
        <v>0</v>
      </c>
      <c r="E2741" s="31">
        <v>0</v>
      </c>
      <c r="F2741" s="31">
        <v>1</v>
      </c>
      <c r="G2741" s="31">
        <v>0</v>
      </c>
      <c r="H2741" s="32">
        <v>29.99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1</v>
      </c>
      <c r="O2741">
        <v>0</v>
      </c>
      <c r="P2741">
        <v>0</v>
      </c>
      <c r="Q2741">
        <v>0</v>
      </c>
      <c r="R2741">
        <v>44</v>
      </c>
      <c r="S2741">
        <v>0</v>
      </c>
      <c r="T2741">
        <v>0</v>
      </c>
      <c r="U2741">
        <v>0</v>
      </c>
      <c r="V2741">
        <v>0</v>
      </c>
      <c r="W2741">
        <v>0</v>
      </c>
      <c r="X2741" s="23" t="e">
        <v>#DIV/0!</v>
      </c>
      <c r="Y2741" s="23" t="e">
        <v>#DIV/0!</v>
      </c>
      <c r="Z2741" s="23">
        <v>0</v>
      </c>
      <c r="AA2741" s="23" t="e">
        <v>#DIV/0!</v>
      </c>
      <c r="AB2741">
        <v>0</v>
      </c>
      <c r="AC2741">
        <v>0</v>
      </c>
      <c r="AD2741">
        <v>0</v>
      </c>
      <c r="AE2741">
        <v>0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0</v>
      </c>
      <c r="AL2741">
        <v>1</v>
      </c>
      <c r="AM2741">
        <v>0</v>
      </c>
      <c r="AN2741" s="23" t="e">
        <v>#DIV/0!</v>
      </c>
      <c r="AO2741" s="23" t="e">
        <v>#DIV/0!</v>
      </c>
      <c r="AP2741" s="23">
        <v>1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5404</v>
      </c>
      <c r="B2742" t="s">
        <v>3295</v>
      </c>
      <c r="C2742" t="s">
        <v>5384</v>
      </c>
      <c r="D2742" s="31">
        <v>0</v>
      </c>
      <c r="E2742" s="31">
        <v>1</v>
      </c>
      <c r="F2742" s="31">
        <v>0</v>
      </c>
      <c r="G2742" s="31">
        <v>1</v>
      </c>
      <c r="H2742" s="32">
        <v>29.99</v>
      </c>
      <c r="I2742">
        <v>1</v>
      </c>
      <c r="J2742" s="33">
        <v>0</v>
      </c>
      <c r="K2742" s="33">
        <v>0</v>
      </c>
      <c r="L2742" s="33">
        <v>0</v>
      </c>
      <c r="M2742">
        <v>1</v>
      </c>
      <c r="N2742">
        <v>0</v>
      </c>
      <c r="O2742">
        <v>0</v>
      </c>
      <c r="P2742">
        <v>1244</v>
      </c>
      <c r="Q2742">
        <v>29</v>
      </c>
      <c r="R2742">
        <v>16</v>
      </c>
      <c r="S2742">
        <v>35</v>
      </c>
      <c r="T2742">
        <v>10</v>
      </c>
      <c r="U2742">
        <v>0</v>
      </c>
      <c r="V2742">
        <v>0</v>
      </c>
      <c r="W2742">
        <v>0</v>
      </c>
      <c r="X2742" s="23">
        <v>0.00803858520900321</v>
      </c>
      <c r="Y2742" s="23">
        <v>0</v>
      </c>
      <c r="Z2742" s="23">
        <v>0</v>
      </c>
      <c r="AA2742" s="23">
        <v>0</v>
      </c>
      <c r="AB2742">
        <v>2.56</v>
      </c>
      <c r="AC2742">
        <v>0</v>
      </c>
      <c r="AD2742">
        <v>0</v>
      </c>
      <c r="AE2742">
        <v>0</v>
      </c>
      <c r="AF2742" s="23" t="s">
        <v>122</v>
      </c>
      <c r="AG2742" s="23" t="s">
        <v>54</v>
      </c>
      <c r="AH2742" s="23" t="s">
        <v>54</v>
      </c>
      <c r="AI2742" s="23" t="s">
        <v>54</v>
      </c>
      <c r="AJ2742">
        <v>8</v>
      </c>
      <c r="AK2742">
        <v>5</v>
      </c>
      <c r="AL2742">
        <v>0</v>
      </c>
      <c r="AM2742">
        <v>4</v>
      </c>
      <c r="AN2742" s="23">
        <v>0</v>
      </c>
      <c r="AO2742" s="23">
        <v>0.2</v>
      </c>
      <c r="AP2742" s="23" t="e">
        <v>#DIV/0!</v>
      </c>
      <c r="AQ2742" s="23">
        <v>0.25</v>
      </c>
      <c r="AR2742" s="35">
        <v>0</v>
      </c>
      <c r="AS2742" s="35">
        <v>0</v>
      </c>
      <c r="AT2742" s="35">
        <v>1</v>
      </c>
      <c r="AU2742" s="31" t="str">
        <f t="shared" si="45"/>
        <v>库存为1</v>
      </c>
      <c r="AV2742" s="36" t="str">
        <f>IFERROR(时间!$B$4+AU2742,"上周无销量")</f>
        <v>上周无销量</v>
      </c>
    </row>
    <row r="2743" spans="1:48">
      <c r="A2743" s="21" t="s">
        <v>5405</v>
      </c>
      <c r="B2743" t="s">
        <v>3297</v>
      </c>
      <c r="C2743" t="s">
        <v>5384</v>
      </c>
      <c r="D2743" s="31">
        <v>0</v>
      </c>
      <c r="E2743" s="31">
        <v>2</v>
      </c>
      <c r="F2743" s="31">
        <v>1</v>
      </c>
      <c r="G2743" s="31">
        <v>1</v>
      </c>
      <c r="H2743" s="32">
        <v>32.99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1</v>
      </c>
      <c r="O2743">
        <v>0</v>
      </c>
      <c r="P2743">
        <v>0</v>
      </c>
      <c r="Q2743">
        <v>689</v>
      </c>
      <c r="R2743">
        <v>1949</v>
      </c>
      <c r="S2743">
        <v>2752</v>
      </c>
      <c r="T2743">
        <v>0</v>
      </c>
      <c r="U2743">
        <v>3</v>
      </c>
      <c r="V2743">
        <v>10</v>
      </c>
      <c r="W2743">
        <v>20</v>
      </c>
      <c r="X2743" s="23" t="e">
        <v>#DIV/0!</v>
      </c>
      <c r="Y2743" s="23">
        <v>0.00435413642960813</v>
      </c>
      <c r="Z2743" s="23">
        <v>0.00513083632632119</v>
      </c>
      <c r="AA2743" s="23">
        <v>0.00726744186046512</v>
      </c>
      <c r="AB2743">
        <v>0</v>
      </c>
      <c r="AC2743">
        <v>0.81</v>
      </c>
      <c r="AD2743">
        <v>2.42</v>
      </c>
      <c r="AE2743">
        <v>4.4</v>
      </c>
      <c r="AF2743" s="23" t="s">
        <v>54</v>
      </c>
      <c r="AG2743" s="23">
        <v>0.0122764474083055</v>
      </c>
      <c r="AH2743" s="23">
        <v>0.0733555622916035</v>
      </c>
      <c r="AI2743" s="23">
        <v>0.133373749621097</v>
      </c>
      <c r="AJ2743">
        <v>0</v>
      </c>
      <c r="AK2743">
        <v>3</v>
      </c>
      <c r="AL2743">
        <v>10</v>
      </c>
      <c r="AM2743">
        <v>20</v>
      </c>
      <c r="AN2743" s="23" t="e">
        <v>#DIV/0!</v>
      </c>
      <c r="AO2743" s="23">
        <v>0.666666666666667</v>
      </c>
      <c r="AP2743" s="23">
        <v>0.1</v>
      </c>
      <c r="AQ2743" s="23">
        <v>0.05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5406</v>
      </c>
      <c r="B2744" t="s">
        <v>3300</v>
      </c>
      <c r="C2744" t="s">
        <v>5384</v>
      </c>
      <c r="D2744" s="31">
        <v>0</v>
      </c>
      <c r="E2744" s="31">
        <v>1</v>
      </c>
      <c r="F2744" s="31">
        <v>2</v>
      </c>
      <c r="G2744" s="31">
        <v>2</v>
      </c>
      <c r="H2744" s="32">
        <v>29.99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>
        <v>0</v>
      </c>
      <c r="Q2744">
        <v>2</v>
      </c>
      <c r="R2744">
        <v>16</v>
      </c>
      <c r="S2744">
        <v>65</v>
      </c>
      <c r="T2744">
        <v>0</v>
      </c>
      <c r="U2744">
        <v>0</v>
      </c>
      <c r="V2744">
        <v>0</v>
      </c>
      <c r="W2744">
        <v>0</v>
      </c>
      <c r="X2744" s="23" t="e">
        <v>#DIV/0!</v>
      </c>
      <c r="Y2744" s="23">
        <v>0</v>
      </c>
      <c r="Z2744" s="23">
        <v>0</v>
      </c>
      <c r="AA2744" s="23">
        <v>0</v>
      </c>
      <c r="AB2744">
        <v>0</v>
      </c>
      <c r="AC2744">
        <v>0</v>
      </c>
      <c r="AD2744">
        <v>0</v>
      </c>
      <c r="AE2744">
        <v>0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0</v>
      </c>
      <c r="AK2744">
        <v>2</v>
      </c>
      <c r="AL2744">
        <v>7</v>
      </c>
      <c r="AM2744">
        <v>4</v>
      </c>
      <c r="AN2744" s="23" t="e">
        <v>#DIV/0!</v>
      </c>
      <c r="AO2744" s="23">
        <v>0.5</v>
      </c>
      <c r="AP2744" s="23">
        <v>0.285714285714286</v>
      </c>
      <c r="AQ2744" s="23">
        <v>0.5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5407</v>
      </c>
      <c r="B2745" t="s">
        <v>3302</v>
      </c>
      <c r="C2745" t="s">
        <v>5384</v>
      </c>
      <c r="D2745" s="31">
        <v>0</v>
      </c>
      <c r="E2745" s="31">
        <v>1</v>
      </c>
      <c r="F2745" s="31">
        <v>0</v>
      </c>
      <c r="G2745" s="31">
        <v>0</v>
      </c>
      <c r="H2745" s="32">
        <v>32.99</v>
      </c>
      <c r="I2745">
        <v>1</v>
      </c>
      <c r="J2745" s="33">
        <v>0</v>
      </c>
      <c r="K2745" s="33">
        <v>0</v>
      </c>
      <c r="L2745" s="33">
        <v>0</v>
      </c>
      <c r="M2745">
        <v>1</v>
      </c>
      <c r="N2745">
        <v>0</v>
      </c>
      <c r="O2745">
        <v>0</v>
      </c>
      <c r="P2745">
        <v>2472</v>
      </c>
      <c r="Q2745">
        <v>2332</v>
      </c>
      <c r="R2745">
        <v>0</v>
      </c>
      <c r="S2745">
        <v>0</v>
      </c>
      <c r="T2745">
        <v>15</v>
      </c>
      <c r="U2745">
        <v>14</v>
      </c>
      <c r="V2745">
        <v>0</v>
      </c>
      <c r="W2745">
        <v>0</v>
      </c>
      <c r="X2745" s="23">
        <v>0.00606796116504854</v>
      </c>
      <c r="Y2745" s="23">
        <v>0.00600343053173242</v>
      </c>
      <c r="Z2745" s="23" t="e">
        <v>#DIV/0!</v>
      </c>
      <c r="AA2745" s="23" t="e">
        <v>#DIV/0!</v>
      </c>
      <c r="AB2745">
        <v>3.24</v>
      </c>
      <c r="AC2745">
        <v>3.41</v>
      </c>
      <c r="AD2745">
        <v>0</v>
      </c>
      <c r="AE2745">
        <v>0</v>
      </c>
      <c r="AF2745" s="23" t="s">
        <v>122</v>
      </c>
      <c r="AG2745" s="23">
        <v>0.10336465595635</v>
      </c>
      <c r="AH2745" s="23" t="s">
        <v>54</v>
      </c>
      <c r="AI2745" s="23" t="s">
        <v>54</v>
      </c>
      <c r="AJ2745">
        <v>18</v>
      </c>
      <c r="AK2745">
        <v>7</v>
      </c>
      <c r="AL2745">
        <v>0</v>
      </c>
      <c r="AM2745">
        <v>0</v>
      </c>
      <c r="AN2745" s="23">
        <v>0</v>
      </c>
      <c r="AO2745" s="23">
        <v>0.142857142857143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1</v>
      </c>
      <c r="AU2745" s="31" t="str">
        <f t="shared" si="45"/>
        <v>库存为1</v>
      </c>
      <c r="AV2745" s="36" t="str">
        <f>IFERROR(时间!$B$4+AU2745,"上周无销量")</f>
        <v>上周无销量</v>
      </c>
    </row>
    <row r="2746" spans="1:48">
      <c r="A2746" s="21" t="s">
        <v>5408</v>
      </c>
      <c r="B2746" t="s">
        <v>3304</v>
      </c>
      <c r="C2746" t="s">
        <v>5384</v>
      </c>
      <c r="D2746" s="31">
        <v>1</v>
      </c>
      <c r="E2746" s="31">
        <v>0</v>
      </c>
      <c r="F2746" s="31">
        <v>0</v>
      </c>
      <c r="G2746" s="31">
        <v>0</v>
      </c>
      <c r="H2746" s="32">
        <v>32.99</v>
      </c>
      <c r="I2746">
        <v>1</v>
      </c>
      <c r="J2746" s="33">
        <v>0</v>
      </c>
      <c r="K2746" s="33">
        <v>0</v>
      </c>
      <c r="L2746" s="33">
        <v>0</v>
      </c>
      <c r="M2746">
        <v>1</v>
      </c>
      <c r="N2746">
        <v>0</v>
      </c>
      <c r="O2746">
        <v>0</v>
      </c>
      <c r="P2746">
        <v>4510</v>
      </c>
      <c r="Q2746">
        <v>845</v>
      </c>
      <c r="R2746">
        <v>0</v>
      </c>
      <c r="S2746">
        <v>0</v>
      </c>
      <c r="T2746">
        <v>15</v>
      </c>
      <c r="U2746">
        <v>4</v>
      </c>
      <c r="V2746">
        <v>0</v>
      </c>
      <c r="W2746">
        <v>0</v>
      </c>
      <c r="X2746" s="23">
        <v>0.00332594235033259</v>
      </c>
      <c r="Y2746" s="23">
        <v>0.00473372781065089</v>
      </c>
      <c r="Z2746" s="23" t="e">
        <v>#DIV/0!</v>
      </c>
      <c r="AA2746" s="23" t="e">
        <v>#DIV/0!</v>
      </c>
      <c r="AB2746">
        <v>3.34</v>
      </c>
      <c r="AC2746">
        <v>0.84</v>
      </c>
      <c r="AD2746">
        <v>0</v>
      </c>
      <c r="AE2746">
        <v>0</v>
      </c>
      <c r="AF2746" s="23">
        <v>0.101242800848742</v>
      </c>
      <c r="AG2746" s="23" t="s">
        <v>122</v>
      </c>
      <c r="AH2746" s="23" t="s">
        <v>54</v>
      </c>
      <c r="AI2746" s="23" t="s">
        <v>54</v>
      </c>
      <c r="AJ2746">
        <v>25</v>
      </c>
      <c r="AK2746">
        <v>7</v>
      </c>
      <c r="AL2746">
        <v>0</v>
      </c>
      <c r="AM2746">
        <v>0</v>
      </c>
      <c r="AN2746" s="23">
        <v>0.04</v>
      </c>
      <c r="AO2746" s="23">
        <v>0</v>
      </c>
      <c r="AP2746" s="23" t="e">
        <v>#DIV/0!</v>
      </c>
      <c r="AQ2746" s="23" t="e">
        <v>#DIV/0!</v>
      </c>
      <c r="AR2746" s="35">
        <v>0.142857142857143</v>
      </c>
      <c r="AS2746" s="35">
        <v>8.57142857142857</v>
      </c>
      <c r="AT2746" s="35">
        <v>-7.57142857142857</v>
      </c>
      <c r="AU2746" s="31">
        <f t="shared" si="45"/>
        <v>7</v>
      </c>
      <c r="AV2746" s="36">
        <f>IFERROR(时间!$B$4+AU2746,"上周无销量")</f>
        <v>43290</v>
      </c>
    </row>
    <row r="2747" spans="1:48">
      <c r="A2747" s="21" t="s">
        <v>5409</v>
      </c>
      <c r="B2747" t="s">
        <v>3306</v>
      </c>
      <c r="C2747" t="s">
        <v>5384</v>
      </c>
      <c r="D2747" s="31">
        <v>0</v>
      </c>
      <c r="E2747" s="31">
        <v>0</v>
      </c>
      <c r="F2747" s="31">
        <v>0</v>
      </c>
      <c r="G2747" s="31">
        <v>2</v>
      </c>
      <c r="H2747" s="32">
        <v>32.99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1</v>
      </c>
      <c r="O2747">
        <v>0</v>
      </c>
      <c r="P2747">
        <v>0</v>
      </c>
      <c r="Q2747">
        <v>0</v>
      </c>
      <c r="R2747">
        <v>0</v>
      </c>
      <c r="S2747">
        <v>461</v>
      </c>
      <c r="T2747">
        <v>0</v>
      </c>
      <c r="U2747">
        <v>0</v>
      </c>
      <c r="V2747">
        <v>0</v>
      </c>
      <c r="W2747">
        <v>4</v>
      </c>
      <c r="X2747" s="23" t="e">
        <v>#DIV/0!</v>
      </c>
      <c r="Y2747" s="23" t="e">
        <v>#DIV/0!</v>
      </c>
      <c r="Z2747" s="23" t="e">
        <v>#DIV/0!</v>
      </c>
      <c r="AA2747" s="23">
        <v>0.00867678958785249</v>
      </c>
      <c r="AB2747">
        <v>0</v>
      </c>
      <c r="AC2747">
        <v>0</v>
      </c>
      <c r="AD2747">
        <v>0</v>
      </c>
      <c r="AE2747">
        <v>0.63</v>
      </c>
      <c r="AF2747" s="23" t="s">
        <v>54</v>
      </c>
      <c r="AG2747" s="23" t="s">
        <v>54</v>
      </c>
      <c r="AH2747" s="23" t="s">
        <v>54</v>
      </c>
      <c r="AI2747" s="23">
        <v>0.00954834798423765</v>
      </c>
      <c r="AJ2747">
        <v>0</v>
      </c>
      <c r="AK2747">
        <v>0</v>
      </c>
      <c r="AL2747">
        <v>0</v>
      </c>
      <c r="AM2747">
        <v>13</v>
      </c>
      <c r="AN2747" s="23" t="e">
        <v>#DIV/0!</v>
      </c>
      <c r="AO2747" s="23" t="e">
        <v>#DIV/0!</v>
      </c>
      <c r="AP2747" s="23" t="e">
        <v>#DIV/0!</v>
      </c>
      <c r="AQ2747" s="23">
        <v>0.153846153846154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5410</v>
      </c>
      <c r="B2748" t="s">
        <v>3308</v>
      </c>
      <c r="C2748" t="s">
        <v>5384</v>
      </c>
      <c r="D2748" s="31">
        <v>0</v>
      </c>
      <c r="E2748" s="31">
        <v>2</v>
      </c>
      <c r="F2748" s="31">
        <v>0</v>
      </c>
      <c r="G2748" s="31">
        <v>3</v>
      </c>
      <c r="H2748" s="32">
        <v>32.99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2</v>
      </c>
      <c r="O2748">
        <v>0</v>
      </c>
      <c r="P2748">
        <v>0</v>
      </c>
      <c r="Q2748">
        <v>875</v>
      </c>
      <c r="R2748">
        <v>1008</v>
      </c>
      <c r="S2748">
        <v>1296</v>
      </c>
      <c r="T2748">
        <v>0</v>
      </c>
      <c r="U2748">
        <v>6</v>
      </c>
      <c r="V2748">
        <v>4</v>
      </c>
      <c r="W2748">
        <v>11</v>
      </c>
      <c r="X2748" s="23" t="e">
        <v>#DIV/0!</v>
      </c>
      <c r="Y2748" s="23">
        <v>0.00685714285714286</v>
      </c>
      <c r="Z2748" s="23">
        <v>0.00396825396825397</v>
      </c>
      <c r="AA2748" s="23">
        <v>0.00848765432098765</v>
      </c>
      <c r="AB2748">
        <v>0</v>
      </c>
      <c r="AC2748">
        <v>1.87</v>
      </c>
      <c r="AD2748">
        <v>0.95</v>
      </c>
      <c r="AE2748">
        <v>2.98</v>
      </c>
      <c r="AF2748" s="23" t="s">
        <v>54</v>
      </c>
      <c r="AG2748" s="23">
        <v>0.0283419217944832</v>
      </c>
      <c r="AH2748" s="23" t="s">
        <v>122</v>
      </c>
      <c r="AI2748" s="23">
        <v>0.0301101343841568</v>
      </c>
      <c r="AJ2748">
        <v>0</v>
      </c>
      <c r="AK2748">
        <v>8</v>
      </c>
      <c r="AL2748">
        <v>8</v>
      </c>
      <c r="AM2748">
        <v>12</v>
      </c>
      <c r="AN2748" s="23" t="e">
        <v>#DIV/0!</v>
      </c>
      <c r="AO2748" s="23">
        <v>0.25</v>
      </c>
      <c r="AP2748" s="23">
        <v>0</v>
      </c>
      <c r="AQ2748" s="23">
        <v>0.25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5411</v>
      </c>
      <c r="B2749" t="s">
        <v>3310</v>
      </c>
      <c r="C2749" t="s">
        <v>5384</v>
      </c>
      <c r="D2749" s="31">
        <v>0</v>
      </c>
      <c r="E2749" s="31">
        <v>1</v>
      </c>
      <c r="F2749" s="31">
        <v>0</v>
      </c>
      <c r="G2749" s="31">
        <v>0</v>
      </c>
      <c r="H2749" s="32">
        <v>29.99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>
        <v>0</v>
      </c>
      <c r="Q2749">
        <v>320</v>
      </c>
      <c r="R2749">
        <v>823</v>
      </c>
      <c r="S2749">
        <v>548</v>
      </c>
      <c r="T2749">
        <v>0</v>
      </c>
      <c r="U2749">
        <v>2</v>
      </c>
      <c r="V2749">
        <v>9</v>
      </c>
      <c r="W2749">
        <v>6</v>
      </c>
      <c r="X2749" s="23" t="e">
        <v>#DIV/0!</v>
      </c>
      <c r="Y2749" s="23">
        <v>0.00625</v>
      </c>
      <c r="Z2749" s="23">
        <v>0.0109356014580802</v>
      </c>
      <c r="AA2749" s="23">
        <v>0.0109489051094891</v>
      </c>
      <c r="AB2749">
        <v>0</v>
      </c>
      <c r="AC2749">
        <v>0.53</v>
      </c>
      <c r="AD2749">
        <v>1.77</v>
      </c>
      <c r="AE2749">
        <v>1.54</v>
      </c>
      <c r="AF2749" s="23" t="s">
        <v>54</v>
      </c>
      <c r="AG2749" s="23">
        <v>0.0176725575191731</v>
      </c>
      <c r="AH2749" s="23" t="s">
        <v>122</v>
      </c>
      <c r="AI2749" s="23" t="s">
        <v>122</v>
      </c>
      <c r="AJ2749">
        <v>0</v>
      </c>
      <c r="AK2749">
        <v>3</v>
      </c>
      <c r="AL2749">
        <v>14</v>
      </c>
      <c r="AM2749">
        <v>8</v>
      </c>
      <c r="AN2749" s="23" t="e">
        <v>#DIV/0!</v>
      </c>
      <c r="AO2749" s="23">
        <v>0.333333333333333</v>
      </c>
      <c r="AP2749" s="23">
        <v>0</v>
      </c>
      <c r="AQ2749" s="23">
        <v>0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5412</v>
      </c>
      <c r="B2750" t="s">
        <v>3313</v>
      </c>
      <c r="C2750" t="s">
        <v>5384</v>
      </c>
      <c r="D2750" s="31">
        <v>0</v>
      </c>
      <c r="E2750" s="31">
        <v>1</v>
      </c>
      <c r="F2750" s="31">
        <v>0</v>
      </c>
      <c r="G2750" s="31">
        <v>0</v>
      </c>
      <c r="H2750" s="32">
        <v>29.99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>
        <v>492</v>
      </c>
      <c r="Q2750">
        <v>270</v>
      </c>
      <c r="R2750">
        <v>253</v>
      </c>
      <c r="S2750">
        <v>194</v>
      </c>
      <c r="T2750">
        <v>2</v>
      </c>
      <c r="U2750">
        <v>1</v>
      </c>
      <c r="V2750">
        <v>1</v>
      </c>
      <c r="W2750">
        <v>1</v>
      </c>
      <c r="X2750" s="23">
        <v>0.0040650406504065</v>
      </c>
      <c r="Y2750" s="23">
        <v>0.0037037037037037</v>
      </c>
      <c r="Z2750" s="23">
        <v>0.00395256916996047</v>
      </c>
      <c r="AA2750" s="23">
        <v>0.00515463917525773</v>
      </c>
      <c r="AB2750">
        <v>0.38</v>
      </c>
      <c r="AC2750">
        <v>0.16</v>
      </c>
      <c r="AD2750">
        <v>0.22</v>
      </c>
      <c r="AE2750">
        <v>0.2</v>
      </c>
      <c r="AF2750" s="23" t="s">
        <v>122</v>
      </c>
      <c r="AG2750" s="23">
        <v>0.0053351117039013</v>
      </c>
      <c r="AH2750" s="23" t="s">
        <v>122</v>
      </c>
      <c r="AI2750" s="23" t="s">
        <v>122</v>
      </c>
      <c r="AJ2750">
        <v>9</v>
      </c>
      <c r="AK2750">
        <v>3</v>
      </c>
      <c r="AL2750">
        <v>8</v>
      </c>
      <c r="AM2750">
        <v>6</v>
      </c>
      <c r="AN2750" s="23">
        <v>0</v>
      </c>
      <c r="AO2750" s="23">
        <v>0.333333333333333</v>
      </c>
      <c r="AP2750" s="23">
        <v>0</v>
      </c>
      <c r="AQ2750" s="23">
        <v>0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5413</v>
      </c>
      <c r="B2751" t="s">
        <v>3316</v>
      </c>
      <c r="C2751" t="s">
        <v>5384</v>
      </c>
      <c r="D2751" s="31">
        <v>0</v>
      </c>
      <c r="E2751" s="31">
        <v>0</v>
      </c>
      <c r="F2751" s="31">
        <v>0</v>
      </c>
      <c r="G2751" s="31">
        <v>1</v>
      </c>
      <c r="H2751" s="32">
        <v>29.99</v>
      </c>
      <c r="I2751">
        <v>5</v>
      </c>
      <c r="J2751" s="33">
        <v>0</v>
      </c>
      <c r="K2751" s="33">
        <v>0</v>
      </c>
      <c r="L2751" s="33">
        <v>0</v>
      </c>
      <c r="M2751">
        <v>5</v>
      </c>
      <c r="N2751">
        <v>0</v>
      </c>
      <c r="O2751">
        <v>0</v>
      </c>
      <c r="P2751">
        <v>698</v>
      </c>
      <c r="Q2751">
        <v>84</v>
      </c>
      <c r="R2751">
        <v>110</v>
      </c>
      <c r="S2751">
        <v>59</v>
      </c>
      <c r="T2751">
        <v>7</v>
      </c>
      <c r="U2751">
        <v>1</v>
      </c>
      <c r="V2751">
        <v>0</v>
      </c>
      <c r="W2751">
        <v>0</v>
      </c>
      <c r="X2751" s="23">
        <v>0.0100286532951289</v>
      </c>
      <c r="Y2751" s="23">
        <v>0.0119047619047619</v>
      </c>
      <c r="Z2751" s="23">
        <v>0</v>
      </c>
      <c r="AA2751" s="23">
        <v>0</v>
      </c>
      <c r="AB2751">
        <v>1.5</v>
      </c>
      <c r="AC2751">
        <v>0.28</v>
      </c>
      <c r="AD2751">
        <v>0</v>
      </c>
      <c r="AE2751">
        <v>0</v>
      </c>
      <c r="AF2751" s="23" t="s">
        <v>122</v>
      </c>
      <c r="AG2751" s="23" t="s">
        <v>122</v>
      </c>
      <c r="AH2751" s="23" t="s">
        <v>54</v>
      </c>
      <c r="AI2751" s="23" t="s">
        <v>54</v>
      </c>
      <c r="AJ2751">
        <v>7</v>
      </c>
      <c r="AK2751">
        <v>3</v>
      </c>
      <c r="AL2751">
        <v>6</v>
      </c>
      <c r="AM2751">
        <v>11</v>
      </c>
      <c r="AN2751" s="23">
        <v>0</v>
      </c>
      <c r="AO2751" s="23">
        <v>0</v>
      </c>
      <c r="AP2751" s="23">
        <v>0</v>
      </c>
      <c r="AQ2751" s="23">
        <v>0.0909090909090909</v>
      </c>
      <c r="AR2751" s="35">
        <v>0</v>
      </c>
      <c r="AS2751" s="35">
        <v>0</v>
      </c>
      <c r="AT2751" s="35">
        <v>5</v>
      </c>
      <c r="AU2751" s="31" t="str">
        <f t="shared" si="45"/>
        <v>库存为5</v>
      </c>
      <c r="AV2751" s="36" t="str">
        <f>IFERROR(时间!$B$4+AU2751,"上周无销量")</f>
        <v>上周无销量</v>
      </c>
    </row>
    <row r="2752" spans="1:48">
      <c r="A2752" s="21" t="s">
        <v>5414</v>
      </c>
      <c r="B2752" t="s">
        <v>3318</v>
      </c>
      <c r="C2752" t="s">
        <v>5384</v>
      </c>
      <c r="D2752" s="31">
        <v>0</v>
      </c>
      <c r="E2752" s="31">
        <v>1</v>
      </c>
      <c r="F2752" s="31">
        <v>0</v>
      </c>
      <c r="G2752" s="31">
        <v>0</v>
      </c>
      <c r="H2752" s="32">
        <v>29.99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60</v>
      </c>
      <c r="S2752">
        <v>0</v>
      </c>
      <c r="T2752">
        <v>0</v>
      </c>
      <c r="U2752">
        <v>0</v>
      </c>
      <c r="V2752">
        <v>0</v>
      </c>
      <c r="W2752">
        <v>0</v>
      </c>
      <c r="X2752" s="23" t="e">
        <v>#DIV/0!</v>
      </c>
      <c r="Y2752" s="23" t="e">
        <v>#DIV/0!</v>
      </c>
      <c r="Z2752" s="23">
        <v>0</v>
      </c>
      <c r="AA2752" s="23" t="e">
        <v>#DIV/0!</v>
      </c>
      <c r="AB2752">
        <v>0</v>
      </c>
      <c r="AC2752">
        <v>0</v>
      </c>
      <c r="AD2752">
        <v>0</v>
      </c>
      <c r="AE2752">
        <v>0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5</v>
      </c>
      <c r="AM2752">
        <v>0</v>
      </c>
      <c r="AN2752" s="23" t="e">
        <v>#DIV/0!</v>
      </c>
      <c r="AO2752" s="23" t="e">
        <v>#DIV/0!</v>
      </c>
      <c r="AP2752" s="23">
        <v>0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5415</v>
      </c>
      <c r="B2753" t="s">
        <v>3320</v>
      </c>
      <c r="C2753" t="s">
        <v>5384</v>
      </c>
      <c r="D2753" s="31">
        <v>2</v>
      </c>
      <c r="E2753" s="31">
        <v>3</v>
      </c>
      <c r="F2753" s="31">
        <v>0</v>
      </c>
      <c r="G2753" s="31">
        <v>0</v>
      </c>
      <c r="H2753" s="32">
        <v>29.99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>
        <v>0</v>
      </c>
      <c r="Q2753">
        <v>1374</v>
      </c>
      <c r="R2753">
        <v>785</v>
      </c>
      <c r="S2753">
        <v>0</v>
      </c>
      <c r="T2753">
        <v>0</v>
      </c>
      <c r="U2753">
        <v>12</v>
      </c>
      <c r="V2753">
        <v>8</v>
      </c>
      <c r="W2753">
        <v>0</v>
      </c>
      <c r="X2753" s="23" t="e">
        <v>#DIV/0!</v>
      </c>
      <c r="Y2753" s="23">
        <v>0.00873362445414847</v>
      </c>
      <c r="Z2753" s="23">
        <v>0.0101910828025478</v>
      </c>
      <c r="AA2753" s="23" t="e">
        <v>#DIV/0!</v>
      </c>
      <c r="AB2753">
        <v>0</v>
      </c>
      <c r="AC2753">
        <v>2.47</v>
      </c>
      <c r="AD2753">
        <v>1.8</v>
      </c>
      <c r="AE2753">
        <v>0</v>
      </c>
      <c r="AF2753" s="23" t="s">
        <v>54</v>
      </c>
      <c r="AG2753" s="23">
        <v>0.0274535956429921</v>
      </c>
      <c r="AH2753" s="23" t="s">
        <v>122</v>
      </c>
      <c r="AI2753" s="23" t="s">
        <v>54</v>
      </c>
      <c r="AJ2753">
        <v>0</v>
      </c>
      <c r="AK2753">
        <v>11</v>
      </c>
      <c r="AL2753">
        <v>7</v>
      </c>
      <c r="AM2753">
        <v>0</v>
      </c>
      <c r="AN2753" s="23" t="e">
        <v>#DIV/0!</v>
      </c>
      <c r="AO2753" s="23">
        <v>0.272727272727273</v>
      </c>
      <c r="AP2753" s="23">
        <v>0</v>
      </c>
      <c r="AQ2753" s="23" t="e">
        <v>#DIV/0!</v>
      </c>
      <c r="AR2753" s="35">
        <v>0.285714285714286</v>
      </c>
      <c r="AS2753" s="35">
        <v>17.1428571428571</v>
      </c>
      <c r="AT2753" s="35">
        <v>-17.1428571428571</v>
      </c>
      <c r="AU2753" s="31">
        <f t="shared" si="45"/>
        <v>0</v>
      </c>
      <c r="AV2753" s="36">
        <f>IFERROR(时间!$B$4+AU2753,"上周无销量")</f>
        <v>43283</v>
      </c>
    </row>
    <row r="2754" spans="1:48">
      <c r="A2754" s="21" t="s">
        <v>5416</v>
      </c>
      <c r="B2754" t="s">
        <v>3322</v>
      </c>
      <c r="C2754" t="s">
        <v>5384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2</v>
      </c>
      <c r="J2754" s="33">
        <v>0</v>
      </c>
      <c r="K2754" s="33">
        <v>0</v>
      </c>
      <c r="L2754" s="33">
        <v>0</v>
      </c>
      <c r="M2754">
        <v>2</v>
      </c>
      <c r="N2754">
        <v>0</v>
      </c>
      <c r="O2754">
        <v>0</v>
      </c>
      <c r="P2754">
        <v>764</v>
      </c>
      <c r="Q2754">
        <v>435</v>
      </c>
      <c r="R2754">
        <v>0</v>
      </c>
      <c r="S2754">
        <v>0</v>
      </c>
      <c r="T2754">
        <v>3</v>
      </c>
      <c r="U2754">
        <v>4</v>
      </c>
      <c r="V2754">
        <v>0</v>
      </c>
      <c r="W2754">
        <v>0</v>
      </c>
      <c r="X2754" s="23">
        <v>0.00392670157068063</v>
      </c>
      <c r="Y2754" s="23">
        <v>0.00919540229885057</v>
      </c>
      <c r="Z2754" s="23" t="e">
        <v>#DIV/0!</v>
      </c>
      <c r="AA2754" s="23" t="e">
        <v>#DIV/0!</v>
      </c>
      <c r="AB2754">
        <v>0.72</v>
      </c>
      <c r="AC2754">
        <v>0.88</v>
      </c>
      <c r="AD2754">
        <v>0</v>
      </c>
      <c r="AE2754">
        <v>0</v>
      </c>
      <c r="AF2754" s="23" t="s">
        <v>122</v>
      </c>
      <c r="AG2754" s="23" t="s">
        <v>122</v>
      </c>
      <c r="AH2754" s="23" t="s">
        <v>54</v>
      </c>
      <c r="AI2754" s="23" t="s">
        <v>54</v>
      </c>
      <c r="AJ2754">
        <v>8</v>
      </c>
      <c r="AK2754">
        <v>9</v>
      </c>
      <c r="AL2754">
        <v>0</v>
      </c>
      <c r="AM2754">
        <v>0</v>
      </c>
      <c r="AN2754" s="23">
        <v>0</v>
      </c>
      <c r="AO2754" s="23">
        <v>0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2</v>
      </c>
      <c r="AU2754" s="31" t="str">
        <f t="shared" si="45"/>
        <v>库存为2</v>
      </c>
      <c r="AV2754" s="36" t="str">
        <f>IFERROR(时间!$B$4+AU2754,"上周无销量")</f>
        <v>上周无销量</v>
      </c>
    </row>
    <row r="2755" spans="1:48">
      <c r="A2755" s="21" t="s">
        <v>5417</v>
      </c>
      <c r="B2755" t="s">
        <v>3324</v>
      </c>
      <c r="C2755" t="s">
        <v>5384</v>
      </c>
      <c r="D2755" s="31">
        <v>0</v>
      </c>
      <c r="E2755" s="31">
        <v>1</v>
      </c>
      <c r="F2755" s="31">
        <v>0</v>
      </c>
      <c r="G2755" s="31">
        <v>0</v>
      </c>
      <c r="H2755" s="32">
        <v>32.99</v>
      </c>
      <c r="I2755">
        <v>2</v>
      </c>
      <c r="J2755" s="33">
        <v>0</v>
      </c>
      <c r="K2755" s="33">
        <v>0</v>
      </c>
      <c r="L2755" s="33">
        <v>0</v>
      </c>
      <c r="M2755">
        <v>2</v>
      </c>
      <c r="N2755">
        <v>0</v>
      </c>
      <c r="O2755">
        <v>0</v>
      </c>
      <c r="P2755">
        <v>213</v>
      </c>
      <c r="Q2755">
        <v>50</v>
      </c>
      <c r="R2755">
        <v>0</v>
      </c>
      <c r="S2755">
        <v>0</v>
      </c>
      <c r="T2755">
        <v>2</v>
      </c>
      <c r="U2755">
        <v>0</v>
      </c>
      <c r="V2755">
        <v>0</v>
      </c>
      <c r="W2755">
        <v>0</v>
      </c>
      <c r="X2755" s="23">
        <v>0.00938967136150235</v>
      </c>
      <c r="Y2755" s="23">
        <v>0</v>
      </c>
      <c r="Z2755" s="23" t="e">
        <v>#DIV/0!</v>
      </c>
      <c r="AA2755" s="23" t="e">
        <v>#DIV/0!</v>
      </c>
      <c r="AB2755">
        <v>0.32</v>
      </c>
      <c r="AC2755">
        <v>0</v>
      </c>
      <c r="AD2755">
        <v>0</v>
      </c>
      <c r="AE2755">
        <v>0</v>
      </c>
      <c r="AF2755" s="23" t="s">
        <v>122</v>
      </c>
      <c r="AG2755" s="23" t="s">
        <v>54</v>
      </c>
      <c r="AH2755" s="23" t="s">
        <v>54</v>
      </c>
      <c r="AI2755" s="23" t="s">
        <v>54</v>
      </c>
      <c r="AJ2755">
        <v>10</v>
      </c>
      <c r="AK2755">
        <v>2</v>
      </c>
      <c r="AL2755">
        <v>0</v>
      </c>
      <c r="AM2755">
        <v>0</v>
      </c>
      <c r="AN2755" s="23">
        <v>0</v>
      </c>
      <c r="AO2755" s="23">
        <v>0.5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2</v>
      </c>
      <c r="AU2755" s="31" t="str">
        <f t="shared" si="45"/>
        <v>库存为2</v>
      </c>
      <c r="AV2755" s="36" t="str">
        <f>IFERROR(时间!$B$4+AU2755,"上周无销量")</f>
        <v>上周无销量</v>
      </c>
    </row>
    <row r="2756" spans="1:48">
      <c r="A2756" s="21" t="s">
        <v>5418</v>
      </c>
      <c r="B2756" t="s">
        <v>3326</v>
      </c>
      <c r="C2756" t="s">
        <v>5384</v>
      </c>
      <c r="D2756" s="31">
        <v>0</v>
      </c>
      <c r="E2756" s="31">
        <v>1</v>
      </c>
      <c r="F2756" s="31">
        <v>1</v>
      </c>
      <c r="G2756" s="31">
        <v>0</v>
      </c>
      <c r="H2756" s="32">
        <v>32.99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1</v>
      </c>
      <c r="O2756">
        <v>0</v>
      </c>
      <c r="P2756">
        <v>0</v>
      </c>
      <c r="Q2756">
        <v>109</v>
      </c>
      <c r="R2756">
        <v>178</v>
      </c>
      <c r="S2756">
        <v>206</v>
      </c>
      <c r="T2756">
        <v>0</v>
      </c>
      <c r="U2756">
        <v>0</v>
      </c>
      <c r="V2756">
        <v>2</v>
      </c>
      <c r="W2756">
        <v>1</v>
      </c>
      <c r="X2756" s="23" t="e">
        <v>#DIV/0!</v>
      </c>
      <c r="Y2756" s="23">
        <v>0</v>
      </c>
      <c r="Z2756" s="23">
        <v>0.0112359550561798</v>
      </c>
      <c r="AA2756" s="23">
        <v>0.00485436893203883</v>
      </c>
      <c r="AB2756">
        <v>0</v>
      </c>
      <c r="AC2756">
        <v>0</v>
      </c>
      <c r="AD2756">
        <v>0.5</v>
      </c>
      <c r="AE2756">
        <v>0.25</v>
      </c>
      <c r="AF2756" s="23" t="s">
        <v>54</v>
      </c>
      <c r="AG2756" s="23" t="s">
        <v>54</v>
      </c>
      <c r="AH2756" s="23">
        <v>0.0151561079114883</v>
      </c>
      <c r="AI2756" s="23" t="s">
        <v>122</v>
      </c>
      <c r="AJ2756">
        <v>0</v>
      </c>
      <c r="AK2756">
        <v>3</v>
      </c>
      <c r="AL2756">
        <v>11</v>
      </c>
      <c r="AM2756">
        <v>7</v>
      </c>
      <c r="AN2756" s="23" t="e">
        <v>#DIV/0!</v>
      </c>
      <c r="AO2756" s="23">
        <v>0.333333333333333</v>
      </c>
      <c r="AP2756" s="23">
        <v>0.0909090909090909</v>
      </c>
      <c r="AQ2756" s="23">
        <v>0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5419</v>
      </c>
      <c r="B2757" t="s">
        <v>3329</v>
      </c>
      <c r="C2757" t="s">
        <v>5384</v>
      </c>
      <c r="D2757" s="31">
        <v>0</v>
      </c>
      <c r="E2757" s="31">
        <v>1</v>
      </c>
      <c r="F2757" s="31">
        <v>1</v>
      </c>
      <c r="G2757" s="31">
        <v>0</v>
      </c>
      <c r="H2757" s="32">
        <v>32.99</v>
      </c>
      <c r="I2757">
        <v>7</v>
      </c>
      <c r="J2757" s="33">
        <v>0</v>
      </c>
      <c r="K2757" s="33">
        <v>0</v>
      </c>
      <c r="L2757" s="33">
        <v>0</v>
      </c>
      <c r="M2757">
        <v>7</v>
      </c>
      <c r="N2757">
        <v>0</v>
      </c>
      <c r="O2757">
        <v>3</v>
      </c>
      <c r="P2757">
        <v>101</v>
      </c>
      <c r="Q2757">
        <v>51</v>
      </c>
      <c r="R2757">
        <v>72</v>
      </c>
      <c r="S2757">
        <v>36</v>
      </c>
      <c r="T2757">
        <v>1</v>
      </c>
      <c r="U2757">
        <v>0</v>
      </c>
      <c r="V2757">
        <v>0</v>
      </c>
      <c r="W2757">
        <v>0</v>
      </c>
      <c r="X2757" s="23">
        <v>0.0099009900990099</v>
      </c>
      <c r="Y2757" s="23">
        <v>0</v>
      </c>
      <c r="Z2757" s="23">
        <v>0</v>
      </c>
      <c r="AA2757" s="23">
        <v>0</v>
      </c>
      <c r="AB2757">
        <v>0.28</v>
      </c>
      <c r="AC2757">
        <v>0</v>
      </c>
      <c r="AD2757">
        <v>0</v>
      </c>
      <c r="AE2757">
        <v>0</v>
      </c>
      <c r="AF2757" s="23" t="s">
        <v>122</v>
      </c>
      <c r="AG2757" s="23" t="s">
        <v>54</v>
      </c>
      <c r="AH2757" s="23" t="s">
        <v>54</v>
      </c>
      <c r="AI2757" s="23" t="s">
        <v>54</v>
      </c>
      <c r="AJ2757">
        <v>4</v>
      </c>
      <c r="AK2757">
        <v>9</v>
      </c>
      <c r="AL2757">
        <v>9</v>
      </c>
      <c r="AM2757">
        <v>2</v>
      </c>
      <c r="AN2757" s="23">
        <v>0</v>
      </c>
      <c r="AO2757" s="23">
        <v>0.111111111111111</v>
      </c>
      <c r="AP2757" s="23">
        <v>0.111111111111111</v>
      </c>
      <c r="AQ2757" s="23">
        <v>0</v>
      </c>
      <c r="AR2757" s="35">
        <v>0</v>
      </c>
      <c r="AS2757" s="35">
        <v>0</v>
      </c>
      <c r="AT2757" s="35">
        <v>7</v>
      </c>
      <c r="AU2757" s="31" t="str">
        <f t="shared" ref="AU2757:AU2820" si="46">IF(AR2757="","库存为"&amp;M2757,IF(AS2757=0,"库存为"&amp;M2757,INT(M2757/AR2757)))</f>
        <v>库存为7</v>
      </c>
      <c r="AV2757" s="36" t="str">
        <f>IFERROR(时间!$B$4+AU2757,"上周无销量")</f>
        <v>上周无销量</v>
      </c>
    </row>
    <row r="2758" spans="1:48">
      <c r="A2758" s="21" t="s">
        <v>5420</v>
      </c>
      <c r="B2758" t="s">
        <v>3481</v>
      </c>
      <c r="C2758" t="s">
        <v>5421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1</v>
      </c>
      <c r="J2758" s="33">
        <v>0</v>
      </c>
      <c r="K2758" s="33">
        <v>0</v>
      </c>
      <c r="L2758" s="33">
        <v>0</v>
      </c>
      <c r="M2758">
        <v>1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6</v>
      </c>
      <c r="AK2758">
        <v>6</v>
      </c>
      <c r="AL2758">
        <v>7</v>
      </c>
      <c r="AM2758">
        <v>5</v>
      </c>
      <c r="AN2758" s="23">
        <v>0</v>
      </c>
      <c r="AO2758" s="23">
        <v>0</v>
      </c>
      <c r="AP2758" s="23">
        <v>0</v>
      </c>
      <c r="AQ2758" s="23">
        <v>0</v>
      </c>
      <c r="AR2758" s="35">
        <v>0</v>
      </c>
      <c r="AS2758" s="35">
        <v>0</v>
      </c>
      <c r="AT2758" s="35">
        <v>1</v>
      </c>
      <c r="AU2758" s="31" t="str">
        <f t="shared" si="46"/>
        <v>库存为1</v>
      </c>
      <c r="AV2758" s="36" t="str">
        <f>IFERROR(时间!$B$4+AU2758,"上周无销量")</f>
        <v>上周无销量</v>
      </c>
    </row>
    <row r="2759" spans="1:48">
      <c r="A2759" s="21" t="s">
        <v>5422</v>
      </c>
      <c r="B2759" t="s">
        <v>3484</v>
      </c>
      <c r="C2759" t="s">
        <v>5421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1</v>
      </c>
      <c r="J2759" s="33">
        <v>0</v>
      </c>
      <c r="K2759" s="33">
        <v>0</v>
      </c>
      <c r="L2759" s="33">
        <v>0</v>
      </c>
      <c r="M2759">
        <v>1</v>
      </c>
      <c r="N2759">
        <v>0</v>
      </c>
      <c r="O2759">
        <v>1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4</v>
      </c>
      <c r="AK2759">
        <v>2</v>
      </c>
      <c r="AL2759">
        <v>1</v>
      </c>
      <c r="AM2759">
        <v>5</v>
      </c>
      <c r="AN2759" s="23">
        <v>0</v>
      </c>
      <c r="AO2759" s="23">
        <v>0</v>
      </c>
      <c r="AP2759" s="23">
        <v>0</v>
      </c>
      <c r="AQ2759" s="23">
        <v>0</v>
      </c>
      <c r="AR2759" s="35">
        <v>0</v>
      </c>
      <c r="AS2759" s="35">
        <v>0</v>
      </c>
      <c r="AT2759" s="35">
        <v>1</v>
      </c>
      <c r="AU2759" s="31" t="str">
        <f t="shared" si="46"/>
        <v>库存为1</v>
      </c>
      <c r="AV2759" s="36" t="str">
        <f>IFERROR(时间!$B$4+AU2759,"上周无销量")</f>
        <v>上周无销量</v>
      </c>
    </row>
    <row r="2760" spans="1:48">
      <c r="A2760" s="21" t="s">
        <v>5423</v>
      </c>
      <c r="B2760" t="s">
        <v>3486</v>
      </c>
      <c r="C2760" t="s">
        <v>5421</v>
      </c>
      <c r="D2760" s="31">
        <v>1</v>
      </c>
      <c r="E2760" s="31">
        <v>0</v>
      </c>
      <c r="F2760" s="31">
        <v>0</v>
      </c>
      <c r="G2760" s="31">
        <v>0</v>
      </c>
      <c r="H2760" s="32">
        <v>29.99</v>
      </c>
      <c r="I2760">
        <v>1</v>
      </c>
      <c r="J2760" s="33">
        <v>0</v>
      </c>
      <c r="K2760" s="33">
        <v>0</v>
      </c>
      <c r="L2760" s="33">
        <v>0</v>
      </c>
      <c r="M2760">
        <v>1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6</v>
      </c>
      <c r="AK2760">
        <v>3</v>
      </c>
      <c r="AL2760">
        <v>0</v>
      </c>
      <c r="AM2760">
        <v>0</v>
      </c>
      <c r="AN2760" s="23">
        <v>0.166666666666667</v>
      </c>
      <c r="AO2760" s="23">
        <v>0</v>
      </c>
      <c r="AP2760" s="23" t="e">
        <v>#DIV/0!</v>
      </c>
      <c r="AQ2760" s="23" t="e">
        <v>#DIV/0!</v>
      </c>
      <c r="AR2760" s="35">
        <v>0.142857142857143</v>
      </c>
      <c r="AS2760" s="35">
        <v>8.57142857142857</v>
      </c>
      <c r="AT2760" s="35">
        <v>-7.57142857142857</v>
      </c>
      <c r="AU2760" s="31">
        <f t="shared" si="46"/>
        <v>7</v>
      </c>
      <c r="AV2760" s="36">
        <f>IFERROR(时间!$B$4+AU2760,"上周无销量")</f>
        <v>43290</v>
      </c>
    </row>
    <row r="2761" spans="1:48">
      <c r="A2761" s="21" t="s">
        <v>5424</v>
      </c>
      <c r="B2761" t="s">
        <v>3490</v>
      </c>
      <c r="C2761" t="s">
        <v>5421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5425</v>
      </c>
      <c r="B2762" t="s">
        <v>3492</v>
      </c>
      <c r="C2762" t="s">
        <v>5421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1</v>
      </c>
      <c r="J2762" s="33">
        <v>0</v>
      </c>
      <c r="K2762" s="33">
        <v>0</v>
      </c>
      <c r="L2762" s="33">
        <v>0</v>
      </c>
      <c r="M2762">
        <v>1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6</v>
      </c>
      <c r="AK2762">
        <v>6</v>
      </c>
      <c r="AL2762">
        <v>8</v>
      </c>
      <c r="AM2762">
        <v>4</v>
      </c>
      <c r="AN2762" s="23">
        <v>0</v>
      </c>
      <c r="AO2762" s="23">
        <v>0</v>
      </c>
      <c r="AP2762" s="23">
        <v>0</v>
      </c>
      <c r="AQ2762" s="23">
        <v>0</v>
      </c>
      <c r="AR2762" s="35">
        <v>0</v>
      </c>
      <c r="AS2762" s="35">
        <v>0</v>
      </c>
      <c r="AT2762" s="35">
        <v>1</v>
      </c>
      <c r="AU2762" s="31" t="str">
        <f t="shared" si="46"/>
        <v>库存为1</v>
      </c>
      <c r="AV2762" s="36" t="str">
        <f>IFERROR(时间!$B$4+AU2762,"上周无销量")</f>
        <v>上周无销量</v>
      </c>
    </row>
    <row r="2763" spans="1:48">
      <c r="A2763" s="21" t="s">
        <v>5426</v>
      </c>
      <c r="B2763" t="s">
        <v>3494</v>
      </c>
      <c r="C2763" t="s">
        <v>5421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2</v>
      </c>
      <c r="J2763" s="33">
        <v>0</v>
      </c>
      <c r="K2763" s="33">
        <v>0</v>
      </c>
      <c r="L2763" s="33">
        <v>0</v>
      </c>
      <c r="M2763">
        <v>2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2</v>
      </c>
      <c r="AK2763">
        <v>0</v>
      </c>
      <c r="AL2763">
        <v>0</v>
      </c>
      <c r="AM2763">
        <v>0</v>
      </c>
      <c r="AN2763" s="23">
        <v>0</v>
      </c>
      <c r="AO2763" s="23" t="e">
        <v>#DIV/0!</v>
      </c>
      <c r="AP2763" s="23" t="e">
        <v>#DIV/0!</v>
      </c>
      <c r="AQ2763" s="23" t="e">
        <v>#DIV/0!</v>
      </c>
      <c r="AR2763" s="35">
        <v>0</v>
      </c>
      <c r="AS2763" s="35">
        <v>0</v>
      </c>
      <c r="AT2763" s="35">
        <v>2</v>
      </c>
      <c r="AU2763" s="31" t="str">
        <f t="shared" si="46"/>
        <v>库存为2</v>
      </c>
      <c r="AV2763" s="36" t="str">
        <f>IFERROR(时间!$B$4+AU2763,"上周无销量")</f>
        <v>上周无销量</v>
      </c>
    </row>
    <row r="2764" spans="1:48">
      <c r="A2764" s="21" t="s">
        <v>5427</v>
      </c>
      <c r="B2764" t="s">
        <v>3498</v>
      </c>
      <c r="C2764" t="s">
        <v>5421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0</v>
      </c>
      <c r="AL2764">
        <v>0</v>
      </c>
      <c r="AM2764">
        <v>0</v>
      </c>
      <c r="AN2764" s="23" t="e">
        <v>#DIV/0!</v>
      </c>
      <c r="AO2764" s="23" t="e">
        <v>#DIV/0!</v>
      </c>
      <c r="AP2764" s="23" t="e">
        <v>#DIV/0!</v>
      </c>
      <c r="AQ2764" s="23" t="e">
        <v>#DIV/0!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5428</v>
      </c>
      <c r="B2765" t="s">
        <v>5429</v>
      </c>
      <c r="C2765" t="s">
        <v>5430</v>
      </c>
      <c r="D2765" s="31">
        <v>0</v>
      </c>
      <c r="E2765" s="31">
        <v>0</v>
      </c>
      <c r="F2765" s="31">
        <v>1</v>
      </c>
      <c r="G2765" s="31">
        <v>0</v>
      </c>
      <c r="H2765" s="32">
        <v>29.99</v>
      </c>
      <c r="I2765">
        <v>2</v>
      </c>
      <c r="J2765" s="33">
        <v>0</v>
      </c>
      <c r="K2765" s="33">
        <v>0</v>
      </c>
      <c r="L2765" s="33">
        <v>0</v>
      </c>
      <c r="M2765">
        <v>2</v>
      </c>
      <c r="N2765">
        <v>0</v>
      </c>
      <c r="O2765">
        <v>0</v>
      </c>
      <c r="P2765">
        <v>240</v>
      </c>
      <c r="Q2765">
        <v>61</v>
      </c>
      <c r="R2765">
        <v>39</v>
      </c>
      <c r="S2765">
        <v>32</v>
      </c>
      <c r="T2765">
        <v>0</v>
      </c>
      <c r="U2765">
        <v>0</v>
      </c>
      <c r="V2765">
        <v>0</v>
      </c>
      <c r="W2765">
        <v>0</v>
      </c>
      <c r="X2765" s="23">
        <v>0</v>
      </c>
      <c r="Y2765" s="23">
        <v>0</v>
      </c>
      <c r="Z2765" s="23">
        <v>0</v>
      </c>
      <c r="AA2765" s="23">
        <v>0</v>
      </c>
      <c r="AB2765">
        <v>0</v>
      </c>
      <c r="AC2765">
        <v>0</v>
      </c>
      <c r="AD2765">
        <v>0</v>
      </c>
      <c r="AE2765">
        <v>0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16</v>
      </c>
      <c r="AK2765">
        <v>8</v>
      </c>
      <c r="AL2765">
        <v>11</v>
      </c>
      <c r="AM2765">
        <v>3</v>
      </c>
      <c r="AN2765" s="23">
        <v>0</v>
      </c>
      <c r="AO2765" s="23">
        <v>0</v>
      </c>
      <c r="AP2765" s="23">
        <v>0.0909090909090909</v>
      </c>
      <c r="AQ2765" s="23">
        <v>0</v>
      </c>
      <c r="AR2765" s="35">
        <v>0</v>
      </c>
      <c r="AS2765" s="35">
        <v>0</v>
      </c>
      <c r="AT2765" s="35">
        <v>2</v>
      </c>
      <c r="AU2765" s="31" t="str">
        <f t="shared" si="46"/>
        <v>库存为2</v>
      </c>
      <c r="AV2765" s="36" t="str">
        <f>IFERROR(时间!$B$4+AU2765,"上周无销量")</f>
        <v>上周无销量</v>
      </c>
    </row>
    <row r="2766" spans="1:48">
      <c r="A2766" s="21" t="s">
        <v>5431</v>
      </c>
      <c r="B2766" t="s">
        <v>5432</v>
      </c>
      <c r="C2766" t="s">
        <v>5430</v>
      </c>
      <c r="D2766" s="31">
        <v>0</v>
      </c>
      <c r="E2766" s="31">
        <v>1</v>
      </c>
      <c r="F2766" s="31">
        <v>0</v>
      </c>
      <c r="G2766" s="31">
        <v>1</v>
      </c>
      <c r="H2766" s="32">
        <v>29.99</v>
      </c>
      <c r="I2766">
        <v>1</v>
      </c>
      <c r="J2766" s="33">
        <v>0</v>
      </c>
      <c r="K2766" s="33">
        <v>0</v>
      </c>
      <c r="L2766" s="33">
        <v>0</v>
      </c>
      <c r="M2766">
        <v>1</v>
      </c>
      <c r="N2766">
        <v>0</v>
      </c>
      <c r="O2766">
        <v>0</v>
      </c>
      <c r="P2766">
        <v>372</v>
      </c>
      <c r="Q2766">
        <v>906</v>
      </c>
      <c r="R2766">
        <v>450</v>
      </c>
      <c r="S2766">
        <v>175</v>
      </c>
      <c r="T2766">
        <v>1</v>
      </c>
      <c r="U2766">
        <v>3</v>
      </c>
      <c r="V2766">
        <v>7</v>
      </c>
      <c r="W2766">
        <v>1</v>
      </c>
      <c r="X2766" s="23">
        <v>0.00268817204301075</v>
      </c>
      <c r="Y2766" s="23">
        <v>0.0033112582781457</v>
      </c>
      <c r="Z2766" s="23">
        <v>0.0155555555555556</v>
      </c>
      <c r="AA2766" s="23">
        <v>0.00571428571428571</v>
      </c>
      <c r="AB2766">
        <v>0.17</v>
      </c>
      <c r="AC2766">
        <v>0.61</v>
      </c>
      <c r="AD2766">
        <v>1.52</v>
      </c>
      <c r="AE2766">
        <v>0.15</v>
      </c>
      <c r="AF2766" s="23" t="s">
        <v>122</v>
      </c>
      <c r="AG2766" s="23">
        <v>0.0203401133711237</v>
      </c>
      <c r="AH2766" s="23" t="s">
        <v>122</v>
      </c>
      <c r="AI2766" s="23">
        <v>0.00500166722240747</v>
      </c>
      <c r="AJ2766">
        <v>8</v>
      </c>
      <c r="AK2766">
        <v>3</v>
      </c>
      <c r="AL2766">
        <v>6</v>
      </c>
      <c r="AM2766">
        <v>8</v>
      </c>
      <c r="AN2766" s="23">
        <v>0</v>
      </c>
      <c r="AO2766" s="23">
        <v>0.333333333333333</v>
      </c>
      <c r="AP2766" s="23">
        <v>0</v>
      </c>
      <c r="AQ2766" s="23">
        <v>0.125</v>
      </c>
      <c r="AR2766" s="35">
        <v>0</v>
      </c>
      <c r="AS2766" s="35">
        <v>0</v>
      </c>
      <c r="AT2766" s="35">
        <v>1</v>
      </c>
      <c r="AU2766" s="31" t="str">
        <f t="shared" si="46"/>
        <v>库存为1</v>
      </c>
      <c r="AV2766" s="36" t="str">
        <f>IFERROR(时间!$B$4+AU2766,"上周无销量")</f>
        <v>上周无销量</v>
      </c>
    </row>
    <row r="2767" spans="1:48">
      <c r="A2767" s="21" t="s">
        <v>5433</v>
      </c>
      <c r="B2767" t="s">
        <v>5434</v>
      </c>
      <c r="C2767" t="s">
        <v>5430</v>
      </c>
      <c r="D2767" s="31">
        <v>0</v>
      </c>
      <c r="E2767" s="31">
        <v>1</v>
      </c>
      <c r="F2767" s="31">
        <v>0</v>
      </c>
      <c r="G2767" s="31">
        <v>1</v>
      </c>
      <c r="H2767" s="32">
        <v>29.99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1</v>
      </c>
      <c r="O2767">
        <v>0</v>
      </c>
      <c r="P2767">
        <v>0</v>
      </c>
      <c r="Q2767">
        <v>18</v>
      </c>
      <c r="R2767">
        <v>0</v>
      </c>
      <c r="S2767">
        <v>986</v>
      </c>
      <c r="T2767">
        <v>0</v>
      </c>
      <c r="U2767">
        <v>0</v>
      </c>
      <c r="V2767">
        <v>0</v>
      </c>
      <c r="W2767">
        <v>4</v>
      </c>
      <c r="X2767" s="23" t="e">
        <v>#DIV/0!</v>
      </c>
      <c r="Y2767" s="23">
        <v>0</v>
      </c>
      <c r="Z2767" s="23" t="e">
        <v>#DIV/0!</v>
      </c>
      <c r="AA2767" s="23">
        <v>0.00405679513184584</v>
      </c>
      <c r="AB2767">
        <v>0</v>
      </c>
      <c r="AC2767">
        <v>0</v>
      </c>
      <c r="AD2767">
        <v>0</v>
      </c>
      <c r="AE2767">
        <v>0.8</v>
      </c>
      <c r="AF2767" s="23" t="s">
        <v>54</v>
      </c>
      <c r="AG2767" s="23" t="s">
        <v>54</v>
      </c>
      <c r="AH2767" s="23" t="s">
        <v>54</v>
      </c>
      <c r="AI2767" s="23">
        <v>0.0266755585195065</v>
      </c>
      <c r="AJ2767">
        <v>0</v>
      </c>
      <c r="AK2767">
        <v>0</v>
      </c>
      <c r="AL2767">
        <v>0</v>
      </c>
      <c r="AM2767">
        <v>7</v>
      </c>
      <c r="AN2767" s="23" t="e">
        <v>#DIV/0!</v>
      </c>
      <c r="AO2767" s="23" t="e">
        <v>#DIV/0!</v>
      </c>
      <c r="AP2767" s="23" t="e">
        <v>#DIV/0!</v>
      </c>
      <c r="AQ2767" s="23">
        <v>0.142857142857143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5435</v>
      </c>
      <c r="B2768" t="s">
        <v>5436</v>
      </c>
      <c r="C2768" t="s">
        <v>5430</v>
      </c>
      <c r="D2768" s="31">
        <v>2</v>
      </c>
      <c r="E2768" s="31">
        <v>0</v>
      </c>
      <c r="F2768" s="31">
        <v>2</v>
      </c>
      <c r="G2768" s="31">
        <v>1</v>
      </c>
      <c r="H2768" s="32">
        <v>29.99</v>
      </c>
      <c r="I2768">
        <v>3</v>
      </c>
      <c r="J2768" s="33">
        <v>0</v>
      </c>
      <c r="K2768" s="33">
        <v>0</v>
      </c>
      <c r="L2768" s="33">
        <v>0</v>
      </c>
      <c r="M2768">
        <v>3</v>
      </c>
      <c r="N2768">
        <v>0</v>
      </c>
      <c r="O2768">
        <v>0</v>
      </c>
      <c r="P2768">
        <v>125</v>
      </c>
      <c r="Q2768">
        <v>99</v>
      </c>
      <c r="R2768">
        <v>25</v>
      </c>
      <c r="S2768">
        <v>470</v>
      </c>
      <c r="T2768">
        <v>0</v>
      </c>
      <c r="U2768">
        <v>0</v>
      </c>
      <c r="V2768">
        <v>0</v>
      </c>
      <c r="W2768">
        <v>0</v>
      </c>
      <c r="X2768" s="23">
        <v>0</v>
      </c>
      <c r="Y2768" s="23">
        <v>0</v>
      </c>
      <c r="Z2768" s="23">
        <v>0</v>
      </c>
      <c r="AA2768" s="23">
        <v>0</v>
      </c>
      <c r="AB2768">
        <v>0</v>
      </c>
      <c r="AC2768">
        <v>0</v>
      </c>
      <c r="AD2768">
        <v>0</v>
      </c>
      <c r="AE2768">
        <v>0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22</v>
      </c>
      <c r="AK2768">
        <v>3</v>
      </c>
      <c r="AL2768">
        <v>3</v>
      </c>
      <c r="AM2768">
        <v>9</v>
      </c>
      <c r="AN2768" s="23">
        <v>0.0909090909090909</v>
      </c>
      <c r="AO2768" s="23">
        <v>0</v>
      </c>
      <c r="AP2768" s="23">
        <v>0.666666666666667</v>
      </c>
      <c r="AQ2768" s="23">
        <v>0.111111111111111</v>
      </c>
      <c r="AR2768" s="35">
        <v>0.285714285714286</v>
      </c>
      <c r="AS2768" s="35">
        <v>17.1428571428571</v>
      </c>
      <c r="AT2768" s="35">
        <v>-14.1428571428571</v>
      </c>
      <c r="AU2768" s="31">
        <f t="shared" si="46"/>
        <v>10</v>
      </c>
      <c r="AV2768" s="36">
        <f>IFERROR(时间!$B$4+AU2768,"上周无销量")</f>
        <v>43293</v>
      </c>
    </row>
    <row r="2769" spans="1:48">
      <c r="A2769" s="21" t="s">
        <v>5437</v>
      </c>
      <c r="B2769" t="s">
        <v>5438</v>
      </c>
      <c r="C2769" t="s">
        <v>5430</v>
      </c>
      <c r="D2769" s="31">
        <v>0</v>
      </c>
      <c r="E2769" s="31">
        <v>0</v>
      </c>
      <c r="F2769" s="31">
        <v>1</v>
      </c>
      <c r="G2769" s="31">
        <v>0</v>
      </c>
      <c r="H2769" s="32">
        <v>29.99</v>
      </c>
      <c r="I2769">
        <v>1</v>
      </c>
      <c r="J2769" s="33">
        <v>0</v>
      </c>
      <c r="K2769" s="33">
        <v>0</v>
      </c>
      <c r="L2769" s="33">
        <v>0</v>
      </c>
      <c r="M2769">
        <v>1</v>
      </c>
      <c r="N2769">
        <v>0</v>
      </c>
      <c r="O2769">
        <v>0</v>
      </c>
      <c r="P2769">
        <v>1566</v>
      </c>
      <c r="Q2769">
        <v>817</v>
      </c>
      <c r="R2769">
        <v>839</v>
      </c>
      <c r="S2769">
        <v>2246</v>
      </c>
      <c r="T2769">
        <v>8</v>
      </c>
      <c r="U2769">
        <v>5</v>
      </c>
      <c r="V2769">
        <v>7</v>
      </c>
      <c r="W2769">
        <v>16</v>
      </c>
      <c r="X2769" s="23">
        <v>0.00510855683269476</v>
      </c>
      <c r="Y2769" s="23">
        <v>0.00611995104039168</v>
      </c>
      <c r="Z2769" s="23">
        <v>0.00834326579261025</v>
      </c>
      <c r="AA2769" s="23">
        <v>0.00712377560106857</v>
      </c>
      <c r="AB2769">
        <v>1.58</v>
      </c>
      <c r="AC2769">
        <v>0.9</v>
      </c>
      <c r="AD2769">
        <v>1.4</v>
      </c>
      <c r="AE2769">
        <v>2.63</v>
      </c>
      <c r="AF2769" s="23" t="s">
        <v>122</v>
      </c>
      <c r="AG2769" s="23" t="s">
        <v>122</v>
      </c>
      <c r="AH2769" s="23">
        <v>0.0466822274091364</v>
      </c>
      <c r="AI2769" s="23" t="s">
        <v>122</v>
      </c>
      <c r="AJ2769">
        <v>10</v>
      </c>
      <c r="AK2769">
        <v>2</v>
      </c>
      <c r="AL2769">
        <v>9</v>
      </c>
      <c r="AM2769">
        <v>5</v>
      </c>
      <c r="AN2769" s="23">
        <v>0</v>
      </c>
      <c r="AO2769" s="23">
        <v>0</v>
      </c>
      <c r="AP2769" s="23">
        <v>0.111111111111111</v>
      </c>
      <c r="AQ2769" s="23">
        <v>0</v>
      </c>
      <c r="AR2769" s="35">
        <v>0</v>
      </c>
      <c r="AS2769" s="35">
        <v>0</v>
      </c>
      <c r="AT2769" s="35">
        <v>1</v>
      </c>
      <c r="AU2769" s="31" t="str">
        <f t="shared" si="46"/>
        <v>库存为1</v>
      </c>
      <c r="AV2769" s="36" t="str">
        <f>IFERROR(时间!$B$4+AU2769,"上周无销量")</f>
        <v>上周无销量</v>
      </c>
    </row>
    <row r="2770" spans="1:48">
      <c r="A2770" s="21" t="s">
        <v>5439</v>
      </c>
      <c r="B2770" t="s">
        <v>5440</v>
      </c>
      <c r="C2770" t="s">
        <v>5430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2</v>
      </c>
      <c r="J2770" s="33">
        <v>0</v>
      </c>
      <c r="K2770" s="33">
        <v>0</v>
      </c>
      <c r="L2770" s="33">
        <v>0</v>
      </c>
      <c r="M2770">
        <v>2</v>
      </c>
      <c r="N2770">
        <v>0</v>
      </c>
      <c r="O2770">
        <v>1</v>
      </c>
      <c r="P2770">
        <v>105</v>
      </c>
      <c r="Q2770">
        <v>80</v>
      </c>
      <c r="R2770">
        <v>44</v>
      </c>
      <c r="S2770">
        <v>48</v>
      </c>
      <c r="T2770">
        <v>1</v>
      </c>
      <c r="U2770">
        <v>0</v>
      </c>
      <c r="V2770">
        <v>0</v>
      </c>
      <c r="W2770">
        <v>0</v>
      </c>
      <c r="X2770" s="23">
        <v>0.00952380952380952</v>
      </c>
      <c r="Y2770" s="23">
        <v>0</v>
      </c>
      <c r="Z2770" s="23">
        <v>0</v>
      </c>
      <c r="AA2770" s="23">
        <v>0</v>
      </c>
      <c r="AB2770">
        <v>0.29</v>
      </c>
      <c r="AC2770">
        <v>0</v>
      </c>
      <c r="AD2770">
        <v>0</v>
      </c>
      <c r="AE2770">
        <v>0</v>
      </c>
      <c r="AF2770" s="23" t="s">
        <v>122</v>
      </c>
      <c r="AG2770" s="23" t="s">
        <v>54</v>
      </c>
      <c r="AH2770" s="23" t="s">
        <v>54</v>
      </c>
      <c r="AI2770" s="23" t="s">
        <v>54</v>
      </c>
      <c r="AJ2770">
        <v>12</v>
      </c>
      <c r="AK2770">
        <v>4</v>
      </c>
      <c r="AL2770">
        <v>4</v>
      </c>
      <c r="AM2770">
        <v>3</v>
      </c>
      <c r="AN2770" s="23">
        <v>0</v>
      </c>
      <c r="AO2770" s="23">
        <v>0</v>
      </c>
      <c r="AP2770" s="23">
        <v>0</v>
      </c>
      <c r="AQ2770" s="23">
        <v>0</v>
      </c>
      <c r="AR2770" s="35">
        <v>0</v>
      </c>
      <c r="AS2770" s="35">
        <v>0</v>
      </c>
      <c r="AT2770" s="35">
        <v>2</v>
      </c>
      <c r="AU2770" s="31" t="str">
        <f t="shared" si="46"/>
        <v>库存为2</v>
      </c>
      <c r="AV2770" s="36" t="str">
        <f>IFERROR(时间!$B$4+AU2770,"上周无销量")</f>
        <v>上周无销量</v>
      </c>
    </row>
    <row r="2771" spans="1:48">
      <c r="A2771" s="21" t="s">
        <v>5441</v>
      </c>
      <c r="B2771" t="s">
        <v>5442</v>
      </c>
      <c r="C2771" t="s">
        <v>5430</v>
      </c>
      <c r="D2771" s="31">
        <v>0</v>
      </c>
      <c r="E2771" s="31">
        <v>3</v>
      </c>
      <c r="F2771" s="31">
        <v>0</v>
      </c>
      <c r="G2771" s="31">
        <v>0</v>
      </c>
      <c r="H2771" s="32">
        <v>29.99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>
        <v>0</v>
      </c>
      <c r="Q2771">
        <v>45</v>
      </c>
      <c r="R2771">
        <v>36</v>
      </c>
      <c r="S2771">
        <v>0</v>
      </c>
      <c r="T2771">
        <v>0</v>
      </c>
      <c r="U2771">
        <v>1</v>
      </c>
      <c r="V2771">
        <v>0</v>
      </c>
      <c r="W2771">
        <v>0</v>
      </c>
      <c r="X2771" s="23" t="e">
        <v>#DIV/0!</v>
      </c>
      <c r="Y2771" s="23">
        <v>0.0222222222222222</v>
      </c>
      <c r="Z2771" s="23">
        <v>0</v>
      </c>
      <c r="AA2771" s="23" t="e">
        <v>#DIV/0!</v>
      </c>
      <c r="AB2771">
        <v>0</v>
      </c>
      <c r="AC2771">
        <v>0.12</v>
      </c>
      <c r="AD2771">
        <v>0</v>
      </c>
      <c r="AE2771">
        <v>0</v>
      </c>
      <c r="AF2771" s="23" t="s">
        <v>54</v>
      </c>
      <c r="AG2771" s="23">
        <v>0.00133377792597533</v>
      </c>
      <c r="AH2771" s="23" t="s">
        <v>54</v>
      </c>
      <c r="AI2771" s="23" t="s">
        <v>54</v>
      </c>
      <c r="AJ2771">
        <v>0</v>
      </c>
      <c r="AK2771">
        <v>17</v>
      </c>
      <c r="AL2771">
        <v>8</v>
      </c>
      <c r="AM2771">
        <v>0</v>
      </c>
      <c r="AN2771" s="23" t="e">
        <v>#DIV/0!</v>
      </c>
      <c r="AO2771" s="23">
        <v>0.176470588235294</v>
      </c>
      <c r="AP2771" s="23">
        <v>0</v>
      </c>
      <c r="AQ2771" s="23" t="e">
        <v>#DIV/0!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5443</v>
      </c>
      <c r="B2772" t="s">
        <v>5444</v>
      </c>
      <c r="C2772" t="s">
        <v>5430</v>
      </c>
      <c r="D2772" s="31">
        <v>0</v>
      </c>
      <c r="E2772" s="31">
        <v>0</v>
      </c>
      <c r="F2772" s="31">
        <v>0</v>
      </c>
      <c r="G2772" s="31">
        <v>1</v>
      </c>
      <c r="H2772" s="32">
        <v>29.99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1</v>
      </c>
      <c r="O2772">
        <v>0</v>
      </c>
      <c r="P2772">
        <v>0</v>
      </c>
      <c r="Q2772">
        <v>0</v>
      </c>
      <c r="R2772">
        <v>0</v>
      </c>
      <c r="S2772">
        <v>47</v>
      </c>
      <c r="T2772">
        <v>0</v>
      </c>
      <c r="U2772">
        <v>0</v>
      </c>
      <c r="V2772">
        <v>0</v>
      </c>
      <c r="W2772">
        <v>1</v>
      </c>
      <c r="X2772" s="23" t="e">
        <v>#DIV/0!</v>
      </c>
      <c r="Y2772" s="23" t="e">
        <v>#DIV/0!</v>
      </c>
      <c r="Z2772" s="23" t="e">
        <v>#DIV/0!</v>
      </c>
      <c r="AA2772" s="23">
        <v>0.0212765957446809</v>
      </c>
      <c r="AB2772">
        <v>0</v>
      </c>
      <c r="AC2772">
        <v>0</v>
      </c>
      <c r="AD2772">
        <v>0</v>
      </c>
      <c r="AE2772">
        <v>0.17</v>
      </c>
      <c r="AF2772" s="23" t="s">
        <v>54</v>
      </c>
      <c r="AG2772" s="23" t="s">
        <v>54</v>
      </c>
      <c r="AH2772" s="23" t="s">
        <v>54</v>
      </c>
      <c r="AI2772" s="23">
        <v>0.00566855618539513</v>
      </c>
      <c r="AJ2772">
        <v>0</v>
      </c>
      <c r="AK2772">
        <v>0</v>
      </c>
      <c r="AL2772">
        <v>0</v>
      </c>
      <c r="AM2772">
        <v>8</v>
      </c>
      <c r="AN2772" s="23" t="e">
        <v>#DIV/0!</v>
      </c>
      <c r="AO2772" s="23" t="e">
        <v>#DIV/0!</v>
      </c>
      <c r="AP2772" s="23" t="e">
        <v>#DIV/0!</v>
      </c>
      <c r="AQ2772" s="23">
        <v>0.125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5445</v>
      </c>
      <c r="B2773" t="s">
        <v>5446</v>
      </c>
      <c r="C2773" t="s">
        <v>5430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1</v>
      </c>
      <c r="J2773" s="33">
        <v>0</v>
      </c>
      <c r="K2773" s="33">
        <v>0</v>
      </c>
      <c r="L2773" s="33">
        <v>0</v>
      </c>
      <c r="M2773">
        <v>1</v>
      </c>
      <c r="N2773">
        <v>0</v>
      </c>
      <c r="O2773">
        <v>0</v>
      </c>
      <c r="P2773">
        <v>15</v>
      </c>
      <c r="Q2773">
        <v>40</v>
      </c>
      <c r="R2773">
        <v>14</v>
      </c>
      <c r="S2773">
        <v>12</v>
      </c>
      <c r="T2773">
        <v>0</v>
      </c>
      <c r="U2773">
        <v>0</v>
      </c>
      <c r="V2773">
        <v>0</v>
      </c>
      <c r="W2773">
        <v>0</v>
      </c>
      <c r="X2773" s="23">
        <v>0</v>
      </c>
      <c r="Y2773" s="23">
        <v>0</v>
      </c>
      <c r="Z2773" s="23">
        <v>0</v>
      </c>
      <c r="AA2773" s="23">
        <v>0</v>
      </c>
      <c r="AB2773">
        <v>0</v>
      </c>
      <c r="AC2773">
        <v>0</v>
      </c>
      <c r="AD2773">
        <v>0</v>
      </c>
      <c r="AE2773">
        <v>0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12</v>
      </c>
      <c r="AK2773">
        <v>3</v>
      </c>
      <c r="AL2773">
        <v>6</v>
      </c>
      <c r="AM2773">
        <v>2</v>
      </c>
      <c r="AN2773" s="23">
        <v>0</v>
      </c>
      <c r="AO2773" s="23">
        <v>0</v>
      </c>
      <c r="AP2773" s="23">
        <v>0</v>
      </c>
      <c r="AQ2773" s="23">
        <v>0</v>
      </c>
      <c r="AR2773" s="35">
        <v>0</v>
      </c>
      <c r="AS2773" s="35">
        <v>0</v>
      </c>
      <c r="AT2773" s="35">
        <v>1</v>
      </c>
      <c r="AU2773" s="31" t="str">
        <f t="shared" si="46"/>
        <v>库存为1</v>
      </c>
      <c r="AV2773" s="36" t="str">
        <f>IFERROR(时间!$B$4+AU2773,"上周无销量")</f>
        <v>上周无销量</v>
      </c>
    </row>
    <row r="2774" spans="1:48">
      <c r="A2774" s="21" t="s">
        <v>5447</v>
      </c>
      <c r="B2774" t="s">
        <v>5448</v>
      </c>
      <c r="C2774" t="s">
        <v>5430</v>
      </c>
      <c r="D2774" s="31">
        <v>1</v>
      </c>
      <c r="E2774" s="31">
        <v>0</v>
      </c>
      <c r="F2774" s="31">
        <v>1</v>
      </c>
      <c r="G2774" s="31">
        <v>0</v>
      </c>
      <c r="H2774" s="32">
        <v>29.99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>
        <v>1</v>
      </c>
      <c r="Q2774">
        <v>41</v>
      </c>
      <c r="R2774">
        <v>25</v>
      </c>
      <c r="S2774">
        <v>24</v>
      </c>
      <c r="T2774">
        <v>0</v>
      </c>
      <c r="U2774">
        <v>0</v>
      </c>
      <c r="V2774">
        <v>0</v>
      </c>
      <c r="W2774">
        <v>1</v>
      </c>
      <c r="X2774" s="23">
        <v>0</v>
      </c>
      <c r="Y2774" s="23">
        <v>0</v>
      </c>
      <c r="Z2774" s="23">
        <v>0</v>
      </c>
      <c r="AA2774" s="23">
        <v>0.0416666666666667</v>
      </c>
      <c r="AB2774">
        <v>0</v>
      </c>
      <c r="AC2774">
        <v>0</v>
      </c>
      <c r="AD2774">
        <v>0</v>
      </c>
      <c r="AE2774">
        <v>0.3</v>
      </c>
      <c r="AF2774" s="23" t="s">
        <v>54</v>
      </c>
      <c r="AG2774" s="23" t="s">
        <v>54</v>
      </c>
      <c r="AH2774" s="23" t="s">
        <v>54</v>
      </c>
      <c r="AI2774" s="23" t="s">
        <v>122</v>
      </c>
      <c r="AJ2774">
        <v>8</v>
      </c>
      <c r="AK2774">
        <v>1</v>
      </c>
      <c r="AL2774">
        <v>4</v>
      </c>
      <c r="AM2774">
        <v>0</v>
      </c>
      <c r="AN2774" s="23">
        <v>0.125</v>
      </c>
      <c r="AO2774" s="23">
        <v>0</v>
      </c>
      <c r="AP2774" s="23">
        <v>0.25</v>
      </c>
      <c r="AQ2774" s="23" t="e">
        <v>#DIV/0!</v>
      </c>
      <c r="AR2774" s="35">
        <v>0.142857142857143</v>
      </c>
      <c r="AS2774" s="35">
        <v>8.57142857142857</v>
      </c>
      <c r="AT2774" s="35">
        <v>-8.57142857142857</v>
      </c>
      <c r="AU2774" s="31">
        <f t="shared" si="46"/>
        <v>0</v>
      </c>
      <c r="AV2774" s="36">
        <f>IFERROR(时间!$B$4+AU2774,"上周无销量")</f>
        <v>43283</v>
      </c>
    </row>
    <row r="2775" spans="1:48">
      <c r="A2775" s="21" t="s">
        <v>5449</v>
      </c>
      <c r="B2775" t="s">
        <v>5450</v>
      </c>
      <c r="C2775" t="s">
        <v>5430</v>
      </c>
      <c r="D2775" s="31">
        <v>0</v>
      </c>
      <c r="E2775" s="31">
        <v>0</v>
      </c>
      <c r="F2775" s="31">
        <v>0</v>
      </c>
      <c r="G2775" s="31">
        <v>1</v>
      </c>
      <c r="H2775" s="32">
        <v>29.99</v>
      </c>
      <c r="I2775">
        <v>2</v>
      </c>
      <c r="J2775" s="33">
        <v>0</v>
      </c>
      <c r="K2775" s="33">
        <v>0</v>
      </c>
      <c r="L2775" s="33">
        <v>0</v>
      </c>
      <c r="M2775">
        <v>2</v>
      </c>
      <c r="N2775">
        <v>0</v>
      </c>
      <c r="O2775">
        <v>0</v>
      </c>
      <c r="P2775">
        <v>1423</v>
      </c>
      <c r="Q2775">
        <v>406</v>
      </c>
      <c r="R2775">
        <v>320</v>
      </c>
      <c r="S2775">
        <v>208</v>
      </c>
      <c r="T2775">
        <v>16</v>
      </c>
      <c r="U2775">
        <v>6</v>
      </c>
      <c r="V2775">
        <v>4</v>
      </c>
      <c r="W2775">
        <v>0</v>
      </c>
      <c r="X2775" s="23">
        <v>0.011243851018974</v>
      </c>
      <c r="Y2775" s="23">
        <v>0.0147783251231527</v>
      </c>
      <c r="Z2775" s="23">
        <v>0.0125</v>
      </c>
      <c r="AA2775" s="23">
        <v>0</v>
      </c>
      <c r="AB2775">
        <v>3.41</v>
      </c>
      <c r="AC2775">
        <v>1.14</v>
      </c>
      <c r="AD2775">
        <v>0.92</v>
      </c>
      <c r="AE2775">
        <v>0</v>
      </c>
      <c r="AF2775" s="23" t="s">
        <v>122</v>
      </c>
      <c r="AG2775" s="23" t="s">
        <v>122</v>
      </c>
      <c r="AH2775" s="23" t="s">
        <v>122</v>
      </c>
      <c r="AI2775" s="23" t="s">
        <v>54</v>
      </c>
      <c r="AJ2775">
        <v>7</v>
      </c>
      <c r="AK2775">
        <v>8</v>
      </c>
      <c r="AL2775">
        <v>6</v>
      </c>
      <c r="AM2775">
        <v>4</v>
      </c>
      <c r="AN2775" s="23">
        <v>0</v>
      </c>
      <c r="AO2775" s="23">
        <v>0</v>
      </c>
      <c r="AP2775" s="23">
        <v>0</v>
      </c>
      <c r="AQ2775" s="23">
        <v>0.25</v>
      </c>
      <c r="AR2775" s="35">
        <v>0</v>
      </c>
      <c r="AS2775" s="35">
        <v>0</v>
      </c>
      <c r="AT2775" s="35">
        <v>2</v>
      </c>
      <c r="AU2775" s="31" t="str">
        <f t="shared" si="46"/>
        <v>库存为2</v>
      </c>
      <c r="AV2775" s="36" t="str">
        <f>IFERROR(时间!$B$4+AU2775,"上周无销量")</f>
        <v>上周无销量</v>
      </c>
    </row>
    <row r="2776" spans="1:48">
      <c r="A2776" s="21" t="s">
        <v>5451</v>
      </c>
      <c r="B2776" t="s">
        <v>5452</v>
      </c>
      <c r="C2776" t="s">
        <v>5430</v>
      </c>
      <c r="D2776" s="31">
        <v>0</v>
      </c>
      <c r="E2776" s="31">
        <v>2</v>
      </c>
      <c r="F2776" s="31">
        <v>0</v>
      </c>
      <c r="G2776" s="31">
        <v>0</v>
      </c>
      <c r="H2776" s="32">
        <v>29.99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>
        <v>0</v>
      </c>
      <c r="Q2776">
        <v>448</v>
      </c>
      <c r="R2776">
        <v>2435</v>
      </c>
      <c r="S2776">
        <v>625</v>
      </c>
      <c r="T2776">
        <v>0</v>
      </c>
      <c r="U2776">
        <v>5</v>
      </c>
      <c r="V2776">
        <v>16</v>
      </c>
      <c r="W2776">
        <v>4</v>
      </c>
      <c r="X2776" s="23" t="e">
        <v>#DIV/0!</v>
      </c>
      <c r="Y2776" s="23">
        <v>0.0111607142857143</v>
      </c>
      <c r="Z2776" s="23">
        <v>0.00657084188911704</v>
      </c>
      <c r="AA2776" s="23">
        <v>0.0064</v>
      </c>
      <c r="AB2776">
        <v>0</v>
      </c>
      <c r="AC2776">
        <v>1.08</v>
      </c>
      <c r="AD2776">
        <v>2.82</v>
      </c>
      <c r="AE2776">
        <v>0.62</v>
      </c>
      <c r="AF2776" s="23" t="s">
        <v>54</v>
      </c>
      <c r="AG2776" s="23">
        <v>0.0180060020006669</v>
      </c>
      <c r="AH2776" s="23" t="s">
        <v>122</v>
      </c>
      <c r="AI2776" s="23" t="s">
        <v>122</v>
      </c>
      <c r="AJ2776">
        <v>0</v>
      </c>
      <c r="AK2776">
        <v>12</v>
      </c>
      <c r="AL2776">
        <v>9</v>
      </c>
      <c r="AM2776">
        <v>19</v>
      </c>
      <c r="AN2776" s="23" t="e">
        <v>#DIV/0!</v>
      </c>
      <c r="AO2776" s="23">
        <v>0.166666666666667</v>
      </c>
      <c r="AP2776" s="23">
        <v>0</v>
      </c>
      <c r="AQ2776" s="23">
        <v>0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5453</v>
      </c>
      <c r="B2777" t="s">
        <v>5454</v>
      </c>
      <c r="C2777" t="s">
        <v>5430</v>
      </c>
      <c r="D2777" s="31">
        <v>2</v>
      </c>
      <c r="E2777" s="31">
        <v>1</v>
      </c>
      <c r="F2777" s="31">
        <v>2</v>
      </c>
      <c r="G2777" s="31">
        <v>1</v>
      </c>
      <c r="H2777" s="32">
        <v>29.99</v>
      </c>
      <c r="I2777">
        <v>0</v>
      </c>
      <c r="J2777" s="33">
        <v>2</v>
      </c>
      <c r="K2777" s="33">
        <v>0</v>
      </c>
      <c r="L2777" s="33">
        <v>0</v>
      </c>
      <c r="M2777">
        <v>2</v>
      </c>
      <c r="N2777">
        <v>5</v>
      </c>
      <c r="O2777">
        <v>0</v>
      </c>
      <c r="P2777">
        <v>13</v>
      </c>
      <c r="Q2777">
        <v>5</v>
      </c>
      <c r="R2777">
        <v>4</v>
      </c>
      <c r="S2777">
        <v>4</v>
      </c>
      <c r="T2777">
        <v>0</v>
      </c>
      <c r="U2777">
        <v>1</v>
      </c>
      <c r="V2777">
        <v>0</v>
      </c>
      <c r="W2777">
        <v>0</v>
      </c>
      <c r="X2777" s="23">
        <v>0</v>
      </c>
      <c r="Y2777" s="23">
        <v>0.2</v>
      </c>
      <c r="Z2777" s="23">
        <v>0</v>
      </c>
      <c r="AA2777" s="23">
        <v>0</v>
      </c>
      <c r="AB2777">
        <v>0</v>
      </c>
      <c r="AC2777">
        <v>0.02</v>
      </c>
      <c r="AD2777">
        <v>0</v>
      </c>
      <c r="AE2777">
        <v>0</v>
      </c>
      <c r="AF2777" s="23" t="s">
        <v>54</v>
      </c>
      <c r="AG2777" s="23">
        <v>0.000666888962987663</v>
      </c>
      <c r="AH2777" s="23" t="s">
        <v>54</v>
      </c>
      <c r="AI2777" s="23" t="s">
        <v>54</v>
      </c>
      <c r="AJ2777">
        <v>1</v>
      </c>
      <c r="AK2777">
        <v>6</v>
      </c>
      <c r="AL2777">
        <v>16</v>
      </c>
      <c r="AM2777">
        <v>17</v>
      </c>
      <c r="AN2777" s="23">
        <v>2</v>
      </c>
      <c r="AO2777" s="23">
        <v>0.166666666666667</v>
      </c>
      <c r="AP2777" s="23">
        <v>0.125</v>
      </c>
      <c r="AQ2777" s="23">
        <v>0.0588235294117647</v>
      </c>
      <c r="AR2777" s="35">
        <v>0.285714285714286</v>
      </c>
      <c r="AS2777" s="35">
        <v>17.1428571428571</v>
      </c>
      <c r="AT2777" s="35">
        <v>-15.1428571428571</v>
      </c>
      <c r="AU2777" s="31">
        <f t="shared" si="46"/>
        <v>7</v>
      </c>
      <c r="AV2777" s="36">
        <f>IFERROR(时间!$B$4+AU2777,"上周无销量")</f>
        <v>43290</v>
      </c>
    </row>
    <row r="2778" spans="1:48">
      <c r="A2778" s="21" t="s">
        <v>5455</v>
      </c>
      <c r="B2778" t="s">
        <v>5456</v>
      </c>
      <c r="C2778" t="s">
        <v>5430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2</v>
      </c>
      <c r="J2778" s="33">
        <v>0</v>
      </c>
      <c r="K2778" s="33">
        <v>0</v>
      </c>
      <c r="L2778" s="33">
        <v>0</v>
      </c>
      <c r="M2778">
        <v>2</v>
      </c>
      <c r="N2778">
        <v>0</v>
      </c>
      <c r="O2778">
        <v>2</v>
      </c>
      <c r="P2778">
        <v>870</v>
      </c>
      <c r="Q2778">
        <v>684</v>
      </c>
      <c r="R2778">
        <v>398</v>
      </c>
      <c r="S2778">
        <v>188</v>
      </c>
      <c r="T2778">
        <v>11</v>
      </c>
      <c r="U2778">
        <v>9</v>
      </c>
      <c r="V2778">
        <v>6</v>
      </c>
      <c r="W2778">
        <v>1</v>
      </c>
      <c r="X2778" s="23">
        <v>0.0126436781609195</v>
      </c>
      <c r="Y2778" s="23">
        <v>0.0131578947368421</v>
      </c>
      <c r="Z2778" s="23">
        <v>0.0150753768844221</v>
      </c>
      <c r="AA2778" s="23">
        <v>0.00531914893617021</v>
      </c>
      <c r="AB2778">
        <v>2.19</v>
      </c>
      <c r="AC2778">
        <v>1.76</v>
      </c>
      <c r="AD2778">
        <v>1.24</v>
      </c>
      <c r="AE2778">
        <v>0.17</v>
      </c>
      <c r="AF2778" s="23" t="s">
        <v>122</v>
      </c>
      <c r="AG2778" s="23" t="s">
        <v>122</v>
      </c>
      <c r="AH2778" s="23" t="s">
        <v>122</v>
      </c>
      <c r="AI2778" s="23" t="s">
        <v>122</v>
      </c>
      <c r="AJ2778">
        <v>11</v>
      </c>
      <c r="AK2778">
        <v>4</v>
      </c>
      <c r="AL2778">
        <v>6</v>
      </c>
      <c r="AM2778">
        <v>3</v>
      </c>
      <c r="AN2778" s="23">
        <v>0</v>
      </c>
      <c r="AO2778" s="23">
        <v>0</v>
      </c>
      <c r="AP2778" s="23">
        <v>0</v>
      </c>
      <c r="AQ2778" s="23">
        <v>0</v>
      </c>
      <c r="AR2778" s="35">
        <v>0</v>
      </c>
      <c r="AS2778" s="35">
        <v>0</v>
      </c>
      <c r="AT2778" s="35">
        <v>2</v>
      </c>
      <c r="AU2778" s="31" t="str">
        <f t="shared" si="46"/>
        <v>库存为2</v>
      </c>
      <c r="AV2778" s="36" t="str">
        <f>IFERROR(时间!$B$4+AU2778,"上周无销量")</f>
        <v>上周无销量</v>
      </c>
    </row>
    <row r="2779" spans="1:48">
      <c r="A2779" s="21" t="s">
        <v>5457</v>
      </c>
      <c r="B2779" t="s">
        <v>5458</v>
      </c>
      <c r="C2779" t="s">
        <v>5430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2</v>
      </c>
      <c r="J2779" s="33">
        <v>0</v>
      </c>
      <c r="K2779" s="33">
        <v>0</v>
      </c>
      <c r="L2779" s="33">
        <v>0</v>
      </c>
      <c r="M2779">
        <v>2</v>
      </c>
      <c r="N2779">
        <v>0</v>
      </c>
      <c r="O2779">
        <v>2</v>
      </c>
      <c r="P2779">
        <v>278</v>
      </c>
      <c r="Q2779">
        <v>6</v>
      </c>
      <c r="R2779">
        <v>69</v>
      </c>
      <c r="S2779">
        <v>7</v>
      </c>
      <c r="T2779">
        <v>3</v>
      </c>
      <c r="U2779">
        <v>0</v>
      </c>
      <c r="V2779">
        <v>1</v>
      </c>
      <c r="W2779">
        <v>0</v>
      </c>
      <c r="X2779" s="23">
        <v>0.0107913669064748</v>
      </c>
      <c r="Y2779" s="23">
        <v>0</v>
      </c>
      <c r="Z2779" s="23">
        <v>0.0144927536231884</v>
      </c>
      <c r="AA2779" s="23">
        <v>0</v>
      </c>
      <c r="AB2779">
        <v>0.72</v>
      </c>
      <c r="AC2779">
        <v>0</v>
      </c>
      <c r="AD2779">
        <v>0.29</v>
      </c>
      <c r="AE2779">
        <v>0</v>
      </c>
      <c r="AF2779" s="23" t="s">
        <v>122</v>
      </c>
      <c r="AG2779" s="23" t="s">
        <v>54</v>
      </c>
      <c r="AH2779" s="23" t="s">
        <v>122</v>
      </c>
      <c r="AI2779" s="23" t="s">
        <v>54</v>
      </c>
      <c r="AJ2779">
        <v>5</v>
      </c>
      <c r="AK2779">
        <v>2</v>
      </c>
      <c r="AL2779">
        <v>5</v>
      </c>
      <c r="AM2779">
        <v>3</v>
      </c>
      <c r="AN2779" s="23">
        <v>0</v>
      </c>
      <c r="AO2779" s="23">
        <v>0</v>
      </c>
      <c r="AP2779" s="23">
        <v>0</v>
      </c>
      <c r="AQ2779" s="23">
        <v>0</v>
      </c>
      <c r="AR2779" s="35">
        <v>0</v>
      </c>
      <c r="AS2779" s="35">
        <v>0</v>
      </c>
      <c r="AT2779" s="35">
        <v>2</v>
      </c>
      <c r="AU2779" s="31" t="str">
        <f t="shared" si="46"/>
        <v>库存为2</v>
      </c>
      <c r="AV2779" s="36" t="str">
        <f>IFERROR(时间!$B$4+AU2779,"上周无销量")</f>
        <v>上周无销量</v>
      </c>
    </row>
    <row r="2780" spans="1:48">
      <c r="A2780" s="21" t="s">
        <v>5459</v>
      </c>
      <c r="B2780" t="s">
        <v>5460</v>
      </c>
      <c r="C2780" t="s">
        <v>5430</v>
      </c>
      <c r="D2780" s="31">
        <v>0</v>
      </c>
      <c r="E2780" s="31">
        <v>1</v>
      </c>
      <c r="F2780" s="31">
        <v>1</v>
      </c>
      <c r="G2780" s="31">
        <v>0</v>
      </c>
      <c r="H2780" s="32">
        <v>29.99</v>
      </c>
      <c r="I2780">
        <v>0</v>
      </c>
      <c r="J2780" s="33">
        <v>2</v>
      </c>
      <c r="K2780" s="33">
        <v>0</v>
      </c>
      <c r="L2780" s="33">
        <v>0</v>
      </c>
      <c r="M2780">
        <v>2</v>
      </c>
      <c r="N2780">
        <v>0</v>
      </c>
      <c r="O2780">
        <v>0</v>
      </c>
      <c r="P2780">
        <v>0</v>
      </c>
      <c r="Q2780">
        <v>104</v>
      </c>
      <c r="R2780">
        <v>179</v>
      </c>
      <c r="S2780">
        <v>143</v>
      </c>
      <c r="T2780">
        <v>0</v>
      </c>
      <c r="U2780">
        <v>1</v>
      </c>
      <c r="V2780">
        <v>1</v>
      </c>
      <c r="W2780">
        <v>1</v>
      </c>
      <c r="X2780" s="23" t="e">
        <v>#DIV/0!</v>
      </c>
      <c r="Y2780" s="23">
        <v>0.00961538461538462</v>
      </c>
      <c r="Z2780" s="23">
        <v>0.00558659217877095</v>
      </c>
      <c r="AA2780" s="23">
        <v>0.00699300699300699</v>
      </c>
      <c r="AB2780">
        <v>0</v>
      </c>
      <c r="AC2780">
        <v>0.17</v>
      </c>
      <c r="AD2780">
        <v>0.22</v>
      </c>
      <c r="AE2780">
        <v>0.13</v>
      </c>
      <c r="AF2780" s="23" t="s">
        <v>54</v>
      </c>
      <c r="AG2780" s="23">
        <v>0.00566855618539513</v>
      </c>
      <c r="AH2780" s="23">
        <v>0.00733577859286429</v>
      </c>
      <c r="AI2780" s="23" t="s">
        <v>122</v>
      </c>
      <c r="AJ2780">
        <v>0</v>
      </c>
      <c r="AK2780">
        <v>4</v>
      </c>
      <c r="AL2780">
        <v>10</v>
      </c>
      <c r="AM2780">
        <v>11</v>
      </c>
      <c r="AN2780" s="23" t="e">
        <v>#DIV/0!</v>
      </c>
      <c r="AO2780" s="23">
        <v>0.25</v>
      </c>
      <c r="AP2780" s="23">
        <v>0.1</v>
      </c>
      <c r="AQ2780" s="23">
        <v>0</v>
      </c>
      <c r="AR2780" s="35">
        <v>0</v>
      </c>
      <c r="AS2780" s="35">
        <v>0</v>
      </c>
      <c r="AT2780" s="35">
        <v>2</v>
      </c>
      <c r="AU2780" s="31" t="str">
        <f t="shared" si="46"/>
        <v>库存为2</v>
      </c>
      <c r="AV2780" s="36" t="str">
        <f>IFERROR(时间!$B$4+AU2780,"上周无销量")</f>
        <v>上周无销量</v>
      </c>
    </row>
    <row r="2781" spans="1:48">
      <c r="A2781" s="21" t="s">
        <v>5461</v>
      </c>
      <c r="B2781" t="s">
        <v>5462</v>
      </c>
      <c r="C2781" t="s">
        <v>5430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5463</v>
      </c>
      <c r="B2782" t="s">
        <v>5464</v>
      </c>
      <c r="C2782" t="s">
        <v>5430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2</v>
      </c>
      <c r="J2782" s="33">
        <v>0</v>
      </c>
      <c r="K2782" s="33">
        <v>0</v>
      </c>
      <c r="L2782" s="33">
        <v>0</v>
      </c>
      <c r="M2782">
        <v>2</v>
      </c>
      <c r="N2782">
        <v>0</v>
      </c>
      <c r="O2782">
        <v>2</v>
      </c>
      <c r="P2782">
        <v>53</v>
      </c>
      <c r="Q2782">
        <v>123</v>
      </c>
      <c r="R2782">
        <v>67</v>
      </c>
      <c r="S2782">
        <v>57</v>
      </c>
      <c r="T2782">
        <v>1</v>
      </c>
      <c r="U2782">
        <v>1</v>
      </c>
      <c r="V2782">
        <v>0</v>
      </c>
      <c r="W2782">
        <v>1</v>
      </c>
      <c r="X2782" s="23">
        <v>0.0188679245283019</v>
      </c>
      <c r="Y2782" s="23">
        <v>0.00813008130081301</v>
      </c>
      <c r="Z2782" s="23">
        <v>0</v>
      </c>
      <c r="AA2782" s="23">
        <v>0.0175438596491228</v>
      </c>
      <c r="AB2782">
        <v>0.23</v>
      </c>
      <c r="AC2782">
        <v>0.14</v>
      </c>
      <c r="AD2782">
        <v>0</v>
      </c>
      <c r="AE2782">
        <v>0.3</v>
      </c>
      <c r="AF2782" s="23" t="s">
        <v>122</v>
      </c>
      <c r="AG2782" s="23" t="s">
        <v>122</v>
      </c>
      <c r="AH2782" s="23" t="s">
        <v>54</v>
      </c>
      <c r="AI2782" s="23" t="s">
        <v>122</v>
      </c>
      <c r="AJ2782">
        <v>7</v>
      </c>
      <c r="AK2782">
        <v>6</v>
      </c>
      <c r="AL2782">
        <v>3</v>
      </c>
      <c r="AM2782">
        <v>2</v>
      </c>
      <c r="AN2782" s="23">
        <v>0</v>
      </c>
      <c r="AO2782" s="23">
        <v>0</v>
      </c>
      <c r="AP2782" s="23">
        <v>0</v>
      </c>
      <c r="AQ2782" s="23">
        <v>0</v>
      </c>
      <c r="AR2782" s="35">
        <v>0</v>
      </c>
      <c r="AS2782" s="35">
        <v>0</v>
      </c>
      <c r="AT2782" s="35">
        <v>2</v>
      </c>
      <c r="AU2782" s="31" t="str">
        <f t="shared" si="46"/>
        <v>库存为2</v>
      </c>
      <c r="AV2782" s="36" t="str">
        <f>IFERROR(时间!$B$4+AU2782,"上周无销量")</f>
        <v>上周无销量</v>
      </c>
    </row>
    <row r="2783" spans="1:48">
      <c r="A2783" s="21" t="s">
        <v>5465</v>
      </c>
      <c r="B2783" t="s">
        <v>5466</v>
      </c>
      <c r="C2783" t="s">
        <v>5430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3</v>
      </c>
      <c r="J2783" s="33">
        <v>0</v>
      </c>
      <c r="K2783" s="33">
        <v>0</v>
      </c>
      <c r="L2783" s="33">
        <v>0</v>
      </c>
      <c r="M2783">
        <v>3</v>
      </c>
      <c r="N2783">
        <v>0</v>
      </c>
      <c r="O2783">
        <v>0</v>
      </c>
      <c r="P2783">
        <v>42</v>
      </c>
      <c r="Q2783">
        <v>65</v>
      </c>
      <c r="R2783">
        <v>53</v>
      </c>
      <c r="S2783">
        <v>36</v>
      </c>
      <c r="T2783">
        <v>0</v>
      </c>
      <c r="U2783">
        <v>0</v>
      </c>
      <c r="V2783">
        <v>0</v>
      </c>
      <c r="W2783">
        <v>0</v>
      </c>
      <c r="X2783" s="23">
        <v>0</v>
      </c>
      <c r="Y2783" s="23">
        <v>0</v>
      </c>
      <c r="Z2783" s="23">
        <v>0</v>
      </c>
      <c r="AA2783" s="23">
        <v>0</v>
      </c>
      <c r="AB2783">
        <v>0</v>
      </c>
      <c r="AC2783">
        <v>0</v>
      </c>
      <c r="AD2783">
        <v>0</v>
      </c>
      <c r="AE2783">
        <v>0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2</v>
      </c>
      <c r="AK2783">
        <v>3</v>
      </c>
      <c r="AL2783">
        <v>4</v>
      </c>
      <c r="AM2783">
        <v>0</v>
      </c>
      <c r="AN2783" s="23">
        <v>0</v>
      </c>
      <c r="AO2783" s="23">
        <v>0</v>
      </c>
      <c r="AP2783" s="23">
        <v>0</v>
      </c>
      <c r="AQ2783" s="23" t="e">
        <v>#DIV/0!</v>
      </c>
      <c r="AR2783" s="35">
        <v>0</v>
      </c>
      <c r="AS2783" s="35">
        <v>0</v>
      </c>
      <c r="AT2783" s="35">
        <v>3</v>
      </c>
      <c r="AU2783" s="31" t="str">
        <f t="shared" si="46"/>
        <v>库存为3</v>
      </c>
      <c r="AV2783" s="36" t="str">
        <f>IFERROR(时间!$B$4+AU2783,"上周无销量")</f>
        <v>上周无销量</v>
      </c>
    </row>
    <row r="2784" spans="1:48">
      <c r="A2784" s="21" t="s">
        <v>5467</v>
      </c>
      <c r="B2784" t="s">
        <v>5468</v>
      </c>
      <c r="C2784" t="s">
        <v>5430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3</v>
      </c>
      <c r="J2784" s="33">
        <v>2</v>
      </c>
      <c r="K2784" s="33">
        <v>0</v>
      </c>
      <c r="L2784" s="33">
        <v>0</v>
      </c>
      <c r="M2784">
        <v>5</v>
      </c>
      <c r="N2784">
        <v>0</v>
      </c>
      <c r="O2784">
        <v>0</v>
      </c>
      <c r="P2784">
        <v>326</v>
      </c>
      <c r="Q2784">
        <v>332</v>
      </c>
      <c r="R2784">
        <v>198</v>
      </c>
      <c r="S2784">
        <v>159</v>
      </c>
      <c r="T2784">
        <v>3</v>
      </c>
      <c r="U2784">
        <v>1</v>
      </c>
      <c r="V2784">
        <v>2</v>
      </c>
      <c r="W2784">
        <v>1</v>
      </c>
      <c r="X2784" s="23">
        <v>0.00920245398773006</v>
      </c>
      <c r="Y2784" s="23">
        <v>0.00301204819277108</v>
      </c>
      <c r="Z2784" s="23">
        <v>0.0101010101010101</v>
      </c>
      <c r="AA2784" s="23">
        <v>0.00628930817610063</v>
      </c>
      <c r="AB2784">
        <v>0.59</v>
      </c>
      <c r="AC2784">
        <v>0.2</v>
      </c>
      <c r="AD2784">
        <v>0.46</v>
      </c>
      <c r="AE2784">
        <v>0.21</v>
      </c>
      <c r="AF2784" s="23" t="s">
        <v>122</v>
      </c>
      <c r="AG2784" s="23" t="s">
        <v>122</v>
      </c>
      <c r="AH2784" s="23" t="s">
        <v>122</v>
      </c>
      <c r="AI2784" s="23" t="s">
        <v>122</v>
      </c>
      <c r="AJ2784">
        <v>8</v>
      </c>
      <c r="AK2784">
        <v>6</v>
      </c>
      <c r="AL2784">
        <v>2</v>
      </c>
      <c r="AM2784">
        <v>4</v>
      </c>
      <c r="AN2784" s="23">
        <v>0</v>
      </c>
      <c r="AO2784" s="23">
        <v>0</v>
      </c>
      <c r="AP2784" s="23">
        <v>0</v>
      </c>
      <c r="AQ2784" s="23">
        <v>0</v>
      </c>
      <c r="AR2784" s="35">
        <v>0</v>
      </c>
      <c r="AS2784" s="35">
        <v>0</v>
      </c>
      <c r="AT2784" s="35">
        <v>5</v>
      </c>
      <c r="AU2784" s="31" t="str">
        <f t="shared" si="46"/>
        <v>库存为5</v>
      </c>
      <c r="AV2784" s="36" t="str">
        <f>IFERROR(时间!$B$4+AU2784,"上周无销量")</f>
        <v>上周无销量</v>
      </c>
    </row>
    <row r="2785" spans="1:48">
      <c r="A2785" s="21" t="s">
        <v>5469</v>
      </c>
      <c r="B2785" t="s">
        <v>5470</v>
      </c>
      <c r="C2785" t="s">
        <v>5430</v>
      </c>
      <c r="D2785" s="31">
        <v>2</v>
      </c>
      <c r="E2785" s="31">
        <v>0</v>
      </c>
      <c r="F2785" s="31">
        <v>2</v>
      </c>
      <c r="G2785" s="31">
        <v>1</v>
      </c>
      <c r="H2785" s="32">
        <v>29.99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>
        <v>139</v>
      </c>
      <c r="Q2785">
        <v>146</v>
      </c>
      <c r="R2785">
        <v>120</v>
      </c>
      <c r="S2785">
        <v>1418</v>
      </c>
      <c r="T2785">
        <v>2</v>
      </c>
      <c r="U2785">
        <v>0</v>
      </c>
      <c r="V2785">
        <v>1</v>
      </c>
      <c r="W2785">
        <v>22</v>
      </c>
      <c r="X2785" s="23">
        <v>0.0143884892086331</v>
      </c>
      <c r="Y2785" s="23">
        <v>0</v>
      </c>
      <c r="Z2785" s="23">
        <v>0.00833333333333333</v>
      </c>
      <c r="AA2785" s="23">
        <v>0.0155148095909732</v>
      </c>
      <c r="AB2785">
        <v>0.46</v>
      </c>
      <c r="AC2785">
        <v>0</v>
      </c>
      <c r="AD2785">
        <v>0.21</v>
      </c>
      <c r="AE2785">
        <v>4.59</v>
      </c>
      <c r="AF2785" s="23">
        <v>0.00766922307435812</v>
      </c>
      <c r="AG2785" s="23" t="s">
        <v>54</v>
      </c>
      <c r="AH2785" s="23">
        <v>0.00350116705568523</v>
      </c>
      <c r="AI2785" s="23">
        <v>0.153051017005669</v>
      </c>
      <c r="AJ2785">
        <v>17</v>
      </c>
      <c r="AK2785">
        <v>4</v>
      </c>
      <c r="AL2785">
        <v>3</v>
      </c>
      <c r="AM2785">
        <v>31</v>
      </c>
      <c r="AN2785" s="23">
        <v>0.117647058823529</v>
      </c>
      <c r="AO2785" s="23">
        <v>0</v>
      </c>
      <c r="AP2785" s="23">
        <v>0.666666666666667</v>
      </c>
      <c r="AQ2785" s="23">
        <v>0.032258064516129</v>
      </c>
      <c r="AR2785" s="35">
        <v>0.285714285714286</v>
      </c>
      <c r="AS2785" s="35">
        <v>17.1428571428571</v>
      </c>
      <c r="AT2785" s="35">
        <v>-17.1428571428571</v>
      </c>
      <c r="AU2785" s="31">
        <f t="shared" si="46"/>
        <v>0</v>
      </c>
      <c r="AV2785" s="36">
        <f>IFERROR(时间!$B$4+AU2785,"上周无销量")</f>
        <v>43283</v>
      </c>
    </row>
    <row r="2786" spans="1:48">
      <c r="A2786" s="21" t="s">
        <v>5471</v>
      </c>
      <c r="B2786" t="s">
        <v>5472</v>
      </c>
      <c r="C2786" t="s">
        <v>5430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 s="23" t="e">
        <v>#DIV/0!</v>
      </c>
      <c r="Y2786" s="23" t="e">
        <v>#DIV/0!</v>
      </c>
      <c r="Z2786" s="23" t="e">
        <v>#DIV/0!</v>
      </c>
      <c r="AA2786" s="23" t="e">
        <v>#DIV/0!</v>
      </c>
      <c r="AB2786">
        <v>0</v>
      </c>
      <c r="AC2786">
        <v>0</v>
      </c>
      <c r="AD2786">
        <v>0</v>
      </c>
      <c r="AE2786">
        <v>0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0</v>
      </c>
      <c r="AL2786">
        <v>0</v>
      </c>
      <c r="AM2786">
        <v>0</v>
      </c>
      <c r="AN2786" s="23" t="e">
        <v>#DIV/0!</v>
      </c>
      <c r="AO2786" s="23" t="e">
        <v>#DIV/0!</v>
      </c>
      <c r="AP2786" s="23" t="e">
        <v>#DIV/0!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5473</v>
      </c>
      <c r="B2787" t="s">
        <v>5474</v>
      </c>
      <c r="C2787" t="s">
        <v>5430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1</v>
      </c>
      <c r="J2787" s="33">
        <v>2</v>
      </c>
      <c r="K2787" s="33">
        <v>0</v>
      </c>
      <c r="L2787" s="33">
        <v>0</v>
      </c>
      <c r="M2787">
        <v>3</v>
      </c>
      <c r="N2787">
        <v>0</v>
      </c>
      <c r="O2787">
        <v>1</v>
      </c>
      <c r="P2787">
        <v>137</v>
      </c>
      <c r="Q2787">
        <v>262</v>
      </c>
      <c r="R2787">
        <v>445</v>
      </c>
      <c r="S2787">
        <v>236</v>
      </c>
      <c r="T2787">
        <v>1</v>
      </c>
      <c r="U2787">
        <v>0</v>
      </c>
      <c r="V2787">
        <v>5</v>
      </c>
      <c r="W2787">
        <v>2</v>
      </c>
      <c r="X2787" s="23">
        <v>0.0072992700729927</v>
      </c>
      <c r="Y2787" s="23">
        <v>0</v>
      </c>
      <c r="Z2787" s="23">
        <v>0.0112359550561798</v>
      </c>
      <c r="AA2787" s="23">
        <v>0.00847457627118644</v>
      </c>
      <c r="AB2787">
        <v>0.3</v>
      </c>
      <c r="AC2787">
        <v>0</v>
      </c>
      <c r="AD2787">
        <v>0.84</v>
      </c>
      <c r="AE2787">
        <v>0.54</v>
      </c>
      <c r="AF2787" s="23" t="s">
        <v>122</v>
      </c>
      <c r="AG2787" s="23" t="s">
        <v>54</v>
      </c>
      <c r="AH2787" s="23" t="s">
        <v>122</v>
      </c>
      <c r="AI2787" s="23" t="s">
        <v>122</v>
      </c>
      <c r="AJ2787">
        <v>13</v>
      </c>
      <c r="AK2787">
        <v>8</v>
      </c>
      <c r="AL2787">
        <v>10</v>
      </c>
      <c r="AM2787">
        <v>6</v>
      </c>
      <c r="AN2787" s="23">
        <v>0</v>
      </c>
      <c r="AO2787" s="23">
        <v>0</v>
      </c>
      <c r="AP2787" s="23">
        <v>0</v>
      </c>
      <c r="AQ2787" s="23">
        <v>0</v>
      </c>
      <c r="AR2787" s="35">
        <v>0</v>
      </c>
      <c r="AS2787" s="35">
        <v>0</v>
      </c>
      <c r="AT2787" s="35">
        <v>3</v>
      </c>
      <c r="AU2787" s="31" t="str">
        <f t="shared" si="46"/>
        <v>库存为3</v>
      </c>
      <c r="AV2787" s="36" t="str">
        <f>IFERROR(时间!$B$4+AU2787,"上周无销量")</f>
        <v>上周无销量</v>
      </c>
    </row>
    <row r="2788" spans="1:48">
      <c r="A2788" s="21" t="s">
        <v>5475</v>
      </c>
      <c r="B2788" t="s">
        <v>5476</v>
      </c>
      <c r="C2788" t="s">
        <v>5430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0</v>
      </c>
      <c r="AK2788">
        <v>0</v>
      </c>
      <c r="AL2788">
        <v>0</v>
      </c>
      <c r="AM2788">
        <v>0</v>
      </c>
      <c r="AN2788" s="23" t="e">
        <v>#DIV/0!</v>
      </c>
      <c r="AO2788" s="23" t="e">
        <v>#DIV/0!</v>
      </c>
      <c r="AP2788" s="23" t="e">
        <v>#DIV/0!</v>
      </c>
      <c r="AQ2788" s="23" t="e">
        <v>#DIV/0!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5477</v>
      </c>
      <c r="B2789" t="s">
        <v>5478</v>
      </c>
      <c r="C2789" t="s">
        <v>5430</v>
      </c>
      <c r="D2789" s="31">
        <v>0</v>
      </c>
      <c r="E2789" s="31">
        <v>1</v>
      </c>
      <c r="F2789" s="31">
        <v>0</v>
      </c>
      <c r="G2789" s="31">
        <v>0</v>
      </c>
      <c r="H2789" s="32">
        <v>29.99</v>
      </c>
      <c r="I2789">
        <v>3</v>
      </c>
      <c r="J2789" s="33">
        <v>0</v>
      </c>
      <c r="K2789" s="33">
        <v>0</v>
      </c>
      <c r="L2789" s="33">
        <v>0</v>
      </c>
      <c r="M2789">
        <v>3</v>
      </c>
      <c r="N2789">
        <v>0</v>
      </c>
      <c r="O2789">
        <v>0</v>
      </c>
      <c r="P2789">
        <v>1078</v>
      </c>
      <c r="Q2789">
        <v>486</v>
      </c>
      <c r="R2789">
        <v>440</v>
      </c>
      <c r="S2789">
        <v>187</v>
      </c>
      <c r="T2789">
        <v>7</v>
      </c>
      <c r="U2789">
        <v>4</v>
      </c>
      <c r="V2789">
        <v>5</v>
      </c>
      <c r="W2789">
        <v>0</v>
      </c>
      <c r="X2789" s="23">
        <v>0.00649350649350649</v>
      </c>
      <c r="Y2789" s="23">
        <v>0.00823045267489712</v>
      </c>
      <c r="Z2789" s="23">
        <v>0.0113636363636364</v>
      </c>
      <c r="AA2789" s="23">
        <v>0</v>
      </c>
      <c r="AB2789">
        <v>1.51</v>
      </c>
      <c r="AC2789">
        <v>0.99</v>
      </c>
      <c r="AD2789">
        <v>1.27</v>
      </c>
      <c r="AE2789">
        <v>0</v>
      </c>
      <c r="AF2789" s="23" t="s">
        <v>122</v>
      </c>
      <c r="AG2789" s="23">
        <v>0.0330110036678893</v>
      </c>
      <c r="AH2789" s="23" t="s">
        <v>122</v>
      </c>
      <c r="AI2789" s="23" t="s">
        <v>54</v>
      </c>
      <c r="AJ2789">
        <v>10</v>
      </c>
      <c r="AK2789">
        <v>6</v>
      </c>
      <c r="AL2789">
        <v>10</v>
      </c>
      <c r="AM2789">
        <v>2</v>
      </c>
      <c r="AN2789" s="23">
        <v>0</v>
      </c>
      <c r="AO2789" s="23">
        <v>0.166666666666667</v>
      </c>
      <c r="AP2789" s="23">
        <v>0</v>
      </c>
      <c r="AQ2789" s="23">
        <v>0</v>
      </c>
      <c r="AR2789" s="35">
        <v>0</v>
      </c>
      <c r="AS2789" s="35">
        <v>0</v>
      </c>
      <c r="AT2789" s="35">
        <v>3</v>
      </c>
      <c r="AU2789" s="31" t="str">
        <f t="shared" si="46"/>
        <v>库存为3</v>
      </c>
      <c r="AV2789" s="36" t="str">
        <f>IFERROR(时间!$B$4+AU2789,"上周无销量")</f>
        <v>上周无销量</v>
      </c>
    </row>
    <row r="2790" spans="1:48">
      <c r="A2790" s="21" t="s">
        <v>5479</v>
      </c>
      <c r="B2790" t="s">
        <v>5480</v>
      </c>
      <c r="C2790" t="s">
        <v>5430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5481</v>
      </c>
      <c r="B2791" t="s">
        <v>5482</v>
      </c>
      <c r="C2791" t="s">
        <v>5430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5</v>
      </c>
      <c r="K2791" s="33">
        <v>0</v>
      </c>
      <c r="L2791" s="33">
        <v>0</v>
      </c>
      <c r="M2791">
        <v>5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0</v>
      </c>
      <c r="AN2791" s="23" t="e">
        <v>#DIV/0!</v>
      </c>
      <c r="AO2791" s="23" t="e">
        <v>#DIV/0!</v>
      </c>
      <c r="AP2791" s="23" t="e">
        <v>#DIV/0!</v>
      </c>
      <c r="AQ2791" s="23" t="e">
        <v>#DIV/0!</v>
      </c>
      <c r="AR2791" s="35">
        <v>0</v>
      </c>
      <c r="AS2791" s="35">
        <v>0</v>
      </c>
      <c r="AT2791" s="35">
        <v>5</v>
      </c>
      <c r="AU2791" s="31" t="str">
        <f t="shared" si="46"/>
        <v>库存为5</v>
      </c>
      <c r="AV2791" s="36" t="str">
        <f>IFERROR(时间!$B$4+AU2791,"上周无销量")</f>
        <v>上周无销量</v>
      </c>
    </row>
    <row r="2792" spans="1:48">
      <c r="A2792" s="21" t="s">
        <v>5483</v>
      </c>
      <c r="B2792" t="s">
        <v>5484</v>
      </c>
      <c r="C2792" t="s">
        <v>5430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2</v>
      </c>
      <c r="J2792" s="33">
        <v>0</v>
      </c>
      <c r="K2792" s="33">
        <v>0</v>
      </c>
      <c r="L2792" s="33">
        <v>0</v>
      </c>
      <c r="M2792">
        <v>2</v>
      </c>
      <c r="N2792">
        <v>0</v>
      </c>
      <c r="O2792">
        <v>2</v>
      </c>
      <c r="P2792">
        <v>14885</v>
      </c>
      <c r="Q2792">
        <v>636</v>
      </c>
      <c r="R2792">
        <v>503</v>
      </c>
      <c r="S2792">
        <v>524</v>
      </c>
      <c r="T2792">
        <v>39</v>
      </c>
      <c r="U2792">
        <v>5</v>
      </c>
      <c r="V2792">
        <v>6</v>
      </c>
      <c r="W2792">
        <v>5</v>
      </c>
      <c r="X2792" s="23">
        <v>0.00262008733624454</v>
      </c>
      <c r="Y2792" s="23">
        <v>0.00786163522012579</v>
      </c>
      <c r="Z2792" s="23">
        <v>0.0119284294234592</v>
      </c>
      <c r="AA2792" s="23">
        <v>0.00954198473282443</v>
      </c>
      <c r="AB2792">
        <v>7.54</v>
      </c>
      <c r="AC2792">
        <v>0.67</v>
      </c>
      <c r="AD2792">
        <v>0.91</v>
      </c>
      <c r="AE2792">
        <v>0.76</v>
      </c>
      <c r="AF2792" s="23" t="s">
        <v>122</v>
      </c>
      <c r="AG2792" s="23" t="s">
        <v>122</v>
      </c>
      <c r="AH2792" s="23" t="s">
        <v>122</v>
      </c>
      <c r="AI2792" s="23" t="s">
        <v>122</v>
      </c>
      <c r="AJ2792">
        <v>28</v>
      </c>
      <c r="AK2792">
        <v>15</v>
      </c>
      <c r="AL2792">
        <v>7</v>
      </c>
      <c r="AM2792">
        <v>4</v>
      </c>
      <c r="AN2792" s="23">
        <v>0</v>
      </c>
      <c r="AO2792" s="23">
        <v>0</v>
      </c>
      <c r="AP2792" s="23">
        <v>0</v>
      </c>
      <c r="AQ2792" s="23">
        <v>0</v>
      </c>
      <c r="AR2792" s="35">
        <v>0</v>
      </c>
      <c r="AS2792" s="35">
        <v>0</v>
      </c>
      <c r="AT2792" s="35">
        <v>2</v>
      </c>
      <c r="AU2792" s="31" t="str">
        <f t="shared" si="46"/>
        <v>库存为2</v>
      </c>
      <c r="AV2792" s="36" t="str">
        <f>IFERROR(时间!$B$4+AU2792,"上周无销量")</f>
        <v>上周无销量</v>
      </c>
    </row>
    <row r="2793" spans="1:48">
      <c r="A2793" s="21" t="s">
        <v>5485</v>
      </c>
      <c r="B2793" t="s">
        <v>5486</v>
      </c>
      <c r="C2793" t="s">
        <v>5430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2</v>
      </c>
      <c r="J2793" s="33">
        <v>0</v>
      </c>
      <c r="K2793" s="33">
        <v>0</v>
      </c>
      <c r="L2793" s="33">
        <v>0</v>
      </c>
      <c r="M2793">
        <v>2</v>
      </c>
      <c r="N2793">
        <v>0</v>
      </c>
      <c r="O2793">
        <v>0</v>
      </c>
      <c r="P2793">
        <v>1214</v>
      </c>
      <c r="Q2793">
        <v>400</v>
      </c>
      <c r="R2793">
        <v>244</v>
      </c>
      <c r="S2793">
        <v>165</v>
      </c>
      <c r="T2793">
        <v>11</v>
      </c>
      <c r="U2793">
        <v>10</v>
      </c>
      <c r="V2793">
        <v>1</v>
      </c>
      <c r="W2793">
        <v>2</v>
      </c>
      <c r="X2793" s="23">
        <v>0.00906095551894563</v>
      </c>
      <c r="Y2793" s="23">
        <v>0.025</v>
      </c>
      <c r="Z2793" s="23">
        <v>0.00409836065573771</v>
      </c>
      <c r="AA2793" s="23">
        <v>0.0121212121212121</v>
      </c>
      <c r="AB2793">
        <v>2.77</v>
      </c>
      <c r="AC2793">
        <v>2.17</v>
      </c>
      <c r="AD2793">
        <v>0.3</v>
      </c>
      <c r="AE2793">
        <v>0.45</v>
      </c>
      <c r="AF2793" s="23" t="s">
        <v>122</v>
      </c>
      <c r="AG2793" s="23" t="s">
        <v>122</v>
      </c>
      <c r="AH2793" s="23" t="s">
        <v>122</v>
      </c>
      <c r="AI2793" s="23" t="s">
        <v>122</v>
      </c>
      <c r="AJ2793">
        <v>5</v>
      </c>
      <c r="AK2793">
        <v>10</v>
      </c>
      <c r="AL2793">
        <v>6</v>
      </c>
      <c r="AM2793">
        <v>3</v>
      </c>
      <c r="AN2793" s="23">
        <v>0</v>
      </c>
      <c r="AO2793" s="23">
        <v>0</v>
      </c>
      <c r="AP2793" s="23">
        <v>0</v>
      </c>
      <c r="AQ2793" s="23">
        <v>0</v>
      </c>
      <c r="AR2793" s="35">
        <v>0</v>
      </c>
      <c r="AS2793" s="35">
        <v>0</v>
      </c>
      <c r="AT2793" s="35">
        <v>2</v>
      </c>
      <c r="AU2793" s="31" t="str">
        <f t="shared" si="46"/>
        <v>库存为2</v>
      </c>
      <c r="AV2793" s="36" t="str">
        <f>IFERROR(时间!$B$4+AU2793,"上周无销量")</f>
        <v>上周无销量</v>
      </c>
    </row>
    <row r="2794" spans="1:48">
      <c r="A2794" s="21" t="s">
        <v>5487</v>
      </c>
      <c r="B2794" t="s">
        <v>5488</v>
      </c>
      <c r="C2794" t="s">
        <v>5430</v>
      </c>
      <c r="D2794" s="31">
        <v>1</v>
      </c>
      <c r="E2794" s="31">
        <v>0</v>
      </c>
      <c r="F2794" s="31">
        <v>0</v>
      </c>
      <c r="G2794" s="31">
        <v>0</v>
      </c>
      <c r="H2794" s="32">
        <v>29.99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>
        <v>4</v>
      </c>
      <c r="Q2794">
        <v>29</v>
      </c>
      <c r="R2794">
        <v>0</v>
      </c>
      <c r="S2794">
        <v>0</v>
      </c>
      <c r="T2794">
        <v>0</v>
      </c>
      <c r="U2794">
        <v>1</v>
      </c>
      <c r="V2794">
        <v>0</v>
      </c>
      <c r="W2794">
        <v>0</v>
      </c>
      <c r="X2794" s="23">
        <v>0</v>
      </c>
      <c r="Y2794" s="23">
        <v>0.0344827586206897</v>
      </c>
      <c r="Z2794" s="23" t="e">
        <v>#DIV/0!</v>
      </c>
      <c r="AA2794" s="23" t="e">
        <v>#DIV/0!</v>
      </c>
      <c r="AB2794">
        <v>0</v>
      </c>
      <c r="AC2794">
        <v>0.23</v>
      </c>
      <c r="AD2794">
        <v>0</v>
      </c>
      <c r="AE2794">
        <v>0</v>
      </c>
      <c r="AF2794" s="23" t="s">
        <v>54</v>
      </c>
      <c r="AG2794" s="23" t="s">
        <v>122</v>
      </c>
      <c r="AH2794" s="23" t="s">
        <v>54</v>
      </c>
      <c r="AI2794" s="23" t="s">
        <v>54</v>
      </c>
      <c r="AJ2794">
        <v>0</v>
      </c>
      <c r="AK2794">
        <v>3</v>
      </c>
      <c r="AL2794">
        <v>0</v>
      </c>
      <c r="AM2794">
        <v>0</v>
      </c>
      <c r="AN2794" s="23" t="e">
        <v>#DIV/0!</v>
      </c>
      <c r="AO2794" s="23">
        <v>0</v>
      </c>
      <c r="AP2794" s="23" t="e">
        <v>#DIV/0!</v>
      </c>
      <c r="AQ2794" s="23" t="e">
        <v>#DIV/0!</v>
      </c>
      <c r="AR2794" s="35">
        <v>0.142857142857143</v>
      </c>
      <c r="AS2794" s="35">
        <v>8.57142857142857</v>
      </c>
      <c r="AT2794" s="35">
        <v>-8.57142857142857</v>
      </c>
      <c r="AU2794" s="31">
        <f t="shared" si="46"/>
        <v>0</v>
      </c>
      <c r="AV2794" s="36">
        <f>IFERROR(时间!$B$4+AU2794,"上周无销量")</f>
        <v>43283</v>
      </c>
    </row>
    <row r="2795" spans="1:48">
      <c r="A2795" s="21" t="s">
        <v>5489</v>
      </c>
      <c r="B2795" t="s">
        <v>5490</v>
      </c>
      <c r="C2795" t="s">
        <v>5430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4</v>
      </c>
      <c r="K2795" s="33">
        <v>0</v>
      </c>
      <c r="L2795" s="33">
        <v>0</v>
      </c>
      <c r="M2795">
        <v>4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0</v>
      </c>
      <c r="AL2795">
        <v>0</v>
      </c>
      <c r="AM2795">
        <v>0</v>
      </c>
      <c r="AN2795" s="23" t="e">
        <v>#DIV/0!</v>
      </c>
      <c r="AO2795" s="23" t="e">
        <v>#DIV/0!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4</v>
      </c>
      <c r="AU2795" s="31" t="str">
        <f t="shared" si="46"/>
        <v>库存为4</v>
      </c>
      <c r="AV2795" s="36" t="str">
        <f>IFERROR(时间!$B$4+AU2795,"上周无销量")</f>
        <v>上周无销量</v>
      </c>
    </row>
    <row r="2796" spans="1:48">
      <c r="A2796" s="21" t="s">
        <v>5491</v>
      </c>
      <c r="B2796" t="s">
        <v>5492</v>
      </c>
      <c r="C2796" t="s">
        <v>5430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3</v>
      </c>
      <c r="J2796" s="33">
        <v>0</v>
      </c>
      <c r="K2796" s="33">
        <v>0</v>
      </c>
      <c r="L2796" s="33">
        <v>0</v>
      </c>
      <c r="M2796">
        <v>3</v>
      </c>
      <c r="N2796">
        <v>0</v>
      </c>
      <c r="O2796">
        <v>0</v>
      </c>
      <c r="P2796">
        <v>618</v>
      </c>
      <c r="Q2796">
        <v>535</v>
      </c>
      <c r="R2796">
        <v>316</v>
      </c>
      <c r="S2796">
        <v>992</v>
      </c>
      <c r="T2796">
        <v>3</v>
      </c>
      <c r="U2796">
        <v>6</v>
      </c>
      <c r="V2796">
        <v>2</v>
      </c>
      <c r="W2796">
        <v>9</v>
      </c>
      <c r="X2796" s="23">
        <v>0.00485436893203883</v>
      </c>
      <c r="Y2796" s="23">
        <v>0.011214953271028</v>
      </c>
      <c r="Z2796" s="23">
        <v>0.00632911392405063</v>
      </c>
      <c r="AA2796" s="23">
        <v>0.00907258064516129</v>
      </c>
      <c r="AB2796">
        <v>0.7</v>
      </c>
      <c r="AC2796">
        <v>1.26</v>
      </c>
      <c r="AD2796">
        <v>0.39</v>
      </c>
      <c r="AE2796">
        <v>1.4</v>
      </c>
      <c r="AF2796" s="23" t="s">
        <v>122</v>
      </c>
      <c r="AG2796" s="23" t="s">
        <v>122</v>
      </c>
      <c r="AH2796" s="23" t="s">
        <v>122</v>
      </c>
      <c r="AI2796" s="23" t="s">
        <v>122</v>
      </c>
      <c r="AJ2796">
        <v>7</v>
      </c>
      <c r="AK2796">
        <v>9</v>
      </c>
      <c r="AL2796">
        <v>3</v>
      </c>
      <c r="AM2796">
        <v>6</v>
      </c>
      <c r="AN2796" s="23">
        <v>0</v>
      </c>
      <c r="AO2796" s="23">
        <v>0</v>
      </c>
      <c r="AP2796" s="23">
        <v>0</v>
      </c>
      <c r="AQ2796" s="23">
        <v>0</v>
      </c>
      <c r="AR2796" s="35">
        <v>0</v>
      </c>
      <c r="AS2796" s="35">
        <v>0</v>
      </c>
      <c r="AT2796" s="35">
        <v>3</v>
      </c>
      <c r="AU2796" s="31" t="str">
        <f t="shared" si="46"/>
        <v>库存为3</v>
      </c>
      <c r="AV2796" s="36" t="str">
        <f>IFERROR(时间!$B$4+AU2796,"上周无销量")</f>
        <v>上周无销量</v>
      </c>
    </row>
    <row r="2797" spans="1:48">
      <c r="A2797" s="21" t="s">
        <v>5493</v>
      </c>
      <c r="B2797" t="s">
        <v>5494</v>
      </c>
      <c r="C2797" t="s">
        <v>5430</v>
      </c>
      <c r="D2797" s="31">
        <v>0</v>
      </c>
      <c r="E2797" s="31">
        <v>1</v>
      </c>
      <c r="F2797" s="31">
        <v>0</v>
      </c>
      <c r="G2797" s="31">
        <v>0</v>
      </c>
      <c r="H2797" s="32">
        <v>29.99</v>
      </c>
      <c r="I2797">
        <v>1</v>
      </c>
      <c r="J2797" s="33">
        <v>0</v>
      </c>
      <c r="K2797" s="33">
        <v>0</v>
      </c>
      <c r="L2797" s="33">
        <v>0</v>
      </c>
      <c r="M2797">
        <v>1</v>
      </c>
      <c r="N2797">
        <v>0</v>
      </c>
      <c r="O2797">
        <v>1</v>
      </c>
      <c r="P2797">
        <v>8864</v>
      </c>
      <c r="Q2797">
        <v>2266</v>
      </c>
      <c r="R2797">
        <v>1176</v>
      </c>
      <c r="S2797">
        <v>626</v>
      </c>
      <c r="T2797">
        <v>37</v>
      </c>
      <c r="U2797">
        <v>14</v>
      </c>
      <c r="V2797">
        <v>4</v>
      </c>
      <c r="W2797">
        <v>5</v>
      </c>
      <c r="X2797" s="23">
        <v>0.00417418772563177</v>
      </c>
      <c r="Y2797" s="23">
        <v>0.00617828773168579</v>
      </c>
      <c r="Z2797" s="23">
        <v>0.00340136054421769</v>
      </c>
      <c r="AA2797" s="23">
        <v>0.00798722044728434</v>
      </c>
      <c r="AB2797">
        <v>8.73</v>
      </c>
      <c r="AC2797">
        <v>2.8</v>
      </c>
      <c r="AD2797">
        <v>0.54</v>
      </c>
      <c r="AE2797">
        <v>0.92</v>
      </c>
      <c r="AF2797" s="23" t="s">
        <v>122</v>
      </c>
      <c r="AG2797" s="23">
        <v>0.0933644548182728</v>
      </c>
      <c r="AH2797" s="23" t="s">
        <v>122</v>
      </c>
      <c r="AI2797" s="23" t="s">
        <v>122</v>
      </c>
      <c r="AJ2797">
        <v>36</v>
      </c>
      <c r="AK2797">
        <v>13</v>
      </c>
      <c r="AL2797">
        <v>9</v>
      </c>
      <c r="AM2797">
        <v>4</v>
      </c>
      <c r="AN2797" s="23">
        <v>0</v>
      </c>
      <c r="AO2797" s="23">
        <v>0.0769230769230769</v>
      </c>
      <c r="AP2797" s="23">
        <v>0</v>
      </c>
      <c r="AQ2797" s="23">
        <v>0</v>
      </c>
      <c r="AR2797" s="35">
        <v>0</v>
      </c>
      <c r="AS2797" s="35">
        <v>0</v>
      </c>
      <c r="AT2797" s="35">
        <v>1</v>
      </c>
      <c r="AU2797" s="31" t="str">
        <f t="shared" si="46"/>
        <v>库存为1</v>
      </c>
      <c r="AV2797" s="36" t="str">
        <f>IFERROR(时间!$B$4+AU2797,"上周无销量")</f>
        <v>上周无销量</v>
      </c>
    </row>
    <row r="2798" spans="1:48">
      <c r="A2798" s="21" t="s">
        <v>5495</v>
      </c>
      <c r="B2798" t="s">
        <v>5496</v>
      </c>
      <c r="C2798" t="s">
        <v>5430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2</v>
      </c>
      <c r="J2798" s="33">
        <v>0</v>
      </c>
      <c r="K2798" s="33">
        <v>0</v>
      </c>
      <c r="L2798" s="33">
        <v>0</v>
      </c>
      <c r="M2798">
        <v>2</v>
      </c>
      <c r="N2798">
        <v>0</v>
      </c>
      <c r="O2798">
        <v>1</v>
      </c>
      <c r="P2798">
        <v>3212</v>
      </c>
      <c r="Q2798">
        <v>896</v>
      </c>
      <c r="R2798">
        <v>502</v>
      </c>
      <c r="S2798">
        <v>413</v>
      </c>
      <c r="T2798">
        <v>19</v>
      </c>
      <c r="U2798">
        <v>11</v>
      </c>
      <c r="V2798">
        <v>2</v>
      </c>
      <c r="W2798">
        <v>4</v>
      </c>
      <c r="X2798" s="23">
        <v>0.00591531755915318</v>
      </c>
      <c r="Y2798" s="23">
        <v>0.0122767857142857</v>
      </c>
      <c r="Z2798" s="23">
        <v>0.00398406374501992</v>
      </c>
      <c r="AA2798" s="23">
        <v>0.00968523002421308</v>
      </c>
      <c r="AB2798">
        <v>4.21</v>
      </c>
      <c r="AC2798">
        <v>2.37</v>
      </c>
      <c r="AD2798">
        <v>0.51</v>
      </c>
      <c r="AE2798">
        <v>0.78</v>
      </c>
      <c r="AF2798" s="23" t="s">
        <v>122</v>
      </c>
      <c r="AG2798" s="23" t="s">
        <v>122</v>
      </c>
      <c r="AH2798" s="23" t="s">
        <v>122</v>
      </c>
      <c r="AI2798" s="23" t="s">
        <v>122</v>
      </c>
      <c r="AJ2798">
        <v>17</v>
      </c>
      <c r="AK2798">
        <v>5</v>
      </c>
      <c r="AL2798">
        <v>7</v>
      </c>
      <c r="AM2798">
        <v>10</v>
      </c>
      <c r="AN2798" s="23">
        <v>0</v>
      </c>
      <c r="AO2798" s="23">
        <v>0</v>
      </c>
      <c r="AP2798" s="23">
        <v>0</v>
      </c>
      <c r="AQ2798" s="23">
        <v>0</v>
      </c>
      <c r="AR2798" s="35">
        <v>0</v>
      </c>
      <c r="AS2798" s="35">
        <v>0</v>
      </c>
      <c r="AT2798" s="35">
        <v>2</v>
      </c>
      <c r="AU2798" s="31" t="str">
        <f t="shared" si="46"/>
        <v>库存为2</v>
      </c>
      <c r="AV2798" s="36" t="str">
        <f>IFERROR(时间!$B$4+AU2798,"上周无销量")</f>
        <v>上周无销量</v>
      </c>
    </row>
    <row r="2799" spans="1:48">
      <c r="A2799" s="21" t="s">
        <v>5497</v>
      </c>
      <c r="B2799" t="s">
        <v>5498</v>
      </c>
      <c r="C2799" t="s">
        <v>5430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0</v>
      </c>
      <c r="AK2799">
        <v>0</v>
      </c>
      <c r="AL2799">
        <v>0</v>
      </c>
      <c r="AM2799">
        <v>0</v>
      </c>
      <c r="AN2799" s="23" t="e">
        <v>#DIV/0!</v>
      </c>
      <c r="AO2799" s="23" t="e">
        <v>#DIV/0!</v>
      </c>
      <c r="AP2799" s="23" t="e">
        <v>#DIV/0!</v>
      </c>
      <c r="AQ2799" s="23" t="e">
        <v>#DIV/0!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5499</v>
      </c>
      <c r="B2800" t="s">
        <v>5500</v>
      </c>
      <c r="C2800" t="s">
        <v>5430</v>
      </c>
      <c r="D2800" s="31">
        <v>0</v>
      </c>
      <c r="E2800" s="31">
        <v>0</v>
      </c>
      <c r="F2800" s="31">
        <v>3</v>
      </c>
      <c r="G2800" s="31">
        <v>1</v>
      </c>
      <c r="H2800" s="32">
        <v>29.99</v>
      </c>
      <c r="I2800">
        <v>0</v>
      </c>
      <c r="J2800" s="33">
        <v>4</v>
      </c>
      <c r="K2800" s="33">
        <v>0</v>
      </c>
      <c r="L2800" s="33">
        <v>0</v>
      </c>
      <c r="M2800">
        <v>4</v>
      </c>
      <c r="N2800">
        <v>0</v>
      </c>
      <c r="O2800">
        <v>0</v>
      </c>
      <c r="P2800">
        <v>34</v>
      </c>
      <c r="Q2800">
        <v>27</v>
      </c>
      <c r="R2800">
        <v>76</v>
      </c>
      <c r="S2800">
        <v>21</v>
      </c>
      <c r="T2800">
        <v>0</v>
      </c>
      <c r="U2800">
        <v>0</v>
      </c>
      <c r="V2800">
        <v>0</v>
      </c>
      <c r="W2800">
        <v>0</v>
      </c>
      <c r="X2800" s="23">
        <v>0</v>
      </c>
      <c r="Y2800" s="23">
        <v>0</v>
      </c>
      <c r="Z2800" s="23">
        <v>0</v>
      </c>
      <c r="AA2800" s="23">
        <v>0</v>
      </c>
      <c r="AB2800">
        <v>0</v>
      </c>
      <c r="AC2800">
        <v>0</v>
      </c>
      <c r="AD2800">
        <v>0</v>
      </c>
      <c r="AE2800">
        <v>0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16</v>
      </c>
      <c r="AK2800">
        <v>2</v>
      </c>
      <c r="AL2800">
        <v>14</v>
      </c>
      <c r="AM2800">
        <v>2</v>
      </c>
      <c r="AN2800" s="23">
        <v>0</v>
      </c>
      <c r="AO2800" s="23">
        <v>0</v>
      </c>
      <c r="AP2800" s="23">
        <v>0.214285714285714</v>
      </c>
      <c r="AQ2800" s="23">
        <v>0.5</v>
      </c>
      <c r="AR2800" s="35">
        <v>0</v>
      </c>
      <c r="AS2800" s="35">
        <v>0</v>
      </c>
      <c r="AT2800" s="35">
        <v>4</v>
      </c>
      <c r="AU2800" s="31" t="str">
        <f t="shared" si="46"/>
        <v>库存为4</v>
      </c>
      <c r="AV2800" s="36" t="str">
        <f>IFERROR(时间!$B$4+AU2800,"上周无销量")</f>
        <v>上周无销量</v>
      </c>
    </row>
    <row r="2801" spans="1:48">
      <c r="A2801" s="21" t="s">
        <v>5501</v>
      </c>
      <c r="B2801" t="s">
        <v>5502</v>
      </c>
      <c r="C2801" t="s">
        <v>5430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0</v>
      </c>
      <c r="AK2801">
        <v>0</v>
      </c>
      <c r="AL2801">
        <v>0</v>
      </c>
      <c r="AM2801">
        <v>0</v>
      </c>
      <c r="AN2801" s="23" t="e">
        <v>#DIV/0!</v>
      </c>
      <c r="AO2801" s="23" t="e">
        <v>#DIV/0!</v>
      </c>
      <c r="AP2801" s="23" t="e">
        <v>#DIV/0!</v>
      </c>
      <c r="AQ2801" s="23" t="e">
        <v>#DIV/0!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5503</v>
      </c>
      <c r="B2802" t="s">
        <v>5504</v>
      </c>
      <c r="C2802" t="s">
        <v>5430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3</v>
      </c>
      <c r="K2802" s="33">
        <v>0</v>
      </c>
      <c r="L2802" s="33">
        <v>0</v>
      </c>
      <c r="M2802">
        <v>3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0</v>
      </c>
      <c r="AL2802">
        <v>0</v>
      </c>
      <c r="AM2802">
        <v>0</v>
      </c>
      <c r="AN2802" s="23" t="e">
        <v>#DIV/0!</v>
      </c>
      <c r="AO2802" s="23" t="e">
        <v>#DIV/0!</v>
      </c>
      <c r="AP2802" s="23" t="e">
        <v>#DIV/0!</v>
      </c>
      <c r="AQ2802" s="23" t="e">
        <v>#DIV/0!</v>
      </c>
      <c r="AR2802" s="35">
        <v>0</v>
      </c>
      <c r="AS2802" s="35">
        <v>0</v>
      </c>
      <c r="AT2802" s="35">
        <v>3</v>
      </c>
      <c r="AU2802" s="31" t="str">
        <f t="shared" si="46"/>
        <v>库存为3</v>
      </c>
      <c r="AV2802" s="36" t="str">
        <f>IFERROR(时间!$B$4+AU2802,"上周无销量")</f>
        <v>上周无销量</v>
      </c>
    </row>
    <row r="2803" spans="1:48">
      <c r="A2803" s="21" t="s">
        <v>5505</v>
      </c>
      <c r="B2803" t="s">
        <v>5506</v>
      </c>
      <c r="C2803" t="s">
        <v>5430</v>
      </c>
      <c r="D2803" s="31">
        <v>0</v>
      </c>
      <c r="E2803" s="31">
        <v>2</v>
      </c>
      <c r="F2803" s="31">
        <v>1</v>
      </c>
      <c r="G2803" s="31">
        <v>0</v>
      </c>
      <c r="H2803" s="32">
        <v>29.99</v>
      </c>
      <c r="I2803">
        <v>1</v>
      </c>
      <c r="J2803" s="33">
        <v>0</v>
      </c>
      <c r="K2803" s="33">
        <v>0</v>
      </c>
      <c r="L2803" s="33">
        <v>0</v>
      </c>
      <c r="M2803">
        <v>1</v>
      </c>
      <c r="N2803">
        <v>1</v>
      </c>
      <c r="O2803">
        <v>0</v>
      </c>
      <c r="P2803">
        <v>110</v>
      </c>
      <c r="Q2803">
        <v>253</v>
      </c>
      <c r="R2803">
        <v>260</v>
      </c>
      <c r="S2803">
        <v>0</v>
      </c>
      <c r="T2803">
        <v>0</v>
      </c>
      <c r="U2803">
        <v>3</v>
      </c>
      <c r="V2803">
        <v>2</v>
      </c>
      <c r="W2803">
        <v>0</v>
      </c>
      <c r="X2803" s="23">
        <v>0</v>
      </c>
      <c r="Y2803" s="23">
        <v>0.0118577075098814</v>
      </c>
      <c r="Z2803" s="23">
        <v>0.00769230769230769</v>
      </c>
      <c r="AA2803" s="23" t="e">
        <v>#DIV/0!</v>
      </c>
      <c r="AB2803">
        <v>0</v>
      </c>
      <c r="AC2803">
        <v>0.52</v>
      </c>
      <c r="AD2803">
        <v>0.37</v>
      </c>
      <c r="AE2803">
        <v>0</v>
      </c>
      <c r="AF2803" s="23" t="s">
        <v>54</v>
      </c>
      <c r="AG2803" s="23">
        <v>0.00866955651883961</v>
      </c>
      <c r="AH2803" s="23">
        <v>0.0123374458152718</v>
      </c>
      <c r="AI2803" s="23" t="s">
        <v>54</v>
      </c>
      <c r="AJ2803">
        <v>7</v>
      </c>
      <c r="AK2803">
        <v>22</v>
      </c>
      <c r="AL2803">
        <v>26</v>
      </c>
      <c r="AM2803">
        <v>0</v>
      </c>
      <c r="AN2803" s="23">
        <v>0</v>
      </c>
      <c r="AO2803" s="23">
        <v>0.0909090909090909</v>
      </c>
      <c r="AP2803" s="23">
        <v>0.0384615384615385</v>
      </c>
      <c r="AQ2803" s="23" t="e">
        <v>#DIV/0!</v>
      </c>
      <c r="AR2803" s="35">
        <v>0</v>
      </c>
      <c r="AS2803" s="35">
        <v>0</v>
      </c>
      <c r="AT2803" s="35">
        <v>1</v>
      </c>
      <c r="AU2803" s="31" t="str">
        <f t="shared" si="46"/>
        <v>库存为1</v>
      </c>
      <c r="AV2803" s="36" t="str">
        <f>IFERROR(时间!$B$4+AU2803,"上周无销量")</f>
        <v>上周无销量</v>
      </c>
    </row>
    <row r="2804" spans="1:48">
      <c r="A2804" s="21" t="s">
        <v>5507</v>
      </c>
      <c r="B2804" t="s">
        <v>5508</v>
      </c>
      <c r="C2804" t="s">
        <v>5430</v>
      </c>
      <c r="D2804" s="31">
        <v>1</v>
      </c>
      <c r="E2804" s="31">
        <v>2</v>
      </c>
      <c r="F2804" s="31">
        <v>1</v>
      </c>
      <c r="G2804" s="31">
        <v>0</v>
      </c>
      <c r="H2804" s="32">
        <v>29.99</v>
      </c>
      <c r="I2804">
        <v>0</v>
      </c>
      <c r="J2804" s="33">
        <v>2</v>
      </c>
      <c r="K2804" s="33">
        <v>0</v>
      </c>
      <c r="L2804" s="33">
        <v>0</v>
      </c>
      <c r="M2804">
        <v>2</v>
      </c>
      <c r="N2804">
        <v>0</v>
      </c>
      <c r="O2804">
        <v>0</v>
      </c>
      <c r="P2804">
        <v>8189</v>
      </c>
      <c r="Q2804">
        <v>25126</v>
      </c>
      <c r="R2804">
        <v>18148</v>
      </c>
      <c r="S2804">
        <v>2344</v>
      </c>
      <c r="T2804">
        <v>53</v>
      </c>
      <c r="U2804">
        <v>78</v>
      </c>
      <c r="V2804">
        <v>78</v>
      </c>
      <c r="W2804">
        <v>9</v>
      </c>
      <c r="X2804" s="23">
        <v>0.00647209671510563</v>
      </c>
      <c r="Y2804" s="23">
        <v>0.00310435405555998</v>
      </c>
      <c r="Z2804" s="23">
        <v>0.00429799426934097</v>
      </c>
      <c r="AA2804" s="23">
        <v>0.00383959044368601</v>
      </c>
      <c r="AB2804">
        <v>10.04</v>
      </c>
      <c r="AC2804">
        <v>15.63</v>
      </c>
      <c r="AD2804">
        <v>14.61</v>
      </c>
      <c r="AE2804">
        <v>1.74</v>
      </c>
      <c r="AF2804" s="23">
        <v>0.334778259419807</v>
      </c>
      <c r="AG2804" s="23">
        <v>0.260586862287429</v>
      </c>
      <c r="AH2804" s="23">
        <v>0.487162387462488</v>
      </c>
      <c r="AI2804" s="23" t="s">
        <v>122</v>
      </c>
      <c r="AJ2804">
        <v>69</v>
      </c>
      <c r="AK2804">
        <v>66</v>
      </c>
      <c r="AL2804">
        <v>42</v>
      </c>
      <c r="AM2804">
        <v>10</v>
      </c>
      <c r="AN2804" s="23">
        <v>0.0144927536231884</v>
      </c>
      <c r="AO2804" s="23">
        <v>0.0303030303030303</v>
      </c>
      <c r="AP2804" s="23">
        <v>0.0238095238095238</v>
      </c>
      <c r="AQ2804" s="23">
        <v>0</v>
      </c>
      <c r="AR2804" s="35">
        <v>0.142857142857143</v>
      </c>
      <c r="AS2804" s="35">
        <v>8.57142857142857</v>
      </c>
      <c r="AT2804" s="35">
        <v>-6.57142857142857</v>
      </c>
      <c r="AU2804" s="31">
        <f t="shared" si="46"/>
        <v>14</v>
      </c>
      <c r="AV2804" s="36">
        <f>IFERROR(时间!$B$4+AU2804,"上周无销量")</f>
        <v>43297</v>
      </c>
    </row>
    <row r="2805" spans="1:48">
      <c r="A2805" s="21" t="s">
        <v>5509</v>
      </c>
      <c r="B2805" t="s">
        <v>5510</v>
      </c>
      <c r="C2805" t="s">
        <v>5430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5511</v>
      </c>
      <c r="B2806" t="s">
        <v>5512</v>
      </c>
      <c r="C2806" t="s">
        <v>5430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4</v>
      </c>
      <c r="K2806" s="33">
        <v>0</v>
      </c>
      <c r="L2806" s="33">
        <v>0</v>
      </c>
      <c r="M2806">
        <v>4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0</v>
      </c>
      <c r="AM2806">
        <v>0</v>
      </c>
      <c r="AN2806" s="23" t="e">
        <v>#DIV/0!</v>
      </c>
      <c r="AO2806" s="23" t="e">
        <v>#DIV/0!</v>
      </c>
      <c r="AP2806" s="23" t="e">
        <v>#DIV/0!</v>
      </c>
      <c r="AQ2806" s="23" t="e">
        <v>#DIV/0!</v>
      </c>
      <c r="AR2806" s="35">
        <v>0</v>
      </c>
      <c r="AS2806" s="35">
        <v>0</v>
      </c>
      <c r="AT2806" s="35">
        <v>4</v>
      </c>
      <c r="AU2806" s="31" t="str">
        <f t="shared" si="46"/>
        <v>库存为4</v>
      </c>
      <c r="AV2806" s="36" t="str">
        <f>IFERROR(时间!$B$4+AU2806,"上周无销量")</f>
        <v>上周无销量</v>
      </c>
    </row>
    <row r="2807" spans="1:48">
      <c r="A2807" s="21" t="s">
        <v>5513</v>
      </c>
      <c r="B2807" t="s">
        <v>5514</v>
      </c>
      <c r="C2807" t="s">
        <v>5515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1</v>
      </c>
      <c r="J2807" s="33">
        <v>0</v>
      </c>
      <c r="K2807" s="33">
        <v>0</v>
      </c>
      <c r="L2807" s="33">
        <v>0</v>
      </c>
      <c r="M2807">
        <v>1</v>
      </c>
      <c r="N2807">
        <v>0</v>
      </c>
      <c r="O2807">
        <v>1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1</v>
      </c>
      <c r="AK2807">
        <v>1</v>
      </c>
      <c r="AL2807">
        <v>0</v>
      </c>
      <c r="AM2807">
        <v>1</v>
      </c>
      <c r="AN2807" s="23">
        <v>0</v>
      </c>
      <c r="AO2807" s="23">
        <v>0</v>
      </c>
      <c r="AP2807" s="23" t="e">
        <v>#DIV/0!</v>
      </c>
      <c r="AQ2807" s="23">
        <v>0</v>
      </c>
      <c r="AR2807" s="35">
        <v>0</v>
      </c>
      <c r="AS2807" s="35">
        <v>0</v>
      </c>
      <c r="AT2807" s="35">
        <v>1</v>
      </c>
      <c r="AU2807" s="31" t="str">
        <f t="shared" si="46"/>
        <v>库存为1</v>
      </c>
      <c r="AV2807" s="36" t="str">
        <f>IFERROR(时间!$B$4+AU2807,"上周无销量")</f>
        <v>上周无销量</v>
      </c>
    </row>
    <row r="2808" spans="1:48">
      <c r="A2808" s="21" t="s">
        <v>5516</v>
      </c>
      <c r="B2808" t="s">
        <v>5517</v>
      </c>
      <c r="C2808" t="s">
        <v>5515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4</v>
      </c>
      <c r="J2808" s="33">
        <v>0</v>
      </c>
      <c r="K2808" s="33">
        <v>0</v>
      </c>
      <c r="L2808" s="33">
        <v>0</v>
      </c>
      <c r="M2808">
        <v>4</v>
      </c>
      <c r="N2808">
        <v>0</v>
      </c>
      <c r="O2808">
        <v>4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0</v>
      </c>
      <c r="AK2808">
        <v>0</v>
      </c>
      <c r="AL2808">
        <v>1</v>
      </c>
      <c r="AM2808">
        <v>0</v>
      </c>
      <c r="AN2808" s="23" t="e">
        <v>#DIV/0!</v>
      </c>
      <c r="AO2808" s="23" t="e">
        <v>#DIV/0!</v>
      </c>
      <c r="AP2808" s="23">
        <v>0</v>
      </c>
      <c r="AQ2808" s="23" t="e">
        <v>#DIV/0!</v>
      </c>
      <c r="AR2808" s="35">
        <v>0</v>
      </c>
      <c r="AS2808" s="35">
        <v>0</v>
      </c>
      <c r="AT2808" s="35">
        <v>4</v>
      </c>
      <c r="AU2808" s="31" t="str">
        <f t="shared" si="46"/>
        <v>库存为4</v>
      </c>
      <c r="AV2808" s="36" t="str">
        <f>IFERROR(时间!$B$4+AU2808,"上周无销量")</f>
        <v>上周无销量</v>
      </c>
    </row>
    <row r="2809" spans="1:48">
      <c r="A2809" s="21" t="s">
        <v>5518</v>
      </c>
      <c r="B2809" t="s">
        <v>5519</v>
      </c>
      <c r="C2809" t="s">
        <v>5515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1</v>
      </c>
      <c r="J2809" s="33">
        <v>0</v>
      </c>
      <c r="K2809" s="33">
        <v>0</v>
      </c>
      <c r="L2809" s="33">
        <v>0</v>
      </c>
      <c r="M2809">
        <v>1</v>
      </c>
      <c r="N2809">
        <v>0</v>
      </c>
      <c r="O2809">
        <v>1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1</v>
      </c>
      <c r="AK2809">
        <v>0</v>
      </c>
      <c r="AL2809">
        <v>0</v>
      </c>
      <c r="AM2809">
        <v>0</v>
      </c>
      <c r="AN2809" s="23">
        <v>0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1</v>
      </c>
      <c r="AU2809" s="31" t="str">
        <f t="shared" si="46"/>
        <v>库存为1</v>
      </c>
      <c r="AV2809" s="36" t="str">
        <f>IFERROR(时间!$B$4+AU2809,"上周无销量")</f>
        <v>上周无销量</v>
      </c>
    </row>
    <row r="2810" spans="1:48">
      <c r="A2810" s="21" t="s">
        <v>5520</v>
      </c>
      <c r="B2810" t="s">
        <v>5521</v>
      </c>
      <c r="C2810" t="s">
        <v>5515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2</v>
      </c>
      <c r="J2810" s="33">
        <v>0</v>
      </c>
      <c r="K2810" s="33">
        <v>0</v>
      </c>
      <c r="L2810" s="33">
        <v>0</v>
      </c>
      <c r="M2810">
        <v>2</v>
      </c>
      <c r="N2810">
        <v>0</v>
      </c>
      <c r="O2810">
        <v>2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1</v>
      </c>
      <c r="AM2810">
        <v>0</v>
      </c>
      <c r="AN2810" s="23" t="e">
        <v>#DIV/0!</v>
      </c>
      <c r="AO2810" s="23" t="e">
        <v>#DIV/0!</v>
      </c>
      <c r="AP2810" s="23">
        <v>0</v>
      </c>
      <c r="AQ2810" s="23" t="e">
        <v>#DIV/0!</v>
      </c>
      <c r="AR2810" s="35">
        <v>0</v>
      </c>
      <c r="AS2810" s="35">
        <v>0</v>
      </c>
      <c r="AT2810" s="35">
        <v>2</v>
      </c>
      <c r="AU2810" s="31" t="str">
        <f t="shared" si="46"/>
        <v>库存为2</v>
      </c>
      <c r="AV2810" s="36" t="str">
        <f>IFERROR(时间!$B$4+AU2810,"上周无销量")</f>
        <v>上周无销量</v>
      </c>
    </row>
    <row r="2811" spans="1:48">
      <c r="A2811" s="21" t="s">
        <v>5522</v>
      </c>
      <c r="B2811" t="s">
        <v>5523</v>
      </c>
      <c r="C2811" t="s">
        <v>5515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3</v>
      </c>
      <c r="J2811" s="33">
        <v>0</v>
      </c>
      <c r="K2811" s="33">
        <v>0</v>
      </c>
      <c r="L2811" s="33">
        <v>0</v>
      </c>
      <c r="M2811">
        <v>3</v>
      </c>
      <c r="N2811">
        <v>0</v>
      </c>
      <c r="O2811">
        <v>3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1</v>
      </c>
      <c r="AK2811">
        <v>0</v>
      </c>
      <c r="AL2811">
        <v>1</v>
      </c>
      <c r="AM2811">
        <v>0</v>
      </c>
      <c r="AN2811" s="23">
        <v>0</v>
      </c>
      <c r="AO2811" s="23" t="e">
        <v>#DIV/0!</v>
      </c>
      <c r="AP2811" s="23">
        <v>0</v>
      </c>
      <c r="AQ2811" s="23" t="e">
        <v>#DIV/0!</v>
      </c>
      <c r="AR2811" s="35">
        <v>0</v>
      </c>
      <c r="AS2811" s="35">
        <v>0</v>
      </c>
      <c r="AT2811" s="35">
        <v>3</v>
      </c>
      <c r="AU2811" s="31" t="str">
        <f t="shared" si="46"/>
        <v>库存为3</v>
      </c>
      <c r="AV2811" s="36" t="str">
        <f>IFERROR(时间!$B$4+AU2811,"上周无销量")</f>
        <v>上周无销量</v>
      </c>
    </row>
    <row r="2812" spans="1:48">
      <c r="A2812" s="21" t="s">
        <v>5524</v>
      </c>
      <c r="B2812" t="s">
        <v>5525</v>
      </c>
      <c r="C2812" t="s">
        <v>5515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2</v>
      </c>
      <c r="J2812" s="33">
        <v>0</v>
      </c>
      <c r="K2812" s="33">
        <v>0</v>
      </c>
      <c r="L2812" s="33">
        <v>0</v>
      </c>
      <c r="M2812">
        <v>2</v>
      </c>
      <c r="N2812">
        <v>0</v>
      </c>
      <c r="O2812">
        <v>2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2</v>
      </c>
      <c r="AM2812">
        <v>5</v>
      </c>
      <c r="AN2812" s="23" t="e">
        <v>#DIV/0!</v>
      </c>
      <c r="AO2812" s="23" t="e">
        <v>#DIV/0!</v>
      </c>
      <c r="AP2812" s="23">
        <v>0</v>
      </c>
      <c r="AQ2812" s="23">
        <v>0</v>
      </c>
      <c r="AR2812" s="35">
        <v>0</v>
      </c>
      <c r="AS2812" s="35">
        <v>0</v>
      </c>
      <c r="AT2812" s="35">
        <v>2</v>
      </c>
      <c r="AU2812" s="31" t="str">
        <f t="shared" si="46"/>
        <v>库存为2</v>
      </c>
      <c r="AV2812" s="36" t="str">
        <f>IFERROR(时间!$B$4+AU2812,"上周无销量")</f>
        <v>上周无销量</v>
      </c>
    </row>
    <row r="2813" spans="1:48">
      <c r="A2813" s="21" t="s">
        <v>5526</v>
      </c>
      <c r="B2813" t="s">
        <v>5527</v>
      </c>
      <c r="C2813" t="s">
        <v>5515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3</v>
      </c>
      <c r="J2813" s="33">
        <v>0</v>
      </c>
      <c r="K2813" s="33">
        <v>0</v>
      </c>
      <c r="L2813" s="33">
        <v>0</v>
      </c>
      <c r="M2813">
        <v>3</v>
      </c>
      <c r="N2813">
        <v>0</v>
      </c>
      <c r="O2813">
        <v>3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2</v>
      </c>
      <c r="AK2813">
        <v>0</v>
      </c>
      <c r="AL2813">
        <v>0</v>
      </c>
      <c r="AM2813">
        <v>1</v>
      </c>
      <c r="AN2813" s="23">
        <v>0</v>
      </c>
      <c r="AO2813" s="23" t="e">
        <v>#DIV/0!</v>
      </c>
      <c r="AP2813" s="23" t="e">
        <v>#DIV/0!</v>
      </c>
      <c r="AQ2813" s="23">
        <v>0</v>
      </c>
      <c r="AR2813" s="35">
        <v>0</v>
      </c>
      <c r="AS2813" s="35">
        <v>0</v>
      </c>
      <c r="AT2813" s="35">
        <v>3</v>
      </c>
      <c r="AU2813" s="31" t="str">
        <f t="shared" si="46"/>
        <v>库存为3</v>
      </c>
      <c r="AV2813" s="36" t="str">
        <f>IFERROR(时间!$B$4+AU2813,"上周无销量")</f>
        <v>上周无销量</v>
      </c>
    </row>
    <row r="2814" spans="1:48">
      <c r="A2814" s="21" t="s">
        <v>5528</v>
      </c>
      <c r="B2814" t="s">
        <v>5529</v>
      </c>
      <c r="C2814" t="s">
        <v>5515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5530</v>
      </c>
      <c r="B2815" t="s">
        <v>5531</v>
      </c>
      <c r="C2815" t="s">
        <v>5515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2</v>
      </c>
      <c r="J2815" s="33">
        <v>0</v>
      </c>
      <c r="K2815" s="33">
        <v>0</v>
      </c>
      <c r="L2815" s="33">
        <v>0</v>
      </c>
      <c r="M2815">
        <v>2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2</v>
      </c>
      <c r="AM2815">
        <v>0</v>
      </c>
      <c r="AN2815" s="23" t="e">
        <v>#DIV/0!</v>
      </c>
      <c r="AO2815" s="23" t="e">
        <v>#DIV/0!</v>
      </c>
      <c r="AP2815" s="23">
        <v>0</v>
      </c>
      <c r="AQ2815" s="23" t="e">
        <v>#DIV/0!</v>
      </c>
      <c r="AR2815" s="35">
        <v>0</v>
      </c>
      <c r="AS2815" s="35">
        <v>0</v>
      </c>
      <c r="AT2815" s="35">
        <v>2</v>
      </c>
      <c r="AU2815" s="31" t="str">
        <f t="shared" si="46"/>
        <v>库存为2</v>
      </c>
      <c r="AV2815" s="36" t="str">
        <f>IFERROR(时间!$B$4+AU2815,"上周无销量")</f>
        <v>上周无销量</v>
      </c>
    </row>
    <row r="2816" spans="1:48">
      <c r="A2816" s="21" t="s">
        <v>5532</v>
      </c>
      <c r="B2816" t="s">
        <v>5533</v>
      </c>
      <c r="C2816" t="s">
        <v>5515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2</v>
      </c>
      <c r="J2816" s="33">
        <v>0</v>
      </c>
      <c r="K2816" s="33">
        <v>0</v>
      </c>
      <c r="L2816" s="33">
        <v>0</v>
      </c>
      <c r="M2816">
        <v>2</v>
      </c>
      <c r="N2816">
        <v>0</v>
      </c>
      <c r="O2816">
        <v>2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2</v>
      </c>
      <c r="AN2816" s="23" t="e">
        <v>#DIV/0!</v>
      </c>
      <c r="AO2816" s="23" t="e">
        <v>#DIV/0!</v>
      </c>
      <c r="AP2816" s="23" t="e">
        <v>#DIV/0!</v>
      </c>
      <c r="AQ2816" s="23">
        <v>0</v>
      </c>
      <c r="AR2816" s="35">
        <v>0</v>
      </c>
      <c r="AS2816" s="35">
        <v>0</v>
      </c>
      <c r="AT2816" s="35">
        <v>2</v>
      </c>
      <c r="AU2816" s="31" t="str">
        <f t="shared" si="46"/>
        <v>库存为2</v>
      </c>
      <c r="AV2816" s="36" t="str">
        <f>IFERROR(时间!$B$4+AU2816,"上周无销量")</f>
        <v>上周无销量</v>
      </c>
    </row>
    <row r="2817" spans="1:48">
      <c r="A2817" s="21" t="s">
        <v>5534</v>
      </c>
      <c r="B2817" t="s">
        <v>5535</v>
      </c>
      <c r="C2817" t="s">
        <v>5515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1</v>
      </c>
      <c r="J2817" s="33">
        <v>0</v>
      </c>
      <c r="K2817" s="33">
        <v>0</v>
      </c>
      <c r="L2817" s="33">
        <v>0</v>
      </c>
      <c r="M2817">
        <v>1</v>
      </c>
      <c r="N2817">
        <v>0</v>
      </c>
      <c r="O2817">
        <v>1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2</v>
      </c>
      <c r="AK2817">
        <v>0</v>
      </c>
      <c r="AL2817">
        <v>1</v>
      </c>
      <c r="AM2817">
        <v>2</v>
      </c>
      <c r="AN2817" s="23">
        <v>0</v>
      </c>
      <c r="AO2817" s="23" t="e">
        <v>#DIV/0!</v>
      </c>
      <c r="AP2817" s="23">
        <v>0</v>
      </c>
      <c r="AQ2817" s="23">
        <v>0</v>
      </c>
      <c r="AR2817" s="35">
        <v>0</v>
      </c>
      <c r="AS2817" s="35">
        <v>0</v>
      </c>
      <c r="AT2817" s="35">
        <v>1</v>
      </c>
      <c r="AU2817" s="31" t="str">
        <f t="shared" si="46"/>
        <v>库存为1</v>
      </c>
      <c r="AV2817" s="36" t="str">
        <f>IFERROR(时间!$B$4+AU2817,"上周无销量")</f>
        <v>上周无销量</v>
      </c>
    </row>
    <row r="2818" spans="1:48">
      <c r="A2818" s="21" t="s">
        <v>5536</v>
      </c>
      <c r="B2818" t="s">
        <v>5537</v>
      </c>
      <c r="C2818" t="s">
        <v>5515</v>
      </c>
      <c r="D2818" s="31">
        <v>0</v>
      </c>
      <c r="E2818" s="31">
        <v>0</v>
      </c>
      <c r="F2818" s="31">
        <v>1</v>
      </c>
      <c r="G2818" s="31">
        <v>0</v>
      </c>
      <c r="H2818" s="32">
        <v>29.99</v>
      </c>
      <c r="I2818">
        <v>2</v>
      </c>
      <c r="J2818" s="33">
        <v>0</v>
      </c>
      <c r="K2818" s="33">
        <v>0</v>
      </c>
      <c r="L2818" s="33">
        <v>0</v>
      </c>
      <c r="M2818">
        <v>2</v>
      </c>
      <c r="N2818">
        <v>0</v>
      </c>
      <c r="O2818">
        <v>1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1</v>
      </c>
      <c r="AK2818">
        <v>0</v>
      </c>
      <c r="AL2818">
        <v>0</v>
      </c>
      <c r="AM2818">
        <v>0</v>
      </c>
      <c r="AN2818" s="23">
        <v>0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2</v>
      </c>
      <c r="AU2818" s="31" t="str">
        <f t="shared" si="46"/>
        <v>库存为2</v>
      </c>
      <c r="AV2818" s="36" t="str">
        <f>IFERROR(时间!$B$4+AU2818,"上周无销量")</f>
        <v>上周无销量</v>
      </c>
    </row>
    <row r="2819" spans="1:48">
      <c r="A2819" s="21" t="s">
        <v>5538</v>
      </c>
      <c r="B2819" t="s">
        <v>5539</v>
      </c>
      <c r="C2819" t="s">
        <v>5515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3</v>
      </c>
      <c r="J2819" s="33">
        <v>0</v>
      </c>
      <c r="K2819" s="33">
        <v>0</v>
      </c>
      <c r="L2819" s="33">
        <v>0</v>
      </c>
      <c r="M2819">
        <v>3</v>
      </c>
      <c r="N2819">
        <v>0</v>
      </c>
      <c r="O2819">
        <v>3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3</v>
      </c>
      <c r="AU2819" s="31" t="str">
        <f t="shared" si="46"/>
        <v>库存为3</v>
      </c>
      <c r="AV2819" s="36" t="str">
        <f>IFERROR(时间!$B$4+AU2819,"上周无销量")</f>
        <v>上周无销量</v>
      </c>
    </row>
    <row r="2820" spans="1:48">
      <c r="A2820" s="21" t="s">
        <v>5540</v>
      </c>
      <c r="B2820" t="s">
        <v>5541</v>
      </c>
      <c r="C2820" t="s">
        <v>5515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1</v>
      </c>
      <c r="J2820" s="33">
        <v>0</v>
      </c>
      <c r="K2820" s="33">
        <v>0</v>
      </c>
      <c r="L2820" s="33">
        <v>0</v>
      </c>
      <c r="M2820">
        <v>1</v>
      </c>
      <c r="N2820">
        <v>0</v>
      </c>
      <c r="O2820">
        <v>1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1</v>
      </c>
      <c r="AU2820" s="31" t="str">
        <f t="shared" si="46"/>
        <v>库存为1</v>
      </c>
      <c r="AV2820" s="36" t="str">
        <f>IFERROR(时间!$B$4+AU2820,"上周无销量")</f>
        <v>上周无销量</v>
      </c>
    </row>
    <row r="2821" spans="1:48">
      <c r="A2821" s="21" t="s">
        <v>5542</v>
      </c>
      <c r="B2821" t="s">
        <v>5543</v>
      </c>
      <c r="C2821" t="s">
        <v>5515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1</v>
      </c>
      <c r="J2821" s="33">
        <v>0</v>
      </c>
      <c r="K2821" s="33">
        <v>0</v>
      </c>
      <c r="L2821" s="33">
        <v>0</v>
      </c>
      <c r="M2821">
        <v>1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1</v>
      </c>
      <c r="AM2821">
        <v>0</v>
      </c>
      <c r="AN2821" s="23" t="e">
        <v>#DIV/0!</v>
      </c>
      <c r="AO2821" s="23" t="e">
        <v>#DIV/0!</v>
      </c>
      <c r="AP2821" s="23">
        <v>0</v>
      </c>
      <c r="AQ2821" s="23" t="e">
        <v>#DIV/0!</v>
      </c>
      <c r="AR2821" s="35">
        <v>0</v>
      </c>
      <c r="AS2821" s="35">
        <v>0</v>
      </c>
      <c r="AT2821" s="35">
        <v>1</v>
      </c>
      <c r="AU2821" s="31" t="str">
        <f t="shared" ref="AU2821:AU2884" si="47">IF(AR2821="","库存为"&amp;M2821,IF(AS2821=0,"库存为"&amp;M2821,INT(M2821/AR2821)))</f>
        <v>库存为1</v>
      </c>
      <c r="AV2821" s="36" t="str">
        <f>IFERROR(时间!$B$4+AU2821,"上周无销量")</f>
        <v>上周无销量</v>
      </c>
    </row>
    <row r="2822" spans="1:48">
      <c r="A2822" s="21" t="s">
        <v>5544</v>
      </c>
      <c r="B2822" t="s">
        <v>5545</v>
      </c>
      <c r="C2822" t="s">
        <v>5515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2</v>
      </c>
      <c r="J2822" s="33">
        <v>0</v>
      </c>
      <c r="K2822" s="33">
        <v>0</v>
      </c>
      <c r="L2822" s="33">
        <v>0</v>
      </c>
      <c r="M2822">
        <v>2</v>
      </c>
      <c r="N2822">
        <v>0</v>
      </c>
      <c r="O2822">
        <v>2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2</v>
      </c>
      <c r="AU2822" s="31" t="str">
        <f t="shared" si="47"/>
        <v>库存为2</v>
      </c>
      <c r="AV2822" s="36" t="str">
        <f>IFERROR(时间!$B$4+AU2822,"上周无销量")</f>
        <v>上周无销量</v>
      </c>
    </row>
    <row r="2823" spans="1:48">
      <c r="A2823" s="21" t="s">
        <v>5546</v>
      </c>
      <c r="B2823" t="s">
        <v>5547</v>
      </c>
      <c r="C2823" t="s">
        <v>5515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1</v>
      </c>
      <c r="J2823" s="33">
        <v>0</v>
      </c>
      <c r="K2823" s="33">
        <v>0</v>
      </c>
      <c r="L2823" s="33">
        <v>0</v>
      </c>
      <c r="M2823">
        <v>1</v>
      </c>
      <c r="N2823">
        <v>0</v>
      </c>
      <c r="O2823">
        <v>1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1</v>
      </c>
      <c r="AN2823" s="23" t="e">
        <v>#DIV/0!</v>
      </c>
      <c r="AO2823" s="23" t="e">
        <v>#DIV/0!</v>
      </c>
      <c r="AP2823" s="23" t="e">
        <v>#DIV/0!</v>
      </c>
      <c r="AQ2823" s="23">
        <v>0</v>
      </c>
      <c r="AR2823" s="35">
        <v>0</v>
      </c>
      <c r="AS2823" s="35">
        <v>0</v>
      </c>
      <c r="AT2823" s="35">
        <v>1</v>
      </c>
      <c r="AU2823" s="31" t="str">
        <f t="shared" si="47"/>
        <v>库存为1</v>
      </c>
      <c r="AV2823" s="36" t="str">
        <f>IFERROR(时间!$B$4+AU2823,"上周无销量")</f>
        <v>上周无销量</v>
      </c>
    </row>
    <row r="2824" spans="1:48">
      <c r="A2824" s="21" t="s">
        <v>5548</v>
      </c>
      <c r="B2824" t="s">
        <v>5549</v>
      </c>
      <c r="C2824" t="s">
        <v>5515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5550</v>
      </c>
      <c r="B2825" t="s">
        <v>5551</v>
      </c>
      <c r="C2825" t="s">
        <v>5515</v>
      </c>
      <c r="D2825" s="31">
        <v>1</v>
      </c>
      <c r="E2825" s="31">
        <v>0</v>
      </c>
      <c r="F2825" s="31">
        <v>0</v>
      </c>
      <c r="G2825" s="31">
        <v>0</v>
      </c>
      <c r="H2825" s="32">
        <v>29.99</v>
      </c>
      <c r="I2825">
        <v>6</v>
      </c>
      <c r="J2825" s="33">
        <v>0</v>
      </c>
      <c r="K2825" s="33">
        <v>0</v>
      </c>
      <c r="L2825" s="33">
        <v>0</v>
      </c>
      <c r="M2825">
        <v>6</v>
      </c>
      <c r="N2825">
        <v>0</v>
      </c>
      <c r="O2825">
        <v>7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2</v>
      </c>
      <c r="AK2825">
        <v>0</v>
      </c>
      <c r="AL2825">
        <v>1</v>
      </c>
      <c r="AM2825">
        <v>0</v>
      </c>
      <c r="AN2825" s="23">
        <v>0.5</v>
      </c>
      <c r="AO2825" s="23" t="e">
        <v>#DIV/0!</v>
      </c>
      <c r="AP2825" s="23">
        <v>0</v>
      </c>
      <c r="AQ2825" s="23" t="e">
        <v>#DIV/0!</v>
      </c>
      <c r="AR2825" s="35">
        <v>0.142857142857143</v>
      </c>
      <c r="AS2825" s="35">
        <v>8.57142857142857</v>
      </c>
      <c r="AT2825" s="35">
        <v>-2.57142857142857</v>
      </c>
      <c r="AU2825" s="31">
        <f t="shared" si="47"/>
        <v>42</v>
      </c>
      <c r="AV2825" s="36">
        <f>IFERROR(时间!$B$4+AU2825,"上周无销量")</f>
        <v>43325</v>
      </c>
    </row>
    <row r="2826" spans="1:48">
      <c r="A2826" s="21" t="s">
        <v>5552</v>
      </c>
      <c r="B2826" t="s">
        <v>5553</v>
      </c>
      <c r="C2826" t="s">
        <v>5515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1</v>
      </c>
      <c r="J2826" s="33">
        <v>0</v>
      </c>
      <c r="K2826" s="33">
        <v>0</v>
      </c>
      <c r="L2826" s="33">
        <v>0</v>
      </c>
      <c r="M2826">
        <v>1</v>
      </c>
      <c r="N2826">
        <v>0</v>
      </c>
      <c r="O2826">
        <v>1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1</v>
      </c>
      <c r="AU2826" s="31" t="str">
        <f t="shared" si="47"/>
        <v>库存为1</v>
      </c>
      <c r="AV2826" s="36" t="str">
        <f>IFERROR(时间!$B$4+AU2826,"上周无销量")</f>
        <v>上周无销量</v>
      </c>
    </row>
    <row r="2827" spans="1:48">
      <c r="A2827" s="21" t="s">
        <v>5554</v>
      </c>
      <c r="B2827" t="s">
        <v>5555</v>
      </c>
      <c r="C2827" t="s">
        <v>5515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5556</v>
      </c>
      <c r="B2828" t="s">
        <v>5557</v>
      </c>
      <c r="C2828" t="s">
        <v>5515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6</v>
      </c>
      <c r="J2828" s="33">
        <v>0</v>
      </c>
      <c r="K2828" s="33">
        <v>0</v>
      </c>
      <c r="L2828" s="33">
        <v>0</v>
      </c>
      <c r="M2828">
        <v>6</v>
      </c>
      <c r="N2828">
        <v>0</v>
      </c>
      <c r="O2828">
        <v>6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1</v>
      </c>
      <c r="AK2828">
        <v>1</v>
      </c>
      <c r="AL2828">
        <v>1</v>
      </c>
      <c r="AM2828">
        <v>1</v>
      </c>
      <c r="AN2828" s="23">
        <v>0</v>
      </c>
      <c r="AO2828" s="23">
        <v>0</v>
      </c>
      <c r="AP2828" s="23">
        <v>0</v>
      </c>
      <c r="AQ2828" s="23">
        <v>0</v>
      </c>
      <c r="AR2828" s="35">
        <v>0</v>
      </c>
      <c r="AS2828" s="35">
        <v>0</v>
      </c>
      <c r="AT2828" s="35">
        <v>6</v>
      </c>
      <c r="AU2828" s="31" t="str">
        <f t="shared" si="47"/>
        <v>库存为6</v>
      </c>
      <c r="AV2828" s="36" t="str">
        <f>IFERROR(时间!$B$4+AU2828,"上周无销量")</f>
        <v>上周无销量</v>
      </c>
    </row>
    <row r="2829" spans="1:48">
      <c r="A2829" s="21" t="s">
        <v>5558</v>
      </c>
      <c r="B2829" t="s">
        <v>5559</v>
      </c>
      <c r="C2829" t="s">
        <v>5515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2</v>
      </c>
      <c r="J2829" s="33">
        <v>0</v>
      </c>
      <c r="K2829" s="33">
        <v>0</v>
      </c>
      <c r="L2829" s="33">
        <v>0</v>
      </c>
      <c r="M2829">
        <v>2</v>
      </c>
      <c r="N2829">
        <v>0</v>
      </c>
      <c r="O2829">
        <v>2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0</v>
      </c>
      <c r="AL2829">
        <v>1</v>
      </c>
      <c r="AM2829">
        <v>0</v>
      </c>
      <c r="AN2829" s="23" t="e">
        <v>#DIV/0!</v>
      </c>
      <c r="AO2829" s="23" t="e">
        <v>#DIV/0!</v>
      </c>
      <c r="AP2829" s="23">
        <v>0</v>
      </c>
      <c r="AQ2829" s="23" t="e">
        <v>#DIV/0!</v>
      </c>
      <c r="AR2829" s="35">
        <v>0</v>
      </c>
      <c r="AS2829" s="35">
        <v>0</v>
      </c>
      <c r="AT2829" s="35">
        <v>2</v>
      </c>
      <c r="AU2829" s="31" t="str">
        <f t="shared" si="47"/>
        <v>库存为2</v>
      </c>
      <c r="AV2829" s="36" t="str">
        <f>IFERROR(时间!$B$4+AU2829,"上周无销量")</f>
        <v>上周无销量</v>
      </c>
    </row>
    <row r="2830" spans="1:48">
      <c r="A2830" s="21" t="s">
        <v>5560</v>
      </c>
      <c r="B2830" t="s">
        <v>5561</v>
      </c>
      <c r="C2830" t="s">
        <v>5515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3</v>
      </c>
      <c r="J2830" s="33">
        <v>0</v>
      </c>
      <c r="K2830" s="33">
        <v>0</v>
      </c>
      <c r="L2830" s="33">
        <v>0</v>
      </c>
      <c r="M2830">
        <v>3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2</v>
      </c>
      <c r="AL2830">
        <v>1</v>
      </c>
      <c r="AM2830">
        <v>0</v>
      </c>
      <c r="AN2830" s="23" t="e">
        <v>#DIV/0!</v>
      </c>
      <c r="AO2830" s="23">
        <v>0</v>
      </c>
      <c r="AP2830" s="23">
        <v>0</v>
      </c>
      <c r="AQ2830" s="23" t="e">
        <v>#DIV/0!</v>
      </c>
      <c r="AR2830" s="35">
        <v>0</v>
      </c>
      <c r="AS2830" s="35">
        <v>0</v>
      </c>
      <c r="AT2830" s="35">
        <v>3</v>
      </c>
      <c r="AU2830" s="31" t="str">
        <f t="shared" si="47"/>
        <v>库存为3</v>
      </c>
      <c r="AV2830" s="36" t="str">
        <f>IFERROR(时间!$B$4+AU2830,"上周无销量")</f>
        <v>上周无销量</v>
      </c>
    </row>
    <row r="2831" spans="1:48">
      <c r="A2831" s="21" t="s">
        <v>5562</v>
      </c>
      <c r="B2831" t="s">
        <v>3500</v>
      </c>
      <c r="C2831" t="s">
        <v>5563</v>
      </c>
      <c r="D2831" s="31">
        <v>2</v>
      </c>
      <c r="E2831" s="31">
        <v>0</v>
      </c>
      <c r="F2831" s="31">
        <v>0</v>
      </c>
      <c r="G2831" s="31">
        <v>0</v>
      </c>
      <c r="H2831" s="32">
        <v>29.99</v>
      </c>
      <c r="I2831">
        <v>4</v>
      </c>
      <c r="J2831" s="33">
        <v>0</v>
      </c>
      <c r="K2831" s="33">
        <v>0</v>
      </c>
      <c r="L2831" s="33">
        <v>0</v>
      </c>
      <c r="M2831">
        <v>4</v>
      </c>
      <c r="N2831">
        <v>0</v>
      </c>
      <c r="O2831">
        <v>6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60</v>
      </c>
      <c r="AK2831">
        <v>2</v>
      </c>
      <c r="AL2831">
        <v>0</v>
      </c>
      <c r="AM2831">
        <v>0</v>
      </c>
      <c r="AN2831" s="23">
        <v>0.0333333333333333</v>
      </c>
      <c r="AO2831" s="23">
        <v>0</v>
      </c>
      <c r="AP2831" s="23" t="e">
        <v>#DIV/0!</v>
      </c>
      <c r="AQ2831" s="23" t="e">
        <v>#DIV/0!</v>
      </c>
      <c r="AR2831" s="35">
        <v>0.285714285714286</v>
      </c>
      <c r="AS2831" s="35">
        <v>17.1428571428571</v>
      </c>
      <c r="AT2831" s="35">
        <v>-13.1428571428571</v>
      </c>
      <c r="AU2831" s="31">
        <f t="shared" si="47"/>
        <v>14</v>
      </c>
      <c r="AV2831" s="36">
        <f>IFERROR(时间!$B$4+AU2831,"上周无销量")</f>
        <v>43297</v>
      </c>
    </row>
    <row r="2832" spans="1:48">
      <c r="A2832" s="21" t="s">
        <v>5564</v>
      </c>
      <c r="B2832" t="s">
        <v>3505</v>
      </c>
      <c r="C2832" t="s">
        <v>5563</v>
      </c>
      <c r="D2832" s="31">
        <v>1</v>
      </c>
      <c r="E2832" s="31">
        <v>0</v>
      </c>
      <c r="F2832" s="31">
        <v>0</v>
      </c>
      <c r="G2832" s="31">
        <v>0</v>
      </c>
      <c r="H2832" s="32">
        <v>29.99</v>
      </c>
      <c r="I2832">
        <v>1</v>
      </c>
      <c r="J2832" s="33">
        <v>0</v>
      </c>
      <c r="K2832" s="33">
        <v>0</v>
      </c>
      <c r="L2832" s="33">
        <v>0</v>
      </c>
      <c r="M2832">
        <v>1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13</v>
      </c>
      <c r="AK2832">
        <v>1</v>
      </c>
      <c r="AL2832">
        <v>5</v>
      </c>
      <c r="AM2832">
        <v>0</v>
      </c>
      <c r="AN2832" s="23">
        <v>0.0769230769230769</v>
      </c>
      <c r="AO2832" s="23">
        <v>0</v>
      </c>
      <c r="AP2832" s="23">
        <v>0</v>
      </c>
      <c r="AQ2832" s="23" t="e">
        <v>#DIV/0!</v>
      </c>
      <c r="AR2832" s="35">
        <v>0.142857142857143</v>
      </c>
      <c r="AS2832" s="35">
        <v>8.57142857142857</v>
      </c>
      <c r="AT2832" s="35">
        <v>-7.57142857142857</v>
      </c>
      <c r="AU2832" s="31">
        <f t="shared" si="47"/>
        <v>7</v>
      </c>
      <c r="AV2832" s="36">
        <f>IFERROR(时间!$B$4+AU2832,"上周无销量")</f>
        <v>43290</v>
      </c>
    </row>
    <row r="2833" spans="1:48">
      <c r="A2833" s="21" t="s">
        <v>5565</v>
      </c>
      <c r="B2833" t="s">
        <v>3507</v>
      </c>
      <c r="C2833" t="s">
        <v>5563</v>
      </c>
      <c r="D2833" s="31">
        <v>0</v>
      </c>
      <c r="E2833" s="31">
        <v>0</v>
      </c>
      <c r="F2833" s="31">
        <v>1</v>
      </c>
      <c r="G2833" s="31">
        <v>0</v>
      </c>
      <c r="H2833" s="32">
        <v>29.99</v>
      </c>
      <c r="I2833">
        <v>1</v>
      </c>
      <c r="J2833" s="33">
        <v>0</v>
      </c>
      <c r="K2833" s="33">
        <v>0</v>
      </c>
      <c r="L2833" s="33">
        <v>0</v>
      </c>
      <c r="M2833">
        <v>1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5</v>
      </c>
      <c r="AK2833">
        <v>0</v>
      </c>
      <c r="AL2833">
        <v>2</v>
      </c>
      <c r="AM2833">
        <v>2</v>
      </c>
      <c r="AN2833" s="23">
        <v>0</v>
      </c>
      <c r="AO2833" s="23" t="e">
        <v>#DIV/0!</v>
      </c>
      <c r="AP2833" s="23">
        <v>0.5</v>
      </c>
      <c r="AQ2833" s="23">
        <v>0</v>
      </c>
      <c r="AR2833" s="35">
        <v>0</v>
      </c>
      <c r="AS2833" s="35">
        <v>0</v>
      </c>
      <c r="AT2833" s="35">
        <v>1</v>
      </c>
      <c r="AU2833" s="31" t="str">
        <f t="shared" si="47"/>
        <v>库存为1</v>
      </c>
      <c r="AV2833" s="36" t="str">
        <f>IFERROR(时间!$B$4+AU2833,"上周无销量")</f>
        <v>上周无销量</v>
      </c>
    </row>
    <row r="2834" spans="1:48">
      <c r="A2834" s="21" t="s">
        <v>5566</v>
      </c>
      <c r="B2834" t="s">
        <v>3509</v>
      </c>
      <c r="C2834" t="s">
        <v>5563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2</v>
      </c>
      <c r="J2834" s="33">
        <v>0</v>
      </c>
      <c r="K2834" s="33">
        <v>0</v>
      </c>
      <c r="L2834" s="33">
        <v>0</v>
      </c>
      <c r="M2834">
        <v>2</v>
      </c>
      <c r="N2834">
        <v>1</v>
      </c>
      <c r="O2834">
        <v>1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3</v>
      </c>
      <c r="AK2834">
        <v>6</v>
      </c>
      <c r="AL2834">
        <v>0</v>
      </c>
      <c r="AM2834">
        <v>6</v>
      </c>
      <c r="AN2834" s="23">
        <v>0</v>
      </c>
      <c r="AO2834" s="23">
        <v>0</v>
      </c>
      <c r="AP2834" s="23" t="e">
        <v>#DIV/0!</v>
      </c>
      <c r="AQ2834" s="23">
        <v>0</v>
      </c>
      <c r="AR2834" s="35">
        <v>0</v>
      </c>
      <c r="AS2834" s="35">
        <v>0</v>
      </c>
      <c r="AT2834" s="35">
        <v>2</v>
      </c>
      <c r="AU2834" s="31" t="str">
        <f t="shared" si="47"/>
        <v>库存为2</v>
      </c>
      <c r="AV2834" s="36" t="str">
        <f>IFERROR(时间!$B$4+AU2834,"上周无销量")</f>
        <v>上周无销量</v>
      </c>
    </row>
    <row r="2835" spans="1:48">
      <c r="A2835" s="21" t="s">
        <v>5567</v>
      </c>
      <c r="B2835" t="s">
        <v>3511</v>
      </c>
      <c r="C2835" t="s">
        <v>5568</v>
      </c>
      <c r="D2835" s="31">
        <v>1</v>
      </c>
      <c r="E2835" s="31">
        <v>1</v>
      </c>
      <c r="F2835" s="31">
        <v>0</v>
      </c>
      <c r="G2835" s="31">
        <v>0</v>
      </c>
      <c r="H2835" s="32">
        <v>29.99</v>
      </c>
      <c r="I2835">
        <v>1</v>
      </c>
      <c r="J2835" s="33">
        <v>0</v>
      </c>
      <c r="K2835" s="33">
        <v>0</v>
      </c>
      <c r="L2835" s="33">
        <v>0</v>
      </c>
      <c r="M2835">
        <v>1</v>
      </c>
      <c r="N2835">
        <v>0</v>
      </c>
      <c r="O2835">
        <v>0</v>
      </c>
      <c r="P2835">
        <v>3950</v>
      </c>
      <c r="Q2835">
        <v>726</v>
      </c>
      <c r="R2835">
        <v>603</v>
      </c>
      <c r="S2835">
        <v>1197</v>
      </c>
      <c r="T2835">
        <v>13</v>
      </c>
      <c r="U2835">
        <v>2</v>
      </c>
      <c r="V2835">
        <v>3</v>
      </c>
      <c r="W2835">
        <v>2</v>
      </c>
      <c r="X2835" s="23">
        <v>0.00329113924050633</v>
      </c>
      <c r="Y2835" s="23">
        <v>0.00275482093663912</v>
      </c>
      <c r="Z2835" s="23">
        <v>0.00497512437810945</v>
      </c>
      <c r="AA2835" s="23">
        <v>0.00167084377610693</v>
      </c>
      <c r="AB2835">
        <v>1.58</v>
      </c>
      <c r="AC2835">
        <v>0.18</v>
      </c>
      <c r="AD2835">
        <v>0.23</v>
      </c>
      <c r="AE2835">
        <v>0.22</v>
      </c>
      <c r="AF2835" s="23">
        <v>0.0526842280760253</v>
      </c>
      <c r="AG2835" s="23">
        <v>0.00600200066688896</v>
      </c>
      <c r="AH2835" s="23" t="s">
        <v>122</v>
      </c>
      <c r="AI2835" s="23" t="s">
        <v>122</v>
      </c>
      <c r="AJ2835">
        <v>28</v>
      </c>
      <c r="AK2835">
        <v>4</v>
      </c>
      <c r="AL2835">
        <v>9</v>
      </c>
      <c r="AM2835">
        <v>1</v>
      </c>
      <c r="AN2835" s="23">
        <v>0.0357142857142857</v>
      </c>
      <c r="AO2835" s="23">
        <v>0.25</v>
      </c>
      <c r="AP2835" s="23">
        <v>0</v>
      </c>
      <c r="AQ2835" s="23">
        <v>0</v>
      </c>
      <c r="AR2835" s="35">
        <v>0.142857142857143</v>
      </c>
      <c r="AS2835" s="35">
        <v>8.57142857142857</v>
      </c>
      <c r="AT2835" s="35">
        <v>-7.57142857142857</v>
      </c>
      <c r="AU2835" s="31">
        <f t="shared" si="47"/>
        <v>7</v>
      </c>
      <c r="AV2835" s="36">
        <f>IFERROR(时间!$B$4+AU2835,"上周无销量")</f>
        <v>43290</v>
      </c>
    </row>
    <row r="2836" spans="1:48">
      <c r="A2836" s="21" t="s">
        <v>5569</v>
      </c>
      <c r="B2836" t="s">
        <v>3513</v>
      </c>
      <c r="C2836" t="s">
        <v>5568</v>
      </c>
      <c r="D2836" s="31">
        <v>2</v>
      </c>
      <c r="E2836" s="31">
        <v>1</v>
      </c>
      <c r="F2836" s="31">
        <v>0</v>
      </c>
      <c r="G2836" s="31">
        <v>1</v>
      </c>
      <c r="H2836" s="32">
        <v>29.99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7</v>
      </c>
      <c r="AK2836">
        <v>2</v>
      </c>
      <c r="AL2836">
        <v>5</v>
      </c>
      <c r="AM2836">
        <v>4</v>
      </c>
      <c r="AN2836" s="23">
        <v>0.285714285714286</v>
      </c>
      <c r="AO2836" s="23">
        <v>0.5</v>
      </c>
      <c r="AP2836" s="23">
        <v>0</v>
      </c>
      <c r="AQ2836" s="23">
        <v>0.25</v>
      </c>
      <c r="AR2836" s="35">
        <v>0.285714285714286</v>
      </c>
      <c r="AS2836" s="35">
        <v>17.1428571428571</v>
      </c>
      <c r="AT2836" s="35">
        <v>-17.1428571428571</v>
      </c>
      <c r="AU2836" s="31">
        <f t="shared" si="47"/>
        <v>0</v>
      </c>
      <c r="AV2836" s="36">
        <f>IFERROR(时间!$B$4+AU2836,"上周无销量")</f>
        <v>43283</v>
      </c>
    </row>
    <row r="2837" spans="1:48">
      <c r="A2837" s="21" t="s">
        <v>5570</v>
      </c>
      <c r="B2837" t="s">
        <v>3515</v>
      </c>
      <c r="C2837" t="s">
        <v>5568</v>
      </c>
      <c r="D2837" s="31">
        <v>1</v>
      </c>
      <c r="E2837" s="31">
        <v>0</v>
      </c>
      <c r="F2837" s="31">
        <v>0</v>
      </c>
      <c r="G2837" s="31">
        <v>0</v>
      </c>
      <c r="H2837" s="32">
        <v>29.99</v>
      </c>
      <c r="I2837">
        <v>2</v>
      </c>
      <c r="J2837" s="33">
        <v>0</v>
      </c>
      <c r="K2837" s="33">
        <v>0</v>
      </c>
      <c r="L2837" s="33">
        <v>0</v>
      </c>
      <c r="M2837">
        <v>2</v>
      </c>
      <c r="N2837">
        <v>1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23</v>
      </c>
      <c r="AK2837">
        <v>0</v>
      </c>
      <c r="AL2837">
        <v>0</v>
      </c>
      <c r="AM2837">
        <v>0</v>
      </c>
      <c r="AN2837" s="23">
        <v>0.0434782608695652</v>
      </c>
      <c r="AO2837" s="23" t="e">
        <v>#DIV/0!</v>
      </c>
      <c r="AP2837" s="23" t="e">
        <v>#DIV/0!</v>
      </c>
      <c r="AQ2837" s="23" t="e">
        <v>#DIV/0!</v>
      </c>
      <c r="AR2837" s="35">
        <v>0.142857142857143</v>
      </c>
      <c r="AS2837" s="35">
        <v>8.57142857142857</v>
      </c>
      <c r="AT2837" s="35">
        <v>-6.57142857142857</v>
      </c>
      <c r="AU2837" s="31">
        <f t="shared" si="47"/>
        <v>14</v>
      </c>
      <c r="AV2837" s="36">
        <f>IFERROR(时间!$B$4+AU2837,"上周无销量")</f>
        <v>43297</v>
      </c>
    </row>
    <row r="2838" spans="1:48">
      <c r="A2838" s="21" t="s">
        <v>5571</v>
      </c>
      <c r="B2838" t="s">
        <v>3517</v>
      </c>
      <c r="C2838" t="s">
        <v>5568</v>
      </c>
      <c r="D2838" s="31">
        <v>0</v>
      </c>
      <c r="E2838" s="31">
        <v>0</v>
      </c>
      <c r="F2838" s="31">
        <v>1</v>
      </c>
      <c r="G2838" s="31">
        <v>1</v>
      </c>
      <c r="H2838" s="32">
        <v>29.99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2</v>
      </c>
      <c r="AN2838" s="23" t="e">
        <v>#DIV/0!</v>
      </c>
      <c r="AO2838" s="23" t="e">
        <v>#DIV/0!</v>
      </c>
      <c r="AP2838" s="23" t="e">
        <v>#DIV/0!</v>
      </c>
      <c r="AQ2838" s="23">
        <v>0.5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5572</v>
      </c>
      <c r="B2839" t="s">
        <v>3519</v>
      </c>
      <c r="C2839" t="s">
        <v>5568</v>
      </c>
      <c r="D2839" s="31">
        <v>1</v>
      </c>
      <c r="E2839" s="31">
        <v>1</v>
      </c>
      <c r="F2839" s="31">
        <v>0</v>
      </c>
      <c r="G2839" s="31">
        <v>0</v>
      </c>
      <c r="H2839" s="32">
        <v>29.99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4</v>
      </c>
      <c r="AK2839">
        <v>10</v>
      </c>
      <c r="AL2839">
        <v>0</v>
      </c>
      <c r="AM2839">
        <v>0</v>
      </c>
      <c r="AN2839" s="23">
        <v>0.25</v>
      </c>
      <c r="AO2839" s="23">
        <v>0.1</v>
      </c>
      <c r="AP2839" s="23" t="e">
        <v>#DIV/0!</v>
      </c>
      <c r="AQ2839" s="23" t="e">
        <v>#DIV/0!</v>
      </c>
      <c r="AR2839" s="35">
        <v>0.142857142857143</v>
      </c>
      <c r="AS2839" s="35">
        <v>8.57142857142857</v>
      </c>
      <c r="AT2839" s="35">
        <v>-8.57142857142857</v>
      </c>
      <c r="AU2839" s="31">
        <f t="shared" si="47"/>
        <v>0</v>
      </c>
      <c r="AV2839" s="36">
        <f>IFERROR(时间!$B$4+AU2839,"上周无销量")</f>
        <v>43283</v>
      </c>
    </row>
    <row r="2840" spans="1:48">
      <c r="A2840" s="21" t="s">
        <v>5573</v>
      </c>
      <c r="B2840" t="s">
        <v>3521</v>
      </c>
      <c r="C2840" t="s">
        <v>5574</v>
      </c>
      <c r="D2840" s="31">
        <v>2</v>
      </c>
      <c r="E2840" s="31">
        <v>0</v>
      </c>
      <c r="F2840" s="31">
        <v>1</v>
      </c>
      <c r="G2840" s="31">
        <v>0</v>
      </c>
      <c r="H2840" s="32">
        <v>29.99</v>
      </c>
      <c r="I2840">
        <v>2</v>
      </c>
      <c r="J2840" s="33">
        <v>0</v>
      </c>
      <c r="K2840" s="33">
        <v>0</v>
      </c>
      <c r="L2840" s="33">
        <v>0</v>
      </c>
      <c r="M2840">
        <v>2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33</v>
      </c>
      <c r="AK2840">
        <v>2</v>
      </c>
      <c r="AL2840">
        <v>0</v>
      </c>
      <c r="AM2840">
        <v>2</v>
      </c>
      <c r="AN2840" s="23">
        <v>0.0606060606060606</v>
      </c>
      <c r="AO2840" s="23">
        <v>0</v>
      </c>
      <c r="AP2840" s="23" t="e">
        <v>#DIV/0!</v>
      </c>
      <c r="AQ2840" s="23">
        <v>0</v>
      </c>
      <c r="AR2840" s="35">
        <v>0.285714285714286</v>
      </c>
      <c r="AS2840" s="35">
        <v>17.1428571428571</v>
      </c>
      <c r="AT2840" s="35">
        <v>-15.1428571428571</v>
      </c>
      <c r="AU2840" s="31">
        <f t="shared" si="47"/>
        <v>7</v>
      </c>
      <c r="AV2840" s="36">
        <f>IFERROR(时间!$B$4+AU2840,"上周无销量")</f>
        <v>43290</v>
      </c>
    </row>
    <row r="2841" spans="1:48">
      <c r="A2841" s="21" t="s">
        <v>5575</v>
      </c>
      <c r="B2841" t="s">
        <v>3523</v>
      </c>
      <c r="C2841" t="s">
        <v>5574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5576</v>
      </c>
      <c r="B2842" t="s">
        <v>3525</v>
      </c>
      <c r="C2842" t="s">
        <v>5574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5577</v>
      </c>
      <c r="B2843" t="s">
        <v>3527</v>
      </c>
      <c r="C2843" t="s">
        <v>5574</v>
      </c>
      <c r="D2843" s="31">
        <v>1</v>
      </c>
      <c r="E2843" s="31">
        <v>1</v>
      </c>
      <c r="F2843" s="31">
        <v>0</v>
      </c>
      <c r="G2843" s="31">
        <v>0</v>
      </c>
      <c r="H2843" s="32">
        <v>29.99</v>
      </c>
      <c r="I2843">
        <v>2</v>
      </c>
      <c r="J2843" s="33">
        <v>0</v>
      </c>
      <c r="K2843" s="33">
        <v>0</v>
      </c>
      <c r="L2843" s="33">
        <v>0</v>
      </c>
      <c r="M2843">
        <v>2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17</v>
      </c>
      <c r="AK2843">
        <v>13</v>
      </c>
      <c r="AL2843">
        <v>3</v>
      </c>
      <c r="AM2843">
        <v>1</v>
      </c>
      <c r="AN2843" s="23">
        <v>0.0588235294117647</v>
      </c>
      <c r="AO2843" s="23">
        <v>0.0769230769230769</v>
      </c>
      <c r="AP2843" s="23">
        <v>0</v>
      </c>
      <c r="AQ2843" s="23">
        <v>0</v>
      </c>
      <c r="AR2843" s="35">
        <v>0.142857142857143</v>
      </c>
      <c r="AS2843" s="35">
        <v>8.57142857142857</v>
      </c>
      <c r="AT2843" s="35">
        <v>-6.57142857142857</v>
      </c>
      <c r="AU2843" s="31">
        <f t="shared" si="47"/>
        <v>14</v>
      </c>
      <c r="AV2843" s="36">
        <f>IFERROR(时间!$B$4+AU2843,"上周无销量")</f>
        <v>43297</v>
      </c>
    </row>
    <row r="2844" spans="1:48">
      <c r="A2844" s="21" t="s">
        <v>5578</v>
      </c>
      <c r="B2844" t="s">
        <v>3529</v>
      </c>
      <c r="C2844" t="s">
        <v>5574</v>
      </c>
      <c r="D2844" s="31">
        <v>1</v>
      </c>
      <c r="E2844" s="31">
        <v>1</v>
      </c>
      <c r="F2844" s="31">
        <v>0</v>
      </c>
      <c r="G2844" s="31">
        <v>0</v>
      </c>
      <c r="H2844" s="32">
        <v>29.99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6</v>
      </c>
      <c r="AK2844">
        <v>9</v>
      </c>
      <c r="AL2844">
        <v>7</v>
      </c>
      <c r="AM2844">
        <v>4</v>
      </c>
      <c r="AN2844" s="23">
        <v>0.166666666666667</v>
      </c>
      <c r="AO2844" s="23">
        <v>0.111111111111111</v>
      </c>
      <c r="AP2844" s="23">
        <v>0</v>
      </c>
      <c r="AQ2844" s="23">
        <v>0</v>
      </c>
      <c r="AR2844" s="35">
        <v>0.142857142857143</v>
      </c>
      <c r="AS2844" s="35">
        <v>8.57142857142857</v>
      </c>
      <c r="AT2844" s="35">
        <v>-8.57142857142857</v>
      </c>
      <c r="AU2844" s="31">
        <f t="shared" si="47"/>
        <v>0</v>
      </c>
      <c r="AV2844" s="36">
        <f>IFERROR(时间!$B$4+AU2844,"上周无销量")</f>
        <v>43283</v>
      </c>
    </row>
    <row r="2845" spans="1:48">
      <c r="A2845" s="21" t="s">
        <v>5579</v>
      </c>
      <c r="B2845" t="s">
        <v>3531</v>
      </c>
      <c r="C2845" t="s">
        <v>5580</v>
      </c>
      <c r="D2845" s="31">
        <v>1</v>
      </c>
      <c r="E2845" s="31">
        <v>1</v>
      </c>
      <c r="F2845" s="31">
        <v>0</v>
      </c>
      <c r="G2845" s="31">
        <v>0</v>
      </c>
      <c r="H2845" s="32">
        <v>29.99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>
        <v>34</v>
      </c>
      <c r="Q2845">
        <v>5440</v>
      </c>
      <c r="R2845">
        <v>1839</v>
      </c>
      <c r="S2845">
        <v>1552</v>
      </c>
      <c r="T2845">
        <v>0</v>
      </c>
      <c r="U2845">
        <v>5</v>
      </c>
      <c r="V2845">
        <v>7</v>
      </c>
      <c r="W2845">
        <v>6</v>
      </c>
      <c r="X2845" s="23">
        <v>0</v>
      </c>
      <c r="Y2845" s="23">
        <v>0.000919117647058824</v>
      </c>
      <c r="Z2845" s="23">
        <v>0.00380641653072322</v>
      </c>
      <c r="AA2845" s="23">
        <v>0.0038659793814433</v>
      </c>
      <c r="AB2845">
        <v>0</v>
      </c>
      <c r="AC2845">
        <v>0.29</v>
      </c>
      <c r="AD2845">
        <v>0.59</v>
      </c>
      <c r="AE2845">
        <v>0.31</v>
      </c>
      <c r="AF2845" s="23" t="s">
        <v>54</v>
      </c>
      <c r="AG2845" s="23">
        <v>0.00966988996332111</v>
      </c>
      <c r="AH2845" s="23" t="s">
        <v>122</v>
      </c>
      <c r="AI2845" s="23" t="s">
        <v>122</v>
      </c>
      <c r="AJ2845">
        <v>0</v>
      </c>
      <c r="AK2845">
        <v>5</v>
      </c>
      <c r="AL2845">
        <v>8</v>
      </c>
      <c r="AM2845">
        <v>6</v>
      </c>
      <c r="AN2845" s="23" t="e">
        <v>#DIV/0!</v>
      </c>
      <c r="AO2845" s="23">
        <v>0.2</v>
      </c>
      <c r="AP2845" s="23">
        <v>0</v>
      </c>
      <c r="AQ2845" s="23">
        <v>0</v>
      </c>
      <c r="AR2845" s="35">
        <v>0.142857142857143</v>
      </c>
      <c r="AS2845" s="35">
        <v>8.57142857142857</v>
      </c>
      <c r="AT2845" s="35">
        <v>-8.57142857142857</v>
      </c>
      <c r="AU2845" s="31">
        <f t="shared" si="47"/>
        <v>0</v>
      </c>
      <c r="AV2845" s="36">
        <f>IFERROR(时间!$B$4+AU2845,"上周无销量")</f>
        <v>43283</v>
      </c>
    </row>
    <row r="2846" spans="1:48">
      <c r="A2846" s="21" t="s">
        <v>5581</v>
      </c>
      <c r="B2846" t="s">
        <v>3533</v>
      </c>
      <c r="C2846" t="s">
        <v>5580</v>
      </c>
      <c r="D2846" s="31">
        <v>0</v>
      </c>
      <c r="E2846" s="31">
        <v>1</v>
      </c>
      <c r="F2846" s="31">
        <v>0</v>
      </c>
      <c r="G2846" s="31">
        <v>0</v>
      </c>
      <c r="H2846" s="32">
        <v>29.99</v>
      </c>
      <c r="I2846">
        <v>2</v>
      </c>
      <c r="J2846" s="33">
        <v>0</v>
      </c>
      <c r="K2846" s="33">
        <v>0</v>
      </c>
      <c r="L2846" s="33">
        <v>0</v>
      </c>
      <c r="M2846">
        <v>2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3</v>
      </c>
      <c r="AK2846">
        <v>5</v>
      </c>
      <c r="AL2846">
        <v>0</v>
      </c>
      <c r="AM2846">
        <v>3</v>
      </c>
      <c r="AN2846" s="23">
        <v>0</v>
      </c>
      <c r="AO2846" s="23">
        <v>0.2</v>
      </c>
      <c r="AP2846" s="23" t="e">
        <v>#DIV/0!</v>
      </c>
      <c r="AQ2846" s="23">
        <v>0</v>
      </c>
      <c r="AR2846" s="35">
        <v>0</v>
      </c>
      <c r="AS2846" s="35">
        <v>0</v>
      </c>
      <c r="AT2846" s="35">
        <v>2</v>
      </c>
      <c r="AU2846" s="31" t="str">
        <f t="shared" si="47"/>
        <v>库存为2</v>
      </c>
      <c r="AV2846" s="36" t="str">
        <f>IFERROR(时间!$B$4+AU2846,"上周无销量")</f>
        <v>上周无销量</v>
      </c>
    </row>
    <row r="2847" spans="1:48">
      <c r="A2847" s="21" t="s">
        <v>5582</v>
      </c>
      <c r="B2847" t="s">
        <v>3535</v>
      </c>
      <c r="C2847" t="s">
        <v>5580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2</v>
      </c>
      <c r="J2847" s="33">
        <v>0</v>
      </c>
      <c r="K2847" s="33">
        <v>0</v>
      </c>
      <c r="L2847" s="33">
        <v>0</v>
      </c>
      <c r="M2847">
        <v>2</v>
      </c>
      <c r="N2847">
        <v>0</v>
      </c>
      <c r="O2847">
        <v>2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11</v>
      </c>
      <c r="AK2847">
        <v>1</v>
      </c>
      <c r="AL2847">
        <v>3</v>
      </c>
      <c r="AM2847">
        <v>1</v>
      </c>
      <c r="AN2847" s="23">
        <v>0</v>
      </c>
      <c r="AO2847" s="23">
        <v>0</v>
      </c>
      <c r="AP2847" s="23">
        <v>0</v>
      </c>
      <c r="AQ2847" s="23">
        <v>0</v>
      </c>
      <c r="AR2847" s="35">
        <v>0</v>
      </c>
      <c r="AS2847" s="35">
        <v>0</v>
      </c>
      <c r="AT2847" s="35">
        <v>2</v>
      </c>
      <c r="AU2847" s="31" t="str">
        <f t="shared" si="47"/>
        <v>库存为2</v>
      </c>
      <c r="AV2847" s="36" t="str">
        <f>IFERROR(时间!$B$4+AU2847,"上周无销量")</f>
        <v>上周无销量</v>
      </c>
    </row>
    <row r="2848" spans="1:48">
      <c r="A2848" s="21" t="s">
        <v>5583</v>
      </c>
      <c r="B2848" t="s">
        <v>3537</v>
      </c>
      <c r="C2848" t="s">
        <v>5580</v>
      </c>
      <c r="D2848" s="31">
        <v>1</v>
      </c>
      <c r="E2848" s="31">
        <v>0</v>
      </c>
      <c r="F2848" s="31">
        <v>0</v>
      </c>
      <c r="G2848" s="31">
        <v>0</v>
      </c>
      <c r="H2848" s="32">
        <v>29.99</v>
      </c>
      <c r="I2848">
        <v>1</v>
      </c>
      <c r="J2848" s="33">
        <v>0</v>
      </c>
      <c r="K2848" s="33">
        <v>0</v>
      </c>
      <c r="L2848" s="33">
        <v>0</v>
      </c>
      <c r="M2848">
        <v>1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15</v>
      </c>
      <c r="AK2848">
        <v>3</v>
      </c>
      <c r="AL2848">
        <v>1</v>
      </c>
      <c r="AM2848">
        <v>0</v>
      </c>
      <c r="AN2848" s="23">
        <v>0.0666666666666667</v>
      </c>
      <c r="AO2848" s="23">
        <v>0</v>
      </c>
      <c r="AP2848" s="23">
        <v>0</v>
      </c>
      <c r="AQ2848" s="23" t="e">
        <v>#DIV/0!</v>
      </c>
      <c r="AR2848" s="35">
        <v>0.142857142857143</v>
      </c>
      <c r="AS2848" s="35">
        <v>8.57142857142857</v>
      </c>
      <c r="AT2848" s="35">
        <v>-7.57142857142857</v>
      </c>
      <c r="AU2848" s="31">
        <f t="shared" si="47"/>
        <v>7</v>
      </c>
      <c r="AV2848" s="36">
        <f>IFERROR(时间!$B$4+AU2848,"上周无销量")</f>
        <v>43290</v>
      </c>
    </row>
    <row r="2849" spans="1:48">
      <c r="A2849" s="21" t="s">
        <v>5584</v>
      </c>
      <c r="B2849" t="s">
        <v>3539</v>
      </c>
      <c r="C2849" t="s">
        <v>5580</v>
      </c>
      <c r="D2849" s="31">
        <v>0</v>
      </c>
      <c r="E2849" s="31">
        <v>1</v>
      </c>
      <c r="F2849" s="31">
        <v>0</v>
      </c>
      <c r="G2849" s="31">
        <v>0</v>
      </c>
      <c r="H2849" s="32">
        <v>29.99</v>
      </c>
      <c r="I2849">
        <v>2</v>
      </c>
      <c r="J2849" s="33">
        <v>0</v>
      </c>
      <c r="K2849" s="33">
        <v>0</v>
      </c>
      <c r="L2849" s="33">
        <v>0</v>
      </c>
      <c r="M2849">
        <v>2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7</v>
      </c>
      <c r="AK2849">
        <v>9</v>
      </c>
      <c r="AL2849">
        <v>1</v>
      </c>
      <c r="AM2849">
        <v>3</v>
      </c>
      <c r="AN2849" s="23">
        <v>0</v>
      </c>
      <c r="AO2849" s="23">
        <v>0.111111111111111</v>
      </c>
      <c r="AP2849" s="23">
        <v>0</v>
      </c>
      <c r="AQ2849" s="23">
        <v>0</v>
      </c>
      <c r="AR2849" s="35">
        <v>0</v>
      </c>
      <c r="AS2849" s="35">
        <v>0</v>
      </c>
      <c r="AT2849" s="35">
        <v>2</v>
      </c>
      <c r="AU2849" s="31" t="str">
        <f t="shared" si="47"/>
        <v>库存为2</v>
      </c>
      <c r="AV2849" s="36" t="str">
        <f>IFERROR(时间!$B$4+AU2849,"上周无销量")</f>
        <v>上周无销量</v>
      </c>
    </row>
    <row r="2850" spans="1:48">
      <c r="A2850" s="21" t="s">
        <v>5585</v>
      </c>
      <c r="B2850" t="s">
        <v>3541</v>
      </c>
      <c r="C2850" t="s">
        <v>5586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3</v>
      </c>
      <c r="K2850" s="33">
        <v>0</v>
      </c>
      <c r="L2850" s="33">
        <v>0</v>
      </c>
      <c r="M2850">
        <v>3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3</v>
      </c>
      <c r="AU2850" s="31" t="str">
        <f t="shared" si="47"/>
        <v>库存为3</v>
      </c>
      <c r="AV2850" s="36" t="str">
        <f>IFERROR(时间!$B$4+AU2850,"上周无销量")</f>
        <v>上周无销量</v>
      </c>
    </row>
    <row r="2851" spans="1:48">
      <c r="A2851" s="21" t="s">
        <v>5587</v>
      </c>
      <c r="B2851" t="s">
        <v>3543</v>
      </c>
      <c r="C2851" t="s">
        <v>5586</v>
      </c>
      <c r="D2851" s="31">
        <v>0</v>
      </c>
      <c r="E2851" s="31">
        <v>0</v>
      </c>
      <c r="F2851" s="31">
        <v>1</v>
      </c>
      <c r="G2851" s="31">
        <v>0</v>
      </c>
      <c r="H2851" s="32">
        <v>29.99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0</v>
      </c>
      <c r="AM2851">
        <v>4</v>
      </c>
      <c r="AN2851" s="23" t="e">
        <v>#DIV/0!</v>
      </c>
      <c r="AO2851" s="23" t="e">
        <v>#DIV/0!</v>
      </c>
      <c r="AP2851" s="23" t="e">
        <v>#DIV/0!</v>
      </c>
      <c r="AQ2851" s="23">
        <v>0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5588</v>
      </c>
      <c r="B2852" t="s">
        <v>3545</v>
      </c>
      <c r="C2852" t="s">
        <v>5586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3</v>
      </c>
      <c r="J2852" s="33">
        <v>0</v>
      </c>
      <c r="K2852" s="33">
        <v>0</v>
      </c>
      <c r="L2852" s="33">
        <v>0</v>
      </c>
      <c r="M2852">
        <v>3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11</v>
      </c>
      <c r="AK2852">
        <v>0</v>
      </c>
      <c r="AL2852">
        <v>0</v>
      </c>
      <c r="AM2852">
        <v>0</v>
      </c>
      <c r="AN2852" s="23">
        <v>0</v>
      </c>
      <c r="AO2852" s="23" t="e">
        <v>#DIV/0!</v>
      </c>
      <c r="AP2852" s="23" t="e">
        <v>#DIV/0!</v>
      </c>
      <c r="AQ2852" s="23" t="e">
        <v>#DIV/0!</v>
      </c>
      <c r="AR2852" s="35">
        <v>0</v>
      </c>
      <c r="AS2852" s="35">
        <v>0</v>
      </c>
      <c r="AT2852" s="35">
        <v>3</v>
      </c>
      <c r="AU2852" s="31" t="str">
        <f t="shared" si="47"/>
        <v>库存为3</v>
      </c>
      <c r="AV2852" s="36" t="str">
        <f>IFERROR(时间!$B$4+AU2852,"上周无销量")</f>
        <v>上周无销量</v>
      </c>
    </row>
    <row r="2853" spans="1:48">
      <c r="A2853" s="21" t="s">
        <v>5589</v>
      </c>
      <c r="B2853" t="s">
        <v>3547</v>
      </c>
      <c r="C2853" t="s">
        <v>5586</v>
      </c>
      <c r="D2853" s="31">
        <v>2</v>
      </c>
      <c r="E2853" s="31">
        <v>0</v>
      </c>
      <c r="F2853" s="31">
        <v>0</v>
      </c>
      <c r="G2853" s="31">
        <v>1</v>
      </c>
      <c r="H2853" s="32">
        <v>29.99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15</v>
      </c>
      <c r="AK2853">
        <v>0</v>
      </c>
      <c r="AL2853">
        <v>0</v>
      </c>
      <c r="AM2853">
        <v>3</v>
      </c>
      <c r="AN2853" s="23">
        <v>0.133333333333333</v>
      </c>
      <c r="AO2853" s="23" t="e">
        <v>#DIV/0!</v>
      </c>
      <c r="AP2853" s="23" t="e">
        <v>#DIV/0!</v>
      </c>
      <c r="AQ2853" s="23">
        <v>0.333333333333333</v>
      </c>
      <c r="AR2853" s="35">
        <v>0.285714285714286</v>
      </c>
      <c r="AS2853" s="35">
        <v>17.1428571428571</v>
      </c>
      <c r="AT2853" s="35">
        <v>-17.1428571428571</v>
      </c>
      <c r="AU2853" s="31">
        <f t="shared" si="47"/>
        <v>0</v>
      </c>
      <c r="AV2853" s="36">
        <f>IFERROR(时间!$B$4+AU2853,"上周无销量")</f>
        <v>43283</v>
      </c>
    </row>
    <row r="2854" spans="1:48">
      <c r="A2854" s="21" t="s">
        <v>5590</v>
      </c>
      <c r="B2854" t="s">
        <v>3549</v>
      </c>
      <c r="C2854" t="s">
        <v>5586</v>
      </c>
      <c r="D2854" s="31">
        <v>0</v>
      </c>
      <c r="E2854" s="31">
        <v>1</v>
      </c>
      <c r="F2854" s="31">
        <v>0</v>
      </c>
      <c r="G2854" s="31">
        <v>0</v>
      </c>
      <c r="H2854" s="32">
        <v>29.99</v>
      </c>
      <c r="I2854">
        <v>3</v>
      </c>
      <c r="J2854" s="33">
        <v>0</v>
      </c>
      <c r="K2854" s="33">
        <v>0</v>
      </c>
      <c r="L2854" s="33">
        <v>0</v>
      </c>
      <c r="M2854">
        <v>3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9</v>
      </c>
      <c r="AK2854">
        <v>6</v>
      </c>
      <c r="AL2854">
        <v>0</v>
      </c>
      <c r="AM2854">
        <v>0</v>
      </c>
      <c r="AN2854" s="23">
        <v>0</v>
      </c>
      <c r="AO2854" s="23">
        <v>0.166666666666667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3</v>
      </c>
      <c r="AU2854" s="31" t="str">
        <f t="shared" si="47"/>
        <v>库存为3</v>
      </c>
      <c r="AV2854" s="36" t="str">
        <f>IFERROR(时间!$B$4+AU2854,"上周无销量")</f>
        <v>上周无销量</v>
      </c>
    </row>
    <row r="2855" spans="1:48">
      <c r="A2855" s="21" t="s">
        <v>5591</v>
      </c>
      <c r="B2855" t="s">
        <v>5592</v>
      </c>
      <c r="C2855" t="s">
        <v>5593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2</v>
      </c>
      <c r="J2855" s="33">
        <v>0</v>
      </c>
      <c r="K2855" s="33">
        <v>0</v>
      </c>
      <c r="L2855" s="33">
        <v>0</v>
      </c>
      <c r="M2855">
        <v>2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3</v>
      </c>
      <c r="AK2855">
        <v>5</v>
      </c>
      <c r="AL2855">
        <v>6</v>
      </c>
      <c r="AM2855">
        <v>2</v>
      </c>
      <c r="AN2855" s="23">
        <v>0</v>
      </c>
      <c r="AO2855" s="23">
        <v>0</v>
      </c>
      <c r="AP2855" s="23">
        <v>0</v>
      </c>
      <c r="AQ2855" s="23">
        <v>0</v>
      </c>
      <c r="AR2855" s="35">
        <v>0</v>
      </c>
      <c r="AS2855" s="35">
        <v>0</v>
      </c>
      <c r="AT2855" s="35">
        <v>2</v>
      </c>
      <c r="AU2855" s="31" t="str">
        <f t="shared" si="47"/>
        <v>库存为2</v>
      </c>
      <c r="AV2855" s="36" t="str">
        <f>IFERROR(时间!$B$4+AU2855,"上周无销量")</f>
        <v>上周无销量</v>
      </c>
    </row>
    <row r="2856" spans="1:48">
      <c r="A2856" s="21" t="s">
        <v>5594</v>
      </c>
      <c r="B2856" t="s">
        <v>5595</v>
      </c>
      <c r="C2856" t="s">
        <v>5593</v>
      </c>
      <c r="D2856" s="31">
        <v>0</v>
      </c>
      <c r="E2856" s="31">
        <v>0</v>
      </c>
      <c r="F2856" s="31">
        <v>0</v>
      </c>
      <c r="G2856" s="31">
        <v>1</v>
      </c>
      <c r="H2856" s="32">
        <v>25.99</v>
      </c>
      <c r="I2856">
        <v>2</v>
      </c>
      <c r="J2856" s="33">
        <v>0</v>
      </c>
      <c r="K2856" s="33">
        <v>0</v>
      </c>
      <c r="L2856" s="33">
        <v>0</v>
      </c>
      <c r="M2856">
        <v>2</v>
      </c>
      <c r="N2856">
        <v>0</v>
      </c>
      <c r="O2856">
        <v>0</v>
      </c>
      <c r="P2856">
        <v>2253</v>
      </c>
      <c r="Q2856">
        <v>565</v>
      </c>
      <c r="R2856">
        <v>452</v>
      </c>
      <c r="S2856">
        <v>402</v>
      </c>
      <c r="T2856">
        <v>22</v>
      </c>
      <c r="U2856">
        <v>1</v>
      </c>
      <c r="V2856">
        <v>4</v>
      </c>
      <c r="W2856">
        <v>4</v>
      </c>
      <c r="X2856" s="23">
        <v>0.0097647581003107</v>
      </c>
      <c r="Y2856" s="23">
        <v>0.00176991150442478</v>
      </c>
      <c r="Z2856" s="23">
        <v>0.00884955752212389</v>
      </c>
      <c r="AA2856" s="23">
        <v>0.00995024875621891</v>
      </c>
      <c r="AB2856">
        <v>2.51</v>
      </c>
      <c r="AC2856">
        <v>0.04</v>
      </c>
      <c r="AD2856">
        <v>0.55</v>
      </c>
      <c r="AE2856">
        <v>0.53</v>
      </c>
      <c r="AF2856" s="23" t="s">
        <v>122</v>
      </c>
      <c r="AG2856" s="23" t="s">
        <v>122</v>
      </c>
      <c r="AH2856" s="23" t="s">
        <v>122</v>
      </c>
      <c r="AI2856" s="23">
        <v>0.0203924586379377</v>
      </c>
      <c r="AJ2856">
        <v>16</v>
      </c>
      <c r="AK2856">
        <v>10</v>
      </c>
      <c r="AL2856">
        <v>13</v>
      </c>
      <c r="AM2856">
        <v>5</v>
      </c>
      <c r="AN2856" s="23">
        <v>0</v>
      </c>
      <c r="AO2856" s="23">
        <v>0</v>
      </c>
      <c r="AP2856" s="23">
        <v>0</v>
      </c>
      <c r="AQ2856" s="23">
        <v>0.2</v>
      </c>
      <c r="AR2856" s="35">
        <v>0</v>
      </c>
      <c r="AS2856" s="35">
        <v>0</v>
      </c>
      <c r="AT2856" s="35">
        <v>2</v>
      </c>
      <c r="AU2856" s="31" t="str">
        <f t="shared" si="47"/>
        <v>库存为2</v>
      </c>
      <c r="AV2856" s="36" t="str">
        <f>IFERROR(时间!$B$4+AU2856,"上周无销量")</f>
        <v>上周无销量</v>
      </c>
    </row>
    <row r="2857" spans="1:48">
      <c r="A2857" s="21" t="s">
        <v>5596</v>
      </c>
      <c r="B2857" t="s">
        <v>5597</v>
      </c>
      <c r="C2857" t="s">
        <v>5593</v>
      </c>
      <c r="D2857" s="31">
        <v>0</v>
      </c>
      <c r="E2857" s="31">
        <v>0</v>
      </c>
      <c r="F2857" s="31">
        <v>1</v>
      </c>
      <c r="G2857" s="31">
        <v>1</v>
      </c>
      <c r="H2857" s="32">
        <v>25.99</v>
      </c>
      <c r="I2857">
        <v>0</v>
      </c>
      <c r="J2857" s="33">
        <v>2</v>
      </c>
      <c r="K2857" s="33">
        <v>0</v>
      </c>
      <c r="L2857" s="33">
        <v>0</v>
      </c>
      <c r="M2857">
        <v>2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0</v>
      </c>
      <c r="AL2857">
        <v>2</v>
      </c>
      <c r="AM2857">
        <v>5</v>
      </c>
      <c r="AN2857" s="23" t="e">
        <v>#DIV/0!</v>
      </c>
      <c r="AO2857" s="23" t="e">
        <v>#DIV/0!</v>
      </c>
      <c r="AP2857" s="23">
        <v>0.5</v>
      </c>
      <c r="AQ2857" s="23">
        <v>0.2</v>
      </c>
      <c r="AR2857" s="35">
        <v>0</v>
      </c>
      <c r="AS2857" s="35">
        <v>0</v>
      </c>
      <c r="AT2857" s="35">
        <v>2</v>
      </c>
      <c r="AU2857" s="31" t="str">
        <f t="shared" si="47"/>
        <v>库存为2</v>
      </c>
      <c r="AV2857" s="36" t="str">
        <f>IFERROR(时间!$B$4+AU2857,"上周无销量")</f>
        <v>上周无销量</v>
      </c>
    </row>
    <row r="2858" spans="1:48">
      <c r="A2858" s="21" t="s">
        <v>5598</v>
      </c>
      <c r="B2858" t="s">
        <v>5599</v>
      </c>
      <c r="C2858" t="s">
        <v>5593</v>
      </c>
      <c r="D2858" s="31">
        <v>0</v>
      </c>
      <c r="E2858" s="31">
        <v>1</v>
      </c>
      <c r="F2858" s="31">
        <v>1</v>
      </c>
      <c r="G2858" s="31">
        <v>0</v>
      </c>
      <c r="H2858" s="32">
        <v>25.99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0</v>
      </c>
      <c r="AK2858">
        <v>4</v>
      </c>
      <c r="AL2858">
        <v>4</v>
      </c>
      <c r="AM2858">
        <v>3</v>
      </c>
      <c r="AN2858" s="23" t="e">
        <v>#DIV/0!</v>
      </c>
      <c r="AO2858" s="23">
        <v>0.25</v>
      </c>
      <c r="AP2858" s="23">
        <v>0.25</v>
      </c>
      <c r="AQ2858" s="23">
        <v>0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5600</v>
      </c>
      <c r="B2859" t="s">
        <v>5601</v>
      </c>
      <c r="C2859" t="s">
        <v>5593</v>
      </c>
      <c r="D2859" s="31">
        <v>1</v>
      </c>
      <c r="E2859" s="31">
        <v>0</v>
      </c>
      <c r="F2859" s="31">
        <v>0</v>
      </c>
      <c r="G2859" s="31">
        <v>0</v>
      </c>
      <c r="H2859" s="32">
        <v>25.99</v>
      </c>
      <c r="I2859">
        <v>3</v>
      </c>
      <c r="J2859" s="33">
        <v>0</v>
      </c>
      <c r="K2859" s="33">
        <v>0</v>
      </c>
      <c r="L2859" s="33">
        <v>0</v>
      </c>
      <c r="M2859">
        <v>3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4</v>
      </c>
      <c r="AK2859">
        <v>1</v>
      </c>
      <c r="AL2859">
        <v>1</v>
      </c>
      <c r="AM2859">
        <v>3</v>
      </c>
      <c r="AN2859" s="23">
        <v>0.25</v>
      </c>
      <c r="AO2859" s="23">
        <v>0</v>
      </c>
      <c r="AP2859" s="23">
        <v>0</v>
      </c>
      <c r="AQ2859" s="23">
        <v>0</v>
      </c>
      <c r="AR2859" s="35">
        <v>0.142857142857143</v>
      </c>
      <c r="AS2859" s="35">
        <v>8.57142857142857</v>
      </c>
      <c r="AT2859" s="35">
        <v>-5.57142857142857</v>
      </c>
      <c r="AU2859" s="31">
        <f t="shared" si="47"/>
        <v>21</v>
      </c>
      <c r="AV2859" s="36">
        <f>IFERROR(时间!$B$4+AU2859,"上周无销量")</f>
        <v>43304</v>
      </c>
    </row>
    <row r="2860" spans="1:48">
      <c r="A2860" s="21" t="s">
        <v>5602</v>
      </c>
      <c r="B2860" t="s">
        <v>5603</v>
      </c>
      <c r="C2860" t="s">
        <v>5593</v>
      </c>
      <c r="D2860" s="31">
        <v>0</v>
      </c>
      <c r="E2860" s="31">
        <v>1</v>
      </c>
      <c r="F2860" s="31">
        <v>0</v>
      </c>
      <c r="G2860" s="31">
        <v>0</v>
      </c>
      <c r="H2860" s="32">
        <v>25.99</v>
      </c>
      <c r="I2860">
        <v>0</v>
      </c>
      <c r="J2860" s="33">
        <v>0</v>
      </c>
      <c r="K2860" s="33">
        <v>0</v>
      </c>
      <c r="L2860" s="33">
        <v>0</v>
      </c>
      <c r="M2860">
        <v>0</v>
      </c>
      <c r="N2860">
        <v>0</v>
      </c>
      <c r="O2860">
        <v>0</v>
      </c>
      <c r="P2860">
        <v>0</v>
      </c>
      <c r="Q2860">
        <v>2985</v>
      </c>
      <c r="R2860">
        <v>1793</v>
      </c>
      <c r="S2860">
        <v>0</v>
      </c>
      <c r="T2860">
        <v>0</v>
      </c>
      <c r="U2860">
        <v>15</v>
      </c>
      <c r="V2860">
        <v>13</v>
      </c>
      <c r="W2860">
        <v>0</v>
      </c>
      <c r="X2860" s="23" t="e">
        <v>#DIV/0!</v>
      </c>
      <c r="Y2860" s="23">
        <v>0.0050251256281407</v>
      </c>
      <c r="Z2860" s="23">
        <v>0.00725041829336308</v>
      </c>
      <c r="AA2860" s="23" t="e">
        <v>#DIV/0!</v>
      </c>
      <c r="AB2860">
        <v>0</v>
      </c>
      <c r="AC2860">
        <v>2.11</v>
      </c>
      <c r="AD2860">
        <v>1.43</v>
      </c>
      <c r="AE2860">
        <v>0</v>
      </c>
      <c r="AF2860" s="23" t="s">
        <v>54</v>
      </c>
      <c r="AG2860" s="23">
        <v>0.0811850711812235</v>
      </c>
      <c r="AH2860" s="23" t="s">
        <v>122</v>
      </c>
      <c r="AI2860" s="23" t="s">
        <v>54</v>
      </c>
      <c r="AJ2860">
        <v>0</v>
      </c>
      <c r="AK2860">
        <v>10</v>
      </c>
      <c r="AL2860">
        <v>8</v>
      </c>
      <c r="AM2860">
        <v>0</v>
      </c>
      <c r="AN2860" s="23" t="e">
        <v>#DIV/0!</v>
      </c>
      <c r="AO2860" s="23">
        <v>0.1</v>
      </c>
      <c r="AP2860" s="23">
        <v>0</v>
      </c>
      <c r="AQ2860" s="23" t="e">
        <v>#DIV/0!</v>
      </c>
      <c r="AR2860" s="35">
        <v>0</v>
      </c>
      <c r="AS2860" s="35">
        <v>0</v>
      </c>
      <c r="AT2860" s="35">
        <v>0</v>
      </c>
      <c r="AU2860" s="31" t="str">
        <f t="shared" si="47"/>
        <v>库存为0</v>
      </c>
      <c r="AV2860" s="36" t="str">
        <f>IFERROR(时间!$B$4+AU2860,"上周无销量")</f>
        <v>上周无销量</v>
      </c>
    </row>
    <row r="2861" spans="1:48">
      <c r="A2861" s="21" t="s">
        <v>5604</v>
      </c>
      <c r="B2861" t="s">
        <v>5605</v>
      </c>
      <c r="C2861" t="s">
        <v>5593</v>
      </c>
      <c r="D2861" s="31">
        <v>0</v>
      </c>
      <c r="E2861" s="31">
        <v>0</v>
      </c>
      <c r="F2861" s="31">
        <v>0</v>
      </c>
      <c r="G2861" s="31">
        <v>2</v>
      </c>
      <c r="H2861" s="32">
        <v>25.99</v>
      </c>
      <c r="I2861">
        <v>0</v>
      </c>
      <c r="J2861" s="33">
        <v>4</v>
      </c>
      <c r="K2861" s="33">
        <v>0</v>
      </c>
      <c r="L2861" s="33">
        <v>0</v>
      </c>
      <c r="M2861">
        <v>4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0</v>
      </c>
      <c r="AL2861">
        <v>0</v>
      </c>
      <c r="AM2861">
        <v>4</v>
      </c>
      <c r="AN2861" s="23" t="e">
        <v>#DIV/0!</v>
      </c>
      <c r="AO2861" s="23" t="e">
        <v>#DIV/0!</v>
      </c>
      <c r="AP2861" s="23" t="e">
        <v>#DIV/0!</v>
      </c>
      <c r="AQ2861" s="23">
        <v>0.5</v>
      </c>
      <c r="AR2861" s="35">
        <v>0</v>
      </c>
      <c r="AS2861" s="35">
        <v>0</v>
      </c>
      <c r="AT2861" s="35">
        <v>4</v>
      </c>
      <c r="AU2861" s="31" t="str">
        <f t="shared" si="47"/>
        <v>库存为4</v>
      </c>
      <c r="AV2861" s="36" t="str">
        <f>IFERROR(时间!$B$4+AU2861,"上周无销量")</f>
        <v>上周无销量</v>
      </c>
    </row>
    <row r="2862" spans="1:48">
      <c r="A2862" s="21" t="s">
        <v>5606</v>
      </c>
      <c r="B2862" t="s">
        <v>5607</v>
      </c>
      <c r="C2862" t="s">
        <v>5593</v>
      </c>
      <c r="D2862" s="31">
        <v>0</v>
      </c>
      <c r="E2862" s="31">
        <v>0</v>
      </c>
      <c r="F2862" s="31">
        <v>2</v>
      </c>
      <c r="G2862" s="31">
        <v>0</v>
      </c>
      <c r="H2862" s="32">
        <v>25.99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0</v>
      </c>
      <c r="AK2862">
        <v>0</v>
      </c>
      <c r="AL2862">
        <v>0</v>
      </c>
      <c r="AM2862">
        <v>3</v>
      </c>
      <c r="AN2862" s="23" t="e">
        <v>#DIV/0!</v>
      </c>
      <c r="AO2862" s="23" t="e">
        <v>#DIV/0!</v>
      </c>
      <c r="AP2862" s="23" t="e">
        <v>#DIV/0!</v>
      </c>
      <c r="AQ2862" s="23">
        <v>0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5608</v>
      </c>
      <c r="B2863" t="s">
        <v>5609</v>
      </c>
      <c r="C2863" t="s">
        <v>5593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2</v>
      </c>
      <c r="K2863" s="33">
        <v>0</v>
      </c>
      <c r="L2863" s="33">
        <v>0</v>
      </c>
      <c r="M2863">
        <v>2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0</v>
      </c>
      <c r="AK2863">
        <v>0</v>
      </c>
      <c r="AL2863">
        <v>0</v>
      </c>
      <c r="AM2863">
        <v>0</v>
      </c>
      <c r="AN2863" s="23" t="e">
        <v>#DIV/0!</v>
      </c>
      <c r="AO2863" s="23" t="e">
        <v>#DIV/0!</v>
      </c>
      <c r="AP2863" s="23" t="e">
        <v>#DIV/0!</v>
      </c>
      <c r="AQ2863" s="23" t="e">
        <v>#DIV/0!</v>
      </c>
      <c r="AR2863" s="35">
        <v>0</v>
      </c>
      <c r="AS2863" s="35">
        <v>0</v>
      </c>
      <c r="AT2863" s="35">
        <v>2</v>
      </c>
      <c r="AU2863" s="31" t="str">
        <f t="shared" si="47"/>
        <v>库存为2</v>
      </c>
      <c r="AV2863" s="36" t="str">
        <f>IFERROR(时间!$B$4+AU2863,"上周无销量")</f>
        <v>上周无销量</v>
      </c>
    </row>
    <row r="2864" spans="1:48">
      <c r="A2864" s="21" t="s">
        <v>5610</v>
      </c>
      <c r="B2864" t="s">
        <v>5611</v>
      </c>
      <c r="C2864" t="s">
        <v>5593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1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0</v>
      </c>
      <c r="AK2864">
        <v>0</v>
      </c>
      <c r="AL2864">
        <v>0</v>
      </c>
      <c r="AM2864">
        <v>0</v>
      </c>
      <c r="AN2864" s="23" t="e">
        <v>#DIV/0!</v>
      </c>
      <c r="AO2864" s="23" t="e">
        <v>#DIV/0!</v>
      </c>
      <c r="AP2864" s="23" t="e">
        <v>#DIV/0!</v>
      </c>
      <c r="AQ2864" s="23" t="e">
        <v>#DIV/0!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5612</v>
      </c>
      <c r="B2865" t="s">
        <v>5613</v>
      </c>
      <c r="C2865" t="s">
        <v>5593</v>
      </c>
      <c r="D2865" s="31">
        <v>0</v>
      </c>
      <c r="E2865" s="31">
        <v>0</v>
      </c>
      <c r="F2865" s="31">
        <v>1</v>
      </c>
      <c r="G2865" s="31">
        <v>0</v>
      </c>
      <c r="H2865" s="32">
        <v>25.99</v>
      </c>
      <c r="I2865">
        <v>2</v>
      </c>
      <c r="J2865" s="33">
        <v>0</v>
      </c>
      <c r="K2865" s="33">
        <v>0</v>
      </c>
      <c r="L2865" s="33">
        <v>0</v>
      </c>
      <c r="M2865">
        <v>2</v>
      </c>
      <c r="N2865">
        <v>0</v>
      </c>
      <c r="O2865">
        <v>2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4</v>
      </c>
      <c r="AK2865">
        <v>3</v>
      </c>
      <c r="AL2865">
        <v>9</v>
      </c>
      <c r="AM2865">
        <v>1</v>
      </c>
      <c r="AN2865" s="23">
        <v>0</v>
      </c>
      <c r="AO2865" s="23">
        <v>0</v>
      </c>
      <c r="AP2865" s="23">
        <v>0.111111111111111</v>
      </c>
      <c r="AQ2865" s="23">
        <v>0</v>
      </c>
      <c r="AR2865" s="35">
        <v>0</v>
      </c>
      <c r="AS2865" s="35">
        <v>0</v>
      </c>
      <c r="AT2865" s="35">
        <v>2</v>
      </c>
      <c r="AU2865" s="31" t="str">
        <f t="shared" si="47"/>
        <v>库存为2</v>
      </c>
      <c r="AV2865" s="36" t="str">
        <f>IFERROR(时间!$B$4+AU2865,"上周无销量")</f>
        <v>上周无销量</v>
      </c>
    </row>
    <row r="2866" spans="1:48">
      <c r="A2866" s="21" t="s">
        <v>5614</v>
      </c>
      <c r="B2866" t="s">
        <v>5615</v>
      </c>
      <c r="C2866" t="s">
        <v>5593</v>
      </c>
      <c r="D2866" s="31">
        <v>0</v>
      </c>
      <c r="E2866" s="31">
        <v>0</v>
      </c>
      <c r="F2866" s="31">
        <v>1</v>
      </c>
      <c r="G2866" s="31">
        <v>1</v>
      </c>
      <c r="H2866" s="32">
        <v>25.99</v>
      </c>
      <c r="I2866">
        <v>2</v>
      </c>
      <c r="J2866" s="33">
        <v>0</v>
      </c>
      <c r="K2866" s="33">
        <v>0</v>
      </c>
      <c r="L2866" s="33">
        <v>0</v>
      </c>
      <c r="M2866">
        <v>2</v>
      </c>
      <c r="N2866">
        <v>0</v>
      </c>
      <c r="O2866">
        <v>2</v>
      </c>
      <c r="P2866">
        <v>1814</v>
      </c>
      <c r="Q2866">
        <v>3379</v>
      </c>
      <c r="R2866">
        <v>3301</v>
      </c>
      <c r="S2866">
        <v>3343</v>
      </c>
      <c r="T2866">
        <v>9</v>
      </c>
      <c r="U2866">
        <v>18</v>
      </c>
      <c r="V2866">
        <v>25</v>
      </c>
      <c r="W2866">
        <v>33</v>
      </c>
      <c r="X2866" s="23">
        <v>0.00496141124586549</v>
      </c>
      <c r="Y2866" s="23">
        <v>0.00532701982835158</v>
      </c>
      <c r="Z2866" s="23">
        <v>0.00757346258709482</v>
      </c>
      <c r="AA2866" s="23">
        <v>0.00987137301824708</v>
      </c>
      <c r="AB2866">
        <v>1.06</v>
      </c>
      <c r="AC2866">
        <v>2.07</v>
      </c>
      <c r="AD2866">
        <v>2.93</v>
      </c>
      <c r="AE2866">
        <v>3.72</v>
      </c>
      <c r="AF2866" s="23" t="s">
        <v>122</v>
      </c>
      <c r="AG2866" s="23" t="s">
        <v>122</v>
      </c>
      <c r="AH2866" s="23">
        <v>0.112735667564448</v>
      </c>
      <c r="AI2866" s="23">
        <v>0.143131973836091</v>
      </c>
      <c r="AJ2866">
        <v>7</v>
      </c>
      <c r="AK2866">
        <v>9</v>
      </c>
      <c r="AL2866">
        <v>10</v>
      </c>
      <c r="AM2866">
        <v>22</v>
      </c>
      <c r="AN2866" s="23">
        <v>0</v>
      </c>
      <c r="AO2866" s="23">
        <v>0</v>
      </c>
      <c r="AP2866" s="23">
        <v>0.1</v>
      </c>
      <c r="AQ2866" s="23">
        <v>0.0454545454545455</v>
      </c>
      <c r="AR2866" s="35">
        <v>0</v>
      </c>
      <c r="AS2866" s="35">
        <v>0</v>
      </c>
      <c r="AT2866" s="35">
        <v>2</v>
      </c>
      <c r="AU2866" s="31" t="str">
        <f t="shared" si="47"/>
        <v>库存为2</v>
      </c>
      <c r="AV2866" s="36" t="str">
        <f>IFERROR(时间!$B$4+AU2866,"上周无销量")</f>
        <v>上周无销量</v>
      </c>
    </row>
    <row r="2867" spans="1:48">
      <c r="A2867" s="21" t="s">
        <v>5616</v>
      </c>
      <c r="B2867" t="s">
        <v>5617</v>
      </c>
      <c r="C2867" t="s">
        <v>5593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3</v>
      </c>
      <c r="J2867" s="33">
        <v>0</v>
      </c>
      <c r="K2867" s="33">
        <v>0</v>
      </c>
      <c r="L2867" s="33">
        <v>0</v>
      </c>
      <c r="M2867">
        <v>3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4</v>
      </c>
      <c r="AK2867">
        <v>1</v>
      </c>
      <c r="AL2867">
        <v>2</v>
      </c>
      <c r="AM2867">
        <v>2</v>
      </c>
      <c r="AN2867" s="23">
        <v>0</v>
      </c>
      <c r="AO2867" s="23">
        <v>0</v>
      </c>
      <c r="AP2867" s="23">
        <v>0</v>
      </c>
      <c r="AQ2867" s="23">
        <v>0</v>
      </c>
      <c r="AR2867" s="35">
        <v>0</v>
      </c>
      <c r="AS2867" s="35">
        <v>0</v>
      </c>
      <c r="AT2867" s="35">
        <v>3</v>
      </c>
      <c r="AU2867" s="31" t="str">
        <f t="shared" si="47"/>
        <v>库存为3</v>
      </c>
      <c r="AV2867" s="36" t="str">
        <f>IFERROR(时间!$B$4+AU2867,"上周无销量")</f>
        <v>上周无销量</v>
      </c>
    </row>
    <row r="2868" spans="1:48">
      <c r="A2868" s="21" t="s">
        <v>5618</v>
      </c>
      <c r="B2868" t="s">
        <v>5619</v>
      </c>
      <c r="C2868" t="s">
        <v>5593</v>
      </c>
      <c r="D2868" s="31">
        <v>0</v>
      </c>
      <c r="E2868" s="31">
        <v>0</v>
      </c>
      <c r="F2868" s="31">
        <v>1</v>
      </c>
      <c r="G2868" s="31">
        <v>0</v>
      </c>
      <c r="H2868" s="32">
        <v>25.99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0</v>
      </c>
      <c r="AK2868">
        <v>0</v>
      </c>
      <c r="AL2868">
        <v>0</v>
      </c>
      <c r="AM2868">
        <v>9</v>
      </c>
      <c r="AN2868" s="23" t="e">
        <v>#DIV/0!</v>
      </c>
      <c r="AO2868" s="23" t="e">
        <v>#DIV/0!</v>
      </c>
      <c r="AP2868" s="23" t="e">
        <v>#DIV/0!</v>
      </c>
      <c r="AQ2868" s="23">
        <v>0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5620</v>
      </c>
      <c r="B2869" t="s">
        <v>5621</v>
      </c>
      <c r="C2869" t="s">
        <v>5593</v>
      </c>
      <c r="D2869" s="31">
        <v>0</v>
      </c>
      <c r="E2869" s="31">
        <v>0</v>
      </c>
      <c r="F2869" s="31">
        <v>0</v>
      </c>
      <c r="G2869" s="31">
        <v>1</v>
      </c>
      <c r="H2869" s="32">
        <v>25.99</v>
      </c>
      <c r="I2869">
        <v>2</v>
      </c>
      <c r="J2869" s="33">
        <v>0</v>
      </c>
      <c r="K2869" s="33">
        <v>0</v>
      </c>
      <c r="L2869" s="33">
        <v>0</v>
      </c>
      <c r="M2869">
        <v>2</v>
      </c>
      <c r="N2869">
        <v>0</v>
      </c>
      <c r="O2869">
        <v>2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5</v>
      </c>
      <c r="AK2869">
        <v>0</v>
      </c>
      <c r="AL2869">
        <v>0</v>
      </c>
      <c r="AM2869">
        <v>2</v>
      </c>
      <c r="AN2869" s="23">
        <v>0</v>
      </c>
      <c r="AO2869" s="23" t="e">
        <v>#DIV/0!</v>
      </c>
      <c r="AP2869" s="23" t="e">
        <v>#DIV/0!</v>
      </c>
      <c r="AQ2869" s="23">
        <v>0.5</v>
      </c>
      <c r="AR2869" s="35">
        <v>0</v>
      </c>
      <c r="AS2869" s="35">
        <v>0</v>
      </c>
      <c r="AT2869" s="35">
        <v>2</v>
      </c>
      <c r="AU2869" s="31" t="str">
        <f t="shared" si="47"/>
        <v>库存为2</v>
      </c>
      <c r="AV2869" s="36" t="str">
        <f>IFERROR(时间!$B$4+AU2869,"上周无销量")</f>
        <v>上周无销量</v>
      </c>
    </row>
    <row r="2870" spans="1:48">
      <c r="A2870" s="21" t="s">
        <v>5622</v>
      </c>
      <c r="B2870" t="s">
        <v>3130</v>
      </c>
      <c r="C2870" t="s">
        <v>5623</v>
      </c>
      <c r="D2870" s="31">
        <v>0</v>
      </c>
      <c r="E2870" s="31">
        <v>0</v>
      </c>
      <c r="F2870" s="31">
        <v>0</v>
      </c>
      <c r="G2870" s="31">
        <v>1</v>
      </c>
      <c r="H2870" s="32">
        <v>35.99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1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0</v>
      </c>
      <c r="AK2870">
        <v>0</v>
      </c>
      <c r="AL2870">
        <v>0</v>
      </c>
      <c r="AM2870">
        <v>20</v>
      </c>
      <c r="AN2870" s="23" t="e">
        <v>#DIV/0!</v>
      </c>
      <c r="AO2870" s="23" t="e">
        <v>#DIV/0!</v>
      </c>
      <c r="AP2870" s="23" t="e">
        <v>#DIV/0!</v>
      </c>
      <c r="AQ2870" s="23">
        <v>0.05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5624</v>
      </c>
      <c r="B2871" t="s">
        <v>3132</v>
      </c>
      <c r="C2871" t="s">
        <v>5623</v>
      </c>
      <c r="D2871" s="31">
        <v>0</v>
      </c>
      <c r="E2871" s="31">
        <v>1</v>
      </c>
      <c r="F2871" s="31">
        <v>0</v>
      </c>
      <c r="G2871" s="31">
        <v>3</v>
      </c>
      <c r="H2871" s="32">
        <v>35.99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>
        <v>0</v>
      </c>
      <c r="Q2871">
        <v>803</v>
      </c>
      <c r="R2871">
        <v>27346</v>
      </c>
      <c r="S2871">
        <v>22175</v>
      </c>
      <c r="T2871">
        <v>0</v>
      </c>
      <c r="U2871">
        <v>2</v>
      </c>
      <c r="V2871">
        <v>118</v>
      </c>
      <c r="W2871">
        <v>77</v>
      </c>
      <c r="X2871" s="23" t="e">
        <v>#DIV/0!</v>
      </c>
      <c r="Y2871" s="23">
        <v>0.0024906600249066</v>
      </c>
      <c r="Z2871" s="23">
        <v>0.00431507350252322</v>
      </c>
      <c r="AA2871" s="23">
        <v>0.00347237880496054</v>
      </c>
      <c r="AB2871">
        <v>0</v>
      </c>
      <c r="AC2871">
        <v>0.77</v>
      </c>
      <c r="AD2871">
        <v>41.52</v>
      </c>
      <c r="AE2871">
        <v>26.15</v>
      </c>
      <c r="AF2871" s="23" t="s">
        <v>54</v>
      </c>
      <c r="AG2871" s="23">
        <v>0.0213948318977494</v>
      </c>
      <c r="AH2871" s="23" t="s">
        <v>122</v>
      </c>
      <c r="AI2871" s="23">
        <v>0.242196906548115</v>
      </c>
      <c r="AJ2871">
        <v>0</v>
      </c>
      <c r="AK2871">
        <v>5</v>
      </c>
      <c r="AL2871">
        <v>67</v>
      </c>
      <c r="AM2871">
        <v>64</v>
      </c>
      <c r="AN2871" s="23" t="e">
        <v>#DIV/0!</v>
      </c>
      <c r="AO2871" s="23">
        <v>0.2</v>
      </c>
      <c r="AP2871" s="23">
        <v>0</v>
      </c>
      <c r="AQ2871" s="23">
        <v>0.046875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5625</v>
      </c>
      <c r="B2872" t="s">
        <v>3134</v>
      </c>
      <c r="C2872" t="s">
        <v>5623</v>
      </c>
      <c r="D2872" s="31">
        <v>0</v>
      </c>
      <c r="E2872" s="31">
        <v>2</v>
      </c>
      <c r="F2872" s="31">
        <v>2</v>
      </c>
      <c r="G2872" s="31">
        <v>1</v>
      </c>
      <c r="H2872" s="32">
        <v>35.99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5</v>
      </c>
      <c r="AL2872">
        <v>8</v>
      </c>
      <c r="AM2872">
        <v>3</v>
      </c>
      <c r="AN2872" s="23" t="e">
        <v>#DIV/0!</v>
      </c>
      <c r="AO2872" s="23">
        <v>0.4</v>
      </c>
      <c r="AP2872" s="23">
        <v>0.25</v>
      </c>
      <c r="AQ2872" s="23">
        <v>0.333333333333333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5626</v>
      </c>
      <c r="B2873" t="s">
        <v>3136</v>
      </c>
      <c r="C2873" t="s">
        <v>5623</v>
      </c>
      <c r="D2873" s="31">
        <v>2</v>
      </c>
      <c r="E2873" s="31">
        <v>4</v>
      </c>
      <c r="F2873" s="31">
        <v>2</v>
      </c>
      <c r="G2873" s="31">
        <v>4</v>
      </c>
      <c r="H2873" s="32">
        <v>35.99</v>
      </c>
      <c r="I2873">
        <v>3</v>
      </c>
      <c r="J2873" s="33">
        <v>0</v>
      </c>
      <c r="K2873" s="33">
        <v>0</v>
      </c>
      <c r="L2873" s="33">
        <v>0</v>
      </c>
      <c r="M2873">
        <v>3</v>
      </c>
      <c r="N2873">
        <v>1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24</v>
      </c>
      <c r="AK2873">
        <v>23</v>
      </c>
      <c r="AL2873">
        <v>19</v>
      </c>
      <c r="AM2873">
        <v>22</v>
      </c>
      <c r="AN2873" s="23">
        <v>0.0833333333333333</v>
      </c>
      <c r="AO2873" s="23">
        <v>0.173913043478261</v>
      </c>
      <c r="AP2873" s="23">
        <v>0.105263157894737</v>
      </c>
      <c r="AQ2873" s="23">
        <v>0.181818181818182</v>
      </c>
      <c r="AR2873" s="35">
        <v>0.285714285714286</v>
      </c>
      <c r="AS2873" s="35">
        <v>17.1428571428571</v>
      </c>
      <c r="AT2873" s="35">
        <v>-14.1428571428571</v>
      </c>
      <c r="AU2873" s="31">
        <f t="shared" si="47"/>
        <v>10</v>
      </c>
      <c r="AV2873" s="36">
        <f>IFERROR(时间!$B$4+AU2873,"上周无销量")</f>
        <v>43293</v>
      </c>
    </row>
    <row r="2874" spans="1:48">
      <c r="A2874" s="21" t="s">
        <v>5627</v>
      </c>
      <c r="B2874" t="s">
        <v>3138</v>
      </c>
      <c r="C2874" t="s">
        <v>5623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0</v>
      </c>
      <c r="AK2874">
        <v>0</v>
      </c>
      <c r="AL2874">
        <v>0</v>
      </c>
      <c r="AM2874">
        <v>0</v>
      </c>
      <c r="AN2874" s="23" t="e">
        <v>#DIV/0!</v>
      </c>
      <c r="AO2874" s="23" t="e">
        <v>#DIV/0!</v>
      </c>
      <c r="AP2874" s="23" t="e">
        <v>#DIV/0!</v>
      </c>
      <c r="AQ2874" s="23" t="e">
        <v>#DIV/0!</v>
      </c>
      <c r="AR2874" s="35">
        <v>0</v>
      </c>
      <c r="AS2874" s="35">
        <v>0</v>
      </c>
      <c r="AT2874" s="35">
        <v>0</v>
      </c>
      <c r="AU2874" s="31" t="str">
        <f t="shared" si="47"/>
        <v>库存为0</v>
      </c>
      <c r="AV2874" s="36" t="str">
        <f>IFERROR(时间!$B$4+AU2874,"上周无销量")</f>
        <v>上周无销量</v>
      </c>
    </row>
    <row r="2875" spans="1:48">
      <c r="A2875" s="21" t="s">
        <v>5628</v>
      </c>
      <c r="B2875" t="s">
        <v>3140</v>
      </c>
      <c r="C2875" t="s">
        <v>5623</v>
      </c>
      <c r="D2875" s="31">
        <v>2</v>
      </c>
      <c r="E2875" s="31">
        <v>2</v>
      </c>
      <c r="F2875" s="31">
        <v>3</v>
      </c>
      <c r="G2875" s="31">
        <v>1</v>
      </c>
      <c r="H2875" s="32">
        <v>35.99</v>
      </c>
      <c r="I2875">
        <v>9</v>
      </c>
      <c r="J2875" s="33">
        <v>0</v>
      </c>
      <c r="K2875" s="33">
        <v>0</v>
      </c>
      <c r="L2875" s="33">
        <v>0</v>
      </c>
      <c r="M2875">
        <v>9</v>
      </c>
      <c r="N2875">
        <v>1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13</v>
      </c>
      <c r="AK2875">
        <v>29</v>
      </c>
      <c r="AL2875">
        <v>14</v>
      </c>
      <c r="AM2875">
        <v>25</v>
      </c>
      <c r="AN2875" s="23">
        <v>0.153846153846154</v>
      </c>
      <c r="AO2875" s="23">
        <v>0.0689655172413793</v>
      </c>
      <c r="AP2875" s="23">
        <v>0.214285714285714</v>
      </c>
      <c r="AQ2875" s="23">
        <v>0.04</v>
      </c>
      <c r="AR2875" s="35">
        <v>0.285714285714286</v>
      </c>
      <c r="AS2875" s="35">
        <v>17.1428571428571</v>
      </c>
      <c r="AT2875" s="35">
        <v>-8.14285714285714</v>
      </c>
      <c r="AU2875" s="31">
        <f t="shared" si="47"/>
        <v>31</v>
      </c>
      <c r="AV2875" s="36">
        <f>IFERROR(时间!$B$4+AU2875,"上周无销量")</f>
        <v>43314</v>
      </c>
    </row>
    <row r="2876" spans="1:48">
      <c r="A2876" s="21" t="s">
        <v>5629</v>
      </c>
      <c r="B2876" t="s">
        <v>3142</v>
      </c>
      <c r="C2876" t="s">
        <v>5623</v>
      </c>
      <c r="D2876" s="31">
        <v>4</v>
      </c>
      <c r="E2876" s="31">
        <v>0</v>
      </c>
      <c r="F2876" s="31">
        <v>0</v>
      </c>
      <c r="G2876" s="31">
        <v>0</v>
      </c>
      <c r="H2876" s="32">
        <v>35.99</v>
      </c>
      <c r="I2876">
        <v>4</v>
      </c>
      <c r="J2876" s="33">
        <v>0</v>
      </c>
      <c r="K2876" s="33">
        <v>0</v>
      </c>
      <c r="L2876" s="33">
        <v>0</v>
      </c>
      <c r="M2876">
        <v>4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34</v>
      </c>
      <c r="AK2876">
        <v>0</v>
      </c>
      <c r="AL2876">
        <v>0</v>
      </c>
      <c r="AM2876">
        <v>0</v>
      </c>
      <c r="AN2876" s="23">
        <v>0.117647058823529</v>
      </c>
      <c r="AO2876" s="23" t="e">
        <v>#DIV/0!</v>
      </c>
      <c r="AP2876" s="23" t="e">
        <v>#DIV/0!</v>
      </c>
      <c r="AQ2876" s="23" t="e">
        <v>#DIV/0!</v>
      </c>
      <c r="AR2876" s="35">
        <v>0.571428571428571</v>
      </c>
      <c r="AS2876" s="35">
        <v>34.2857142857143</v>
      </c>
      <c r="AT2876" s="35">
        <v>-30.2857142857143</v>
      </c>
      <c r="AU2876" s="31">
        <f t="shared" si="47"/>
        <v>7</v>
      </c>
      <c r="AV2876" s="36">
        <f>IFERROR(时间!$B$4+AU2876,"上周无销量")</f>
        <v>43290</v>
      </c>
    </row>
    <row r="2877" spans="1:48">
      <c r="A2877" s="21" t="s">
        <v>5630</v>
      </c>
      <c r="B2877" t="s">
        <v>3144</v>
      </c>
      <c r="C2877" t="s">
        <v>5623</v>
      </c>
      <c r="D2877" s="31">
        <v>3</v>
      </c>
      <c r="E2877" s="31">
        <v>0</v>
      </c>
      <c r="F2877" s="31">
        <v>0</v>
      </c>
      <c r="G2877" s="31">
        <v>2</v>
      </c>
      <c r="H2877" s="32">
        <v>35.99</v>
      </c>
      <c r="I2877">
        <v>0</v>
      </c>
      <c r="J2877" s="33">
        <v>10</v>
      </c>
      <c r="K2877" s="33">
        <v>0</v>
      </c>
      <c r="L2877" s="33">
        <v>0</v>
      </c>
      <c r="M2877">
        <v>10</v>
      </c>
      <c r="N2877">
        <v>0</v>
      </c>
      <c r="O2877">
        <v>0</v>
      </c>
      <c r="P2877">
        <v>1886</v>
      </c>
      <c r="Q2877">
        <v>0</v>
      </c>
      <c r="R2877">
        <v>0</v>
      </c>
      <c r="S2877">
        <v>177</v>
      </c>
      <c r="T2877">
        <v>11</v>
      </c>
      <c r="U2877">
        <v>0</v>
      </c>
      <c r="V2877">
        <v>0</v>
      </c>
      <c r="W2877">
        <v>5</v>
      </c>
      <c r="X2877" s="23">
        <v>0.00583244962884411</v>
      </c>
      <c r="Y2877" s="23" t="e">
        <v>#DIV/0!</v>
      </c>
      <c r="Z2877" s="23" t="e">
        <v>#DIV/0!</v>
      </c>
      <c r="AA2877" s="23">
        <v>0.0282485875706215</v>
      </c>
      <c r="AB2877">
        <v>3.69</v>
      </c>
      <c r="AC2877">
        <v>0</v>
      </c>
      <c r="AD2877">
        <v>0</v>
      </c>
      <c r="AE2877">
        <v>1.81</v>
      </c>
      <c r="AF2877" s="23">
        <v>0.0341761600444568</v>
      </c>
      <c r="AG2877" s="23" t="s">
        <v>54</v>
      </c>
      <c r="AH2877" s="23" t="s">
        <v>54</v>
      </c>
      <c r="AI2877" s="23">
        <v>0.0251458738538483</v>
      </c>
      <c r="AJ2877">
        <v>27</v>
      </c>
      <c r="AK2877">
        <v>0</v>
      </c>
      <c r="AL2877">
        <v>0</v>
      </c>
      <c r="AM2877">
        <v>6</v>
      </c>
      <c r="AN2877" s="23">
        <v>0.111111111111111</v>
      </c>
      <c r="AO2877" s="23" t="e">
        <v>#DIV/0!</v>
      </c>
      <c r="AP2877" s="23" t="e">
        <v>#DIV/0!</v>
      </c>
      <c r="AQ2877" s="23">
        <v>0.333333333333333</v>
      </c>
      <c r="AR2877" s="35">
        <v>0.428571428571429</v>
      </c>
      <c r="AS2877" s="35">
        <v>25.7142857142857</v>
      </c>
      <c r="AT2877" s="35">
        <v>-15.7142857142857</v>
      </c>
      <c r="AU2877" s="31">
        <f t="shared" si="47"/>
        <v>23</v>
      </c>
      <c r="AV2877" s="36">
        <f>IFERROR(时间!$B$4+AU2877,"上周无销量")</f>
        <v>43306</v>
      </c>
    </row>
    <row r="2878" spans="1:48">
      <c r="A2878" s="21" t="s">
        <v>5631</v>
      </c>
      <c r="B2878" t="s">
        <v>3146</v>
      </c>
      <c r="C2878" t="s">
        <v>5623</v>
      </c>
      <c r="D2878" s="31">
        <v>4</v>
      </c>
      <c r="E2878" s="31">
        <v>1</v>
      </c>
      <c r="F2878" s="31">
        <v>1</v>
      </c>
      <c r="G2878" s="31">
        <v>0</v>
      </c>
      <c r="H2878" s="32">
        <v>35.99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1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22</v>
      </c>
      <c r="AK2878">
        <v>10</v>
      </c>
      <c r="AL2878">
        <v>6</v>
      </c>
      <c r="AM2878">
        <v>12</v>
      </c>
      <c r="AN2878" s="23">
        <v>0.181818181818182</v>
      </c>
      <c r="AO2878" s="23">
        <v>0.1</v>
      </c>
      <c r="AP2878" s="23">
        <v>0.166666666666667</v>
      </c>
      <c r="AQ2878" s="23">
        <v>0</v>
      </c>
      <c r="AR2878" s="35">
        <v>0.571428571428571</v>
      </c>
      <c r="AS2878" s="35">
        <v>34.2857142857143</v>
      </c>
      <c r="AT2878" s="35">
        <v>-34.2857142857143</v>
      </c>
      <c r="AU2878" s="31">
        <f t="shared" si="47"/>
        <v>0</v>
      </c>
      <c r="AV2878" s="36">
        <f>IFERROR(时间!$B$4+AU2878,"上周无销量")</f>
        <v>43283</v>
      </c>
    </row>
    <row r="2879" spans="1:48">
      <c r="A2879" s="21" t="s">
        <v>5632</v>
      </c>
      <c r="B2879" t="s">
        <v>3148</v>
      </c>
      <c r="C2879" t="s">
        <v>5623</v>
      </c>
      <c r="D2879" s="31">
        <v>0</v>
      </c>
      <c r="E2879" s="31">
        <v>0</v>
      </c>
      <c r="F2879" s="31">
        <v>1</v>
      </c>
      <c r="G2879" s="31">
        <v>1</v>
      </c>
      <c r="H2879" s="32">
        <v>35.99</v>
      </c>
      <c r="I2879">
        <v>6</v>
      </c>
      <c r="J2879" s="33">
        <v>0</v>
      </c>
      <c r="K2879" s="33">
        <v>0</v>
      </c>
      <c r="L2879" s="33">
        <v>0</v>
      </c>
      <c r="M2879">
        <v>6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26</v>
      </c>
      <c r="AK2879">
        <v>29</v>
      </c>
      <c r="AL2879">
        <v>15</v>
      </c>
      <c r="AM2879">
        <v>26</v>
      </c>
      <c r="AN2879" s="23">
        <v>0</v>
      </c>
      <c r="AO2879" s="23">
        <v>0</v>
      </c>
      <c r="AP2879" s="23">
        <v>0.0666666666666667</v>
      </c>
      <c r="AQ2879" s="23">
        <v>0.0384615384615385</v>
      </c>
      <c r="AR2879" s="35">
        <v>0</v>
      </c>
      <c r="AS2879" s="35">
        <v>0</v>
      </c>
      <c r="AT2879" s="35">
        <v>6</v>
      </c>
      <c r="AU2879" s="31" t="str">
        <f t="shared" si="47"/>
        <v>库存为6</v>
      </c>
      <c r="AV2879" s="36" t="str">
        <f>IFERROR(时间!$B$4+AU2879,"上周无销量")</f>
        <v>上周无销量</v>
      </c>
    </row>
    <row r="2880" spans="1:48">
      <c r="A2880" s="21" t="s">
        <v>5633</v>
      </c>
      <c r="B2880" t="s">
        <v>3156</v>
      </c>
      <c r="C2880" t="s">
        <v>5623</v>
      </c>
      <c r="D2880" s="31">
        <v>1</v>
      </c>
      <c r="E2880" s="31">
        <v>1</v>
      </c>
      <c r="F2880" s="31">
        <v>0</v>
      </c>
      <c r="G2880" s="31">
        <v>0</v>
      </c>
      <c r="H2880" s="32">
        <v>35.99</v>
      </c>
      <c r="I2880">
        <v>9</v>
      </c>
      <c r="J2880" s="33">
        <v>5</v>
      </c>
      <c r="K2880" s="33">
        <v>0</v>
      </c>
      <c r="L2880" s="33">
        <v>0</v>
      </c>
      <c r="M2880">
        <v>14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27</v>
      </c>
      <c r="AK2880">
        <v>7</v>
      </c>
      <c r="AL2880">
        <v>0</v>
      </c>
      <c r="AM2880">
        <v>0</v>
      </c>
      <c r="AN2880" s="23">
        <v>0.037037037037037</v>
      </c>
      <c r="AO2880" s="23">
        <v>0.142857142857143</v>
      </c>
      <c r="AP2880" s="23" t="e">
        <v>#DIV/0!</v>
      </c>
      <c r="AQ2880" s="23" t="e">
        <v>#DIV/0!</v>
      </c>
      <c r="AR2880" s="35">
        <v>0.142857142857143</v>
      </c>
      <c r="AS2880" s="35">
        <v>8.57142857142857</v>
      </c>
      <c r="AT2880" s="35">
        <v>5.42857142857143</v>
      </c>
      <c r="AU2880" s="31">
        <f t="shared" si="47"/>
        <v>98</v>
      </c>
      <c r="AV2880" s="36">
        <f>IFERROR(时间!$B$4+AU2880,"上周无销量")</f>
        <v>43381</v>
      </c>
    </row>
    <row r="2881" spans="1:48">
      <c r="A2881" s="21" t="s">
        <v>5634</v>
      </c>
      <c r="B2881" t="s">
        <v>3162</v>
      </c>
      <c r="C2881" t="s">
        <v>5623</v>
      </c>
      <c r="D2881" s="31">
        <v>2</v>
      </c>
      <c r="E2881" s="31">
        <v>0</v>
      </c>
      <c r="F2881" s="31">
        <v>4</v>
      </c>
      <c r="G2881" s="31">
        <v>0</v>
      </c>
      <c r="H2881" s="32">
        <v>35.99</v>
      </c>
      <c r="I2881">
        <v>5</v>
      </c>
      <c r="J2881" s="33">
        <v>20</v>
      </c>
      <c r="K2881" s="33">
        <v>0</v>
      </c>
      <c r="L2881" s="33">
        <v>0</v>
      </c>
      <c r="M2881">
        <v>25</v>
      </c>
      <c r="N2881">
        <v>2</v>
      </c>
      <c r="O2881">
        <v>0</v>
      </c>
      <c r="P2881">
        <v>13921</v>
      </c>
      <c r="Q2881">
        <v>0</v>
      </c>
      <c r="R2881">
        <v>2824</v>
      </c>
      <c r="S2881">
        <v>3452</v>
      </c>
      <c r="T2881">
        <v>67</v>
      </c>
      <c r="U2881">
        <v>0</v>
      </c>
      <c r="V2881">
        <v>28</v>
      </c>
      <c r="W2881">
        <v>25</v>
      </c>
      <c r="X2881" s="23">
        <v>0.00481287263845988</v>
      </c>
      <c r="Y2881" s="23" t="e">
        <v>#DIV/0!</v>
      </c>
      <c r="Z2881" s="23">
        <v>0.00991501416430595</v>
      </c>
      <c r="AA2881" s="23">
        <v>0.00724217844727694</v>
      </c>
      <c r="AB2881">
        <v>22.14</v>
      </c>
      <c r="AC2881">
        <v>0</v>
      </c>
      <c r="AD2881">
        <v>10.1</v>
      </c>
      <c r="AE2881">
        <v>8.53</v>
      </c>
      <c r="AF2881" s="23">
        <v>0.307585440400111</v>
      </c>
      <c r="AG2881" s="23" t="s">
        <v>54</v>
      </c>
      <c r="AH2881" s="23">
        <v>0.0701583773270353</v>
      </c>
      <c r="AI2881" s="23" t="s">
        <v>122</v>
      </c>
      <c r="AJ2881">
        <v>58</v>
      </c>
      <c r="AK2881">
        <v>0</v>
      </c>
      <c r="AL2881">
        <v>30</v>
      </c>
      <c r="AM2881">
        <v>23</v>
      </c>
      <c r="AN2881" s="23">
        <v>0.0344827586206897</v>
      </c>
      <c r="AO2881" s="23" t="e">
        <v>#DIV/0!</v>
      </c>
      <c r="AP2881" s="23">
        <v>0.133333333333333</v>
      </c>
      <c r="AQ2881" s="23">
        <v>0</v>
      </c>
      <c r="AR2881" s="35">
        <v>0.285714285714286</v>
      </c>
      <c r="AS2881" s="35">
        <v>17.1428571428571</v>
      </c>
      <c r="AT2881" s="35">
        <v>7.85714285714286</v>
      </c>
      <c r="AU2881" s="31">
        <f t="shared" si="47"/>
        <v>87</v>
      </c>
      <c r="AV2881" s="36">
        <f>IFERROR(时间!$B$4+AU2881,"上周无销量")</f>
        <v>43370</v>
      </c>
    </row>
    <row r="2882" spans="1:48">
      <c r="A2882" s="21" t="s">
        <v>5635</v>
      </c>
      <c r="B2882" t="s">
        <v>3150</v>
      </c>
      <c r="C2882" t="s">
        <v>5623</v>
      </c>
      <c r="D2882" s="31">
        <v>5</v>
      </c>
      <c r="E2882" s="31">
        <v>2</v>
      </c>
      <c r="F2882" s="31">
        <v>1</v>
      </c>
      <c r="G2882" s="31">
        <v>1</v>
      </c>
      <c r="H2882" s="32">
        <v>35.99</v>
      </c>
      <c r="I2882">
        <v>13</v>
      </c>
      <c r="J2882" s="33">
        <v>7</v>
      </c>
      <c r="K2882" s="33">
        <v>0</v>
      </c>
      <c r="L2882" s="33">
        <v>1</v>
      </c>
      <c r="M2882">
        <v>21</v>
      </c>
      <c r="N2882">
        <v>2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41</v>
      </c>
      <c r="AK2882">
        <v>29</v>
      </c>
      <c r="AL2882">
        <v>25</v>
      </c>
      <c r="AM2882">
        <v>39</v>
      </c>
      <c r="AN2882" s="23">
        <v>0.121951219512195</v>
      </c>
      <c r="AO2882" s="23">
        <v>0.0689655172413793</v>
      </c>
      <c r="AP2882" s="23">
        <v>0.04</v>
      </c>
      <c r="AQ2882" s="23">
        <v>0.0256410256410256</v>
      </c>
      <c r="AR2882" s="35">
        <v>0.714285714285714</v>
      </c>
      <c r="AS2882" s="35">
        <v>42.8571428571429</v>
      </c>
      <c r="AT2882" s="35">
        <v>-21.8571428571429</v>
      </c>
      <c r="AU2882" s="31">
        <f t="shared" si="47"/>
        <v>29</v>
      </c>
      <c r="AV2882" s="36">
        <f>IFERROR(时间!$B$4+AU2882,"上周无销量")</f>
        <v>43312</v>
      </c>
    </row>
    <row r="2883" spans="1:48">
      <c r="A2883" s="21" t="s">
        <v>5636</v>
      </c>
      <c r="B2883" t="s">
        <v>3152</v>
      </c>
      <c r="C2883" t="s">
        <v>5623</v>
      </c>
      <c r="D2883" s="31">
        <v>3</v>
      </c>
      <c r="E2883" s="31">
        <v>0</v>
      </c>
      <c r="F2883" s="31">
        <v>0</v>
      </c>
      <c r="G2883" s="31">
        <v>1</v>
      </c>
      <c r="H2883" s="32">
        <v>35.99</v>
      </c>
      <c r="I2883">
        <v>6</v>
      </c>
      <c r="J2883" s="33">
        <v>0</v>
      </c>
      <c r="K2883" s="33">
        <v>0</v>
      </c>
      <c r="L2883" s="33">
        <v>0</v>
      </c>
      <c r="M2883">
        <v>6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28</v>
      </c>
      <c r="AK2883">
        <v>8</v>
      </c>
      <c r="AL2883">
        <v>0</v>
      </c>
      <c r="AM2883">
        <v>4</v>
      </c>
      <c r="AN2883" s="23">
        <v>0.107142857142857</v>
      </c>
      <c r="AO2883" s="23">
        <v>0</v>
      </c>
      <c r="AP2883" s="23" t="e">
        <v>#DIV/0!</v>
      </c>
      <c r="AQ2883" s="23">
        <v>0.25</v>
      </c>
      <c r="AR2883" s="35">
        <v>0.428571428571429</v>
      </c>
      <c r="AS2883" s="35">
        <v>25.7142857142857</v>
      </c>
      <c r="AT2883" s="35">
        <v>-19.7142857142857</v>
      </c>
      <c r="AU2883" s="31">
        <f t="shared" si="47"/>
        <v>14</v>
      </c>
      <c r="AV2883" s="36">
        <f>IFERROR(时间!$B$4+AU2883,"上周无销量")</f>
        <v>43297</v>
      </c>
    </row>
    <row r="2884" spans="1:48">
      <c r="A2884" s="21" t="s">
        <v>5637</v>
      </c>
      <c r="B2884" t="s">
        <v>3158</v>
      </c>
      <c r="C2884" t="s">
        <v>5623</v>
      </c>
      <c r="D2884" s="31">
        <v>5</v>
      </c>
      <c r="E2884" s="31">
        <v>0</v>
      </c>
      <c r="F2884" s="31">
        <v>0</v>
      </c>
      <c r="G2884" s="31">
        <v>0</v>
      </c>
      <c r="H2884" s="32">
        <v>35.99</v>
      </c>
      <c r="I2884">
        <v>2</v>
      </c>
      <c r="J2884" s="33">
        <v>2</v>
      </c>
      <c r="K2884" s="33">
        <v>0</v>
      </c>
      <c r="L2884" s="33">
        <v>0</v>
      </c>
      <c r="M2884">
        <v>4</v>
      </c>
      <c r="N2884">
        <v>0</v>
      </c>
      <c r="O2884">
        <v>3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19</v>
      </c>
      <c r="AK2884">
        <v>16</v>
      </c>
      <c r="AL2884">
        <v>10</v>
      </c>
      <c r="AM2884">
        <v>21</v>
      </c>
      <c r="AN2884" s="23">
        <v>0.263157894736842</v>
      </c>
      <c r="AO2884" s="23">
        <v>0</v>
      </c>
      <c r="AP2884" s="23">
        <v>0</v>
      </c>
      <c r="AQ2884" s="23">
        <v>0</v>
      </c>
      <c r="AR2884" s="35">
        <v>0.714285714285714</v>
      </c>
      <c r="AS2884" s="35">
        <v>42.8571428571429</v>
      </c>
      <c r="AT2884" s="35">
        <v>-38.8571428571429</v>
      </c>
      <c r="AU2884" s="31">
        <f t="shared" si="47"/>
        <v>5</v>
      </c>
      <c r="AV2884" s="36">
        <f>IFERROR(时间!$B$4+AU2884,"上周无销量")</f>
        <v>43288</v>
      </c>
    </row>
    <row r="2885" spans="1:48">
      <c r="A2885" s="21" t="s">
        <v>5638</v>
      </c>
      <c r="B2885" t="s">
        <v>3042</v>
      </c>
      <c r="C2885" t="s">
        <v>5623</v>
      </c>
      <c r="D2885" s="31">
        <v>2</v>
      </c>
      <c r="E2885" s="31">
        <v>1</v>
      </c>
      <c r="F2885" s="31">
        <v>0</v>
      </c>
      <c r="G2885" s="31">
        <v>2</v>
      </c>
      <c r="H2885" s="32">
        <v>35.99</v>
      </c>
      <c r="I2885">
        <v>0</v>
      </c>
      <c r="J2885" s="33">
        <v>10</v>
      </c>
      <c r="K2885" s="33">
        <v>0</v>
      </c>
      <c r="L2885" s="33">
        <v>0</v>
      </c>
      <c r="M2885">
        <v>10</v>
      </c>
      <c r="N2885">
        <v>0</v>
      </c>
      <c r="O2885">
        <v>0</v>
      </c>
      <c r="P2885">
        <v>31612</v>
      </c>
      <c r="Q2885">
        <v>13191</v>
      </c>
      <c r="R2885">
        <v>5363</v>
      </c>
      <c r="S2885">
        <v>2873</v>
      </c>
      <c r="T2885">
        <v>91</v>
      </c>
      <c r="U2885">
        <v>109</v>
      </c>
      <c r="V2885">
        <v>57</v>
      </c>
      <c r="W2885">
        <v>44</v>
      </c>
      <c r="X2885" s="23">
        <v>0.00287865367581931</v>
      </c>
      <c r="Y2885" s="23">
        <v>0.00826320976423319</v>
      </c>
      <c r="Z2885" s="23">
        <v>0.0106283796382622</v>
      </c>
      <c r="AA2885" s="23">
        <v>0.0153150017403411</v>
      </c>
      <c r="AB2885">
        <v>29.23</v>
      </c>
      <c r="AC2885">
        <v>40.53</v>
      </c>
      <c r="AD2885">
        <v>21.59</v>
      </c>
      <c r="AE2885">
        <v>16.37</v>
      </c>
      <c r="AF2885" s="23">
        <v>0.406085023617672</v>
      </c>
      <c r="AG2885" s="23">
        <v>1.12614615170881</v>
      </c>
      <c r="AH2885" s="23" t="s">
        <v>122</v>
      </c>
      <c r="AI2885" s="23">
        <v>0.227424284523479</v>
      </c>
      <c r="AJ2885">
        <v>69</v>
      </c>
      <c r="AK2885">
        <v>80</v>
      </c>
      <c r="AL2885">
        <v>29</v>
      </c>
      <c r="AM2885">
        <v>49</v>
      </c>
      <c r="AN2885" s="23">
        <v>0.0289855072463768</v>
      </c>
      <c r="AO2885" s="23">
        <v>0.0125</v>
      </c>
      <c r="AP2885" s="23">
        <v>0</v>
      </c>
      <c r="AQ2885" s="23">
        <v>0.0408163265306122</v>
      </c>
      <c r="AR2885" s="35">
        <v>0.285714285714286</v>
      </c>
      <c r="AS2885" s="35">
        <v>17.1428571428571</v>
      </c>
      <c r="AT2885" s="35">
        <v>-7.14285714285714</v>
      </c>
      <c r="AU2885" s="31">
        <f t="shared" ref="AU2885:AU2948" si="48">IF(AR2885="","库存为"&amp;M2885,IF(AS2885=0,"库存为"&amp;M2885,INT(M2885/AR2885)))</f>
        <v>35</v>
      </c>
      <c r="AV2885" s="36">
        <f>IFERROR(时间!$B$4+AU2885,"上周无销量")</f>
        <v>43318</v>
      </c>
    </row>
    <row r="2886" spans="1:48">
      <c r="A2886" s="21" t="s">
        <v>5639</v>
      </c>
      <c r="B2886" t="s">
        <v>3045</v>
      </c>
      <c r="C2886" t="s">
        <v>5623</v>
      </c>
      <c r="D2886" s="31">
        <v>1</v>
      </c>
      <c r="E2886" s="31">
        <v>0</v>
      </c>
      <c r="F2886" s="31">
        <v>2</v>
      </c>
      <c r="G2886" s="31">
        <v>2</v>
      </c>
      <c r="H2886" s="32">
        <v>35.99</v>
      </c>
      <c r="I2886">
        <v>2</v>
      </c>
      <c r="J2886" s="33">
        <v>10</v>
      </c>
      <c r="K2886" s="33">
        <v>0</v>
      </c>
      <c r="L2886" s="33">
        <v>0</v>
      </c>
      <c r="M2886">
        <v>12</v>
      </c>
      <c r="N2886">
        <v>1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23" t="s">
        <v>54</v>
      </c>
      <c r="Y2886" s="23" t="s">
        <v>54</v>
      </c>
      <c r="Z2886" s="23" t="s">
        <v>54</v>
      </c>
      <c r="AA2886" s="23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16</v>
      </c>
      <c r="AK2886">
        <v>0</v>
      </c>
      <c r="AL2886">
        <v>3</v>
      </c>
      <c r="AM2886">
        <v>14</v>
      </c>
      <c r="AN2886" s="23">
        <v>0.0625</v>
      </c>
      <c r="AO2886" s="23" t="e">
        <v>#DIV/0!</v>
      </c>
      <c r="AP2886" s="23">
        <v>0.666666666666667</v>
      </c>
      <c r="AQ2886" s="23">
        <v>0.142857142857143</v>
      </c>
      <c r="AR2886" s="35">
        <v>0.142857142857143</v>
      </c>
      <c r="AS2886" s="35">
        <v>8.57142857142857</v>
      </c>
      <c r="AT2886" s="35">
        <v>3.42857142857143</v>
      </c>
      <c r="AU2886" s="31">
        <f t="shared" si="48"/>
        <v>84</v>
      </c>
      <c r="AV2886" s="36">
        <f>IFERROR(时间!$B$4+AU2886,"上周无销量")</f>
        <v>43367</v>
      </c>
    </row>
    <row r="2887" spans="1:48">
      <c r="A2887" s="21" t="s">
        <v>5640</v>
      </c>
      <c r="B2887" t="s">
        <v>3047</v>
      </c>
      <c r="C2887" t="s">
        <v>5623</v>
      </c>
      <c r="D2887" s="31">
        <v>4</v>
      </c>
      <c r="E2887" s="31">
        <v>3</v>
      </c>
      <c r="F2887" s="31">
        <v>3</v>
      </c>
      <c r="G2887" s="31">
        <v>0</v>
      </c>
      <c r="H2887" s="32">
        <v>35.99</v>
      </c>
      <c r="I2887">
        <v>7</v>
      </c>
      <c r="J2887" s="33">
        <v>4</v>
      </c>
      <c r="K2887" s="33">
        <v>0</v>
      </c>
      <c r="L2887" s="33">
        <v>0</v>
      </c>
      <c r="M2887">
        <v>11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23" t="s">
        <v>54</v>
      </c>
      <c r="Y2887" s="23" t="s">
        <v>54</v>
      </c>
      <c r="Z2887" s="23" t="s">
        <v>54</v>
      </c>
      <c r="AA2887" s="23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27</v>
      </c>
      <c r="AK2887">
        <v>41</v>
      </c>
      <c r="AL2887">
        <v>16</v>
      </c>
      <c r="AM2887">
        <v>23</v>
      </c>
      <c r="AN2887" s="23">
        <v>0.148148148148148</v>
      </c>
      <c r="AO2887" s="23">
        <v>0.0731707317073171</v>
      </c>
      <c r="AP2887" s="23">
        <v>0.1875</v>
      </c>
      <c r="AQ2887" s="23">
        <v>0</v>
      </c>
      <c r="AR2887" s="35">
        <v>0.571428571428571</v>
      </c>
      <c r="AS2887" s="35">
        <v>34.2857142857143</v>
      </c>
      <c r="AT2887" s="35">
        <v>-23.2857142857143</v>
      </c>
      <c r="AU2887" s="31">
        <f t="shared" si="48"/>
        <v>19</v>
      </c>
      <c r="AV2887" s="36">
        <f>IFERROR(时间!$B$4+AU2887,"上周无销量")</f>
        <v>43302</v>
      </c>
    </row>
    <row r="2888" spans="1:48">
      <c r="A2888" s="21" t="s">
        <v>5641</v>
      </c>
      <c r="B2888" t="s">
        <v>3049</v>
      </c>
      <c r="C2888" t="s">
        <v>5623</v>
      </c>
      <c r="D2888" s="31">
        <v>2</v>
      </c>
      <c r="E2888" s="31">
        <v>1</v>
      </c>
      <c r="F2888" s="31">
        <v>1</v>
      </c>
      <c r="G2888" s="31">
        <v>4</v>
      </c>
      <c r="H2888" s="32">
        <v>35.99</v>
      </c>
      <c r="I2888">
        <v>6</v>
      </c>
      <c r="J2888" s="33">
        <v>0</v>
      </c>
      <c r="K2888" s="33">
        <v>0</v>
      </c>
      <c r="L2888" s="33">
        <v>0</v>
      </c>
      <c r="M2888">
        <v>6</v>
      </c>
      <c r="N2888">
        <v>1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23" t="s">
        <v>54</v>
      </c>
      <c r="Y2888" s="23" t="s">
        <v>54</v>
      </c>
      <c r="Z2888" s="23" t="s">
        <v>54</v>
      </c>
      <c r="AA2888" s="23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22</v>
      </c>
      <c r="AK2888">
        <v>6</v>
      </c>
      <c r="AL2888">
        <v>24</v>
      </c>
      <c r="AM2888">
        <v>19</v>
      </c>
      <c r="AN2888" s="23">
        <v>0.0909090909090909</v>
      </c>
      <c r="AO2888" s="23">
        <v>0.166666666666667</v>
      </c>
      <c r="AP2888" s="23">
        <v>0.0416666666666667</v>
      </c>
      <c r="AQ2888" s="23">
        <v>0.210526315789474</v>
      </c>
      <c r="AR2888" s="35">
        <v>0.285714285714286</v>
      </c>
      <c r="AS2888" s="35">
        <v>17.1428571428571</v>
      </c>
      <c r="AT2888" s="35">
        <v>-11.1428571428571</v>
      </c>
      <c r="AU2888" s="31">
        <f t="shared" si="48"/>
        <v>21</v>
      </c>
      <c r="AV2888" s="36">
        <f>IFERROR(时间!$B$4+AU2888,"上周无销量")</f>
        <v>43304</v>
      </c>
    </row>
    <row r="2889" spans="1:48">
      <c r="A2889" s="21" t="s">
        <v>5642</v>
      </c>
      <c r="B2889" t="s">
        <v>3051</v>
      </c>
      <c r="C2889" t="s">
        <v>5623</v>
      </c>
      <c r="D2889" s="31">
        <v>0</v>
      </c>
      <c r="E2889" s="31">
        <v>1</v>
      </c>
      <c r="F2889" s="31">
        <v>0</v>
      </c>
      <c r="G2889" s="31">
        <v>0</v>
      </c>
      <c r="H2889" s="32">
        <v>35.99</v>
      </c>
      <c r="I2889">
        <v>4</v>
      </c>
      <c r="J2889" s="33">
        <v>5</v>
      </c>
      <c r="K2889" s="33">
        <v>0</v>
      </c>
      <c r="L2889" s="33">
        <v>0</v>
      </c>
      <c r="M2889">
        <v>9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13</v>
      </c>
      <c r="AK2889">
        <v>9</v>
      </c>
      <c r="AL2889">
        <v>4</v>
      </c>
      <c r="AM2889">
        <v>20</v>
      </c>
      <c r="AN2889" s="23">
        <v>0</v>
      </c>
      <c r="AO2889" s="23">
        <v>0.111111111111111</v>
      </c>
      <c r="AP2889" s="23">
        <v>0</v>
      </c>
      <c r="AQ2889" s="23">
        <v>0</v>
      </c>
      <c r="AR2889" s="35">
        <v>0</v>
      </c>
      <c r="AS2889" s="35">
        <v>0</v>
      </c>
      <c r="AT2889" s="35">
        <v>9</v>
      </c>
      <c r="AU2889" s="31" t="str">
        <f t="shared" si="48"/>
        <v>库存为9</v>
      </c>
      <c r="AV2889" s="36" t="str">
        <f>IFERROR(时间!$B$4+AU2889,"上周无销量")</f>
        <v>上周无销量</v>
      </c>
    </row>
    <row r="2890" spans="1:48">
      <c r="A2890" s="21" t="s">
        <v>5643</v>
      </c>
      <c r="B2890" t="s">
        <v>5644</v>
      </c>
      <c r="C2890" t="s">
        <v>5645</v>
      </c>
      <c r="D2890" s="31">
        <v>1</v>
      </c>
      <c r="E2890" s="31">
        <v>3</v>
      </c>
      <c r="F2890" s="31">
        <v>1</v>
      </c>
      <c r="G2890" s="31">
        <v>0</v>
      </c>
      <c r="H2890" s="32">
        <v>35.99</v>
      </c>
      <c r="I2890">
        <v>5</v>
      </c>
      <c r="J2890" s="33">
        <v>5</v>
      </c>
      <c r="K2890" s="33">
        <v>0</v>
      </c>
      <c r="L2890" s="33">
        <v>0</v>
      </c>
      <c r="M2890">
        <v>10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10</v>
      </c>
      <c r="AK2890">
        <v>23</v>
      </c>
      <c r="AL2890">
        <v>24</v>
      </c>
      <c r="AM2890">
        <v>10</v>
      </c>
      <c r="AN2890" s="23">
        <v>0.1</v>
      </c>
      <c r="AO2890" s="23">
        <v>0.130434782608696</v>
      </c>
      <c r="AP2890" s="23">
        <v>0.0416666666666667</v>
      </c>
      <c r="AQ2890" s="23">
        <v>0</v>
      </c>
      <c r="AR2890" s="35">
        <v>0.142857142857143</v>
      </c>
      <c r="AS2890" s="35">
        <v>8.57142857142857</v>
      </c>
      <c r="AT2890" s="35">
        <v>1.42857142857143</v>
      </c>
      <c r="AU2890" s="31">
        <f t="shared" si="48"/>
        <v>70</v>
      </c>
      <c r="AV2890" s="36">
        <f>IFERROR(时间!$B$4+AU2890,"上周无销量")</f>
        <v>43353</v>
      </c>
    </row>
    <row r="2891" spans="1:48">
      <c r="A2891" s="21" t="s">
        <v>5646</v>
      </c>
      <c r="B2891" t="s">
        <v>5647</v>
      </c>
      <c r="C2891" t="s">
        <v>5645</v>
      </c>
      <c r="D2891" s="31">
        <v>1</v>
      </c>
      <c r="E2891" s="31">
        <v>0</v>
      </c>
      <c r="F2891" s="31">
        <v>1</v>
      </c>
      <c r="G2891" s="31">
        <v>3</v>
      </c>
      <c r="H2891" s="32">
        <v>35.99</v>
      </c>
      <c r="I2891">
        <v>1</v>
      </c>
      <c r="J2891" s="33">
        <v>5</v>
      </c>
      <c r="K2891" s="33">
        <v>0</v>
      </c>
      <c r="L2891" s="33">
        <v>0</v>
      </c>
      <c r="M2891">
        <v>6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8</v>
      </c>
      <c r="AK2891">
        <v>0</v>
      </c>
      <c r="AL2891">
        <v>7</v>
      </c>
      <c r="AM2891">
        <v>16</v>
      </c>
      <c r="AN2891" s="23">
        <v>0.125</v>
      </c>
      <c r="AO2891" s="23" t="e">
        <v>#DIV/0!</v>
      </c>
      <c r="AP2891" s="23">
        <v>0.142857142857143</v>
      </c>
      <c r="AQ2891" s="23">
        <v>0.1875</v>
      </c>
      <c r="AR2891" s="35">
        <v>0.142857142857143</v>
      </c>
      <c r="AS2891" s="35">
        <v>8.57142857142857</v>
      </c>
      <c r="AT2891" s="35">
        <v>-2.57142857142857</v>
      </c>
      <c r="AU2891" s="31">
        <f t="shared" si="48"/>
        <v>42</v>
      </c>
      <c r="AV2891" s="36">
        <f>IFERROR(时间!$B$4+AU2891,"上周无销量")</f>
        <v>43325</v>
      </c>
    </row>
    <row r="2892" spans="1:48">
      <c r="A2892" s="21" t="s">
        <v>5648</v>
      </c>
      <c r="B2892" t="s">
        <v>5649</v>
      </c>
      <c r="C2892" t="s">
        <v>5645</v>
      </c>
      <c r="D2892" s="31">
        <v>1</v>
      </c>
      <c r="E2892" s="31">
        <v>2</v>
      </c>
      <c r="F2892" s="31">
        <v>3</v>
      </c>
      <c r="G2892" s="31">
        <v>0</v>
      </c>
      <c r="H2892" s="32">
        <v>35.99</v>
      </c>
      <c r="I2892">
        <v>8</v>
      </c>
      <c r="J2892" s="33">
        <v>8</v>
      </c>
      <c r="K2892" s="33">
        <v>0</v>
      </c>
      <c r="L2892" s="33">
        <v>0</v>
      </c>
      <c r="M2892">
        <v>16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11</v>
      </c>
      <c r="AK2892">
        <v>23</v>
      </c>
      <c r="AL2892">
        <v>14</v>
      </c>
      <c r="AM2892">
        <v>3</v>
      </c>
      <c r="AN2892" s="23">
        <v>0.0909090909090909</v>
      </c>
      <c r="AO2892" s="23">
        <v>0.0869565217391304</v>
      </c>
      <c r="AP2892" s="23">
        <v>0.214285714285714</v>
      </c>
      <c r="AQ2892" s="23">
        <v>0</v>
      </c>
      <c r="AR2892" s="35">
        <v>0.142857142857143</v>
      </c>
      <c r="AS2892" s="35">
        <v>8.57142857142857</v>
      </c>
      <c r="AT2892" s="35">
        <v>7.42857142857143</v>
      </c>
      <c r="AU2892" s="31">
        <f t="shared" si="48"/>
        <v>112</v>
      </c>
      <c r="AV2892" s="36">
        <f>IFERROR(时间!$B$4+AU2892,"上周无销量")</f>
        <v>43395</v>
      </c>
    </row>
    <row r="2893" spans="1:48">
      <c r="A2893" s="21" t="s">
        <v>5650</v>
      </c>
      <c r="B2893" t="s">
        <v>5651</v>
      </c>
      <c r="C2893" t="s">
        <v>5645</v>
      </c>
      <c r="D2893" s="31">
        <v>1</v>
      </c>
      <c r="E2893" s="31">
        <v>3</v>
      </c>
      <c r="F2893" s="31">
        <v>0</v>
      </c>
      <c r="G2893" s="31">
        <v>1</v>
      </c>
      <c r="H2893" s="32">
        <v>35.99</v>
      </c>
      <c r="I2893">
        <v>7</v>
      </c>
      <c r="J2893" s="33">
        <v>5</v>
      </c>
      <c r="K2893" s="33">
        <v>0</v>
      </c>
      <c r="L2893" s="33">
        <v>0</v>
      </c>
      <c r="M2893">
        <v>12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4</v>
      </c>
      <c r="AK2893">
        <v>6</v>
      </c>
      <c r="AL2893">
        <v>18</v>
      </c>
      <c r="AM2893">
        <v>22</v>
      </c>
      <c r="AN2893" s="23">
        <v>0.25</v>
      </c>
      <c r="AO2893" s="23">
        <v>0.5</v>
      </c>
      <c r="AP2893" s="23">
        <v>0</v>
      </c>
      <c r="AQ2893" s="23">
        <v>0.0454545454545455</v>
      </c>
      <c r="AR2893" s="35">
        <v>0.142857142857143</v>
      </c>
      <c r="AS2893" s="35">
        <v>8.57142857142857</v>
      </c>
      <c r="AT2893" s="35">
        <v>3.42857142857143</v>
      </c>
      <c r="AU2893" s="31">
        <f t="shared" si="48"/>
        <v>84</v>
      </c>
      <c r="AV2893" s="36">
        <f>IFERROR(时间!$B$4+AU2893,"上周无销量")</f>
        <v>43367</v>
      </c>
    </row>
    <row r="2894" spans="1:48">
      <c r="A2894" s="21" t="s">
        <v>5652</v>
      </c>
      <c r="B2894" t="s">
        <v>5653</v>
      </c>
      <c r="C2894" t="s">
        <v>5645</v>
      </c>
      <c r="D2894" s="31">
        <v>1</v>
      </c>
      <c r="E2894" s="31">
        <v>1</v>
      </c>
      <c r="F2894" s="31">
        <v>0</v>
      </c>
      <c r="G2894" s="31">
        <v>2</v>
      </c>
      <c r="H2894" s="32">
        <v>35.99</v>
      </c>
      <c r="I2894">
        <v>1</v>
      </c>
      <c r="J2894" s="33">
        <v>5</v>
      </c>
      <c r="K2894" s="33">
        <v>0</v>
      </c>
      <c r="L2894" s="33">
        <v>0</v>
      </c>
      <c r="M2894">
        <v>6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12</v>
      </c>
      <c r="AK2894">
        <v>1</v>
      </c>
      <c r="AL2894">
        <v>6</v>
      </c>
      <c r="AM2894">
        <v>18</v>
      </c>
      <c r="AN2894" s="23">
        <v>0.0833333333333333</v>
      </c>
      <c r="AO2894" s="23">
        <v>1</v>
      </c>
      <c r="AP2894" s="23">
        <v>0</v>
      </c>
      <c r="AQ2894" s="23">
        <v>0.111111111111111</v>
      </c>
      <c r="AR2894" s="35">
        <v>0.142857142857143</v>
      </c>
      <c r="AS2894" s="35">
        <v>8.57142857142857</v>
      </c>
      <c r="AT2894" s="35">
        <v>-2.57142857142857</v>
      </c>
      <c r="AU2894" s="31">
        <f t="shared" si="48"/>
        <v>42</v>
      </c>
      <c r="AV2894" s="36">
        <f>IFERROR(时间!$B$4+AU2894,"上周无销量")</f>
        <v>43325</v>
      </c>
    </row>
    <row r="2895" spans="1:48">
      <c r="A2895" s="21" t="s">
        <v>5654</v>
      </c>
      <c r="B2895" t="s">
        <v>5655</v>
      </c>
      <c r="C2895" t="s">
        <v>5645</v>
      </c>
      <c r="D2895" s="31">
        <v>0</v>
      </c>
      <c r="E2895" s="31">
        <v>1</v>
      </c>
      <c r="F2895" s="31">
        <v>2</v>
      </c>
      <c r="G2895" s="31">
        <v>0</v>
      </c>
      <c r="H2895" s="32">
        <v>35.99</v>
      </c>
      <c r="I2895">
        <v>1</v>
      </c>
      <c r="J2895" s="33">
        <v>5</v>
      </c>
      <c r="K2895" s="33">
        <v>0</v>
      </c>
      <c r="L2895" s="33">
        <v>1</v>
      </c>
      <c r="M2895">
        <v>7</v>
      </c>
      <c r="N2895">
        <v>1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8</v>
      </c>
      <c r="AK2895">
        <v>9</v>
      </c>
      <c r="AL2895">
        <v>9</v>
      </c>
      <c r="AM2895">
        <v>16</v>
      </c>
      <c r="AN2895" s="23">
        <v>0</v>
      </c>
      <c r="AO2895" s="23">
        <v>0.111111111111111</v>
      </c>
      <c r="AP2895" s="23">
        <v>0.222222222222222</v>
      </c>
      <c r="AQ2895" s="23">
        <v>0</v>
      </c>
      <c r="AR2895" s="35">
        <v>0</v>
      </c>
      <c r="AS2895" s="35">
        <v>0</v>
      </c>
      <c r="AT2895" s="35">
        <v>7</v>
      </c>
      <c r="AU2895" s="31" t="str">
        <f t="shared" si="48"/>
        <v>库存为7</v>
      </c>
      <c r="AV2895" s="36" t="str">
        <f>IFERROR(时间!$B$4+AU2895,"上周无销量")</f>
        <v>上周无销量</v>
      </c>
    </row>
    <row r="2896" spans="1:48">
      <c r="A2896" s="21" t="s">
        <v>5656</v>
      </c>
      <c r="B2896" t="s">
        <v>5657</v>
      </c>
      <c r="C2896" t="s">
        <v>5645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2</v>
      </c>
      <c r="J2896" s="33">
        <v>3</v>
      </c>
      <c r="K2896" s="33">
        <v>0</v>
      </c>
      <c r="L2896" s="33">
        <v>0</v>
      </c>
      <c r="M2896">
        <v>5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13</v>
      </c>
      <c r="AK2896">
        <v>0</v>
      </c>
      <c r="AL2896">
        <v>0</v>
      </c>
      <c r="AM2896">
        <v>0</v>
      </c>
      <c r="AN2896" s="23">
        <v>0</v>
      </c>
      <c r="AO2896" s="23" t="e">
        <v>#DIV/0!</v>
      </c>
      <c r="AP2896" s="23" t="e">
        <v>#DIV/0!</v>
      </c>
      <c r="AQ2896" s="23" t="e">
        <v>#DIV/0!</v>
      </c>
      <c r="AR2896" s="35">
        <v>0</v>
      </c>
      <c r="AS2896" s="35">
        <v>0</v>
      </c>
      <c r="AT2896" s="35">
        <v>5</v>
      </c>
      <c r="AU2896" s="31" t="str">
        <f t="shared" si="48"/>
        <v>库存为5</v>
      </c>
      <c r="AV2896" s="36" t="str">
        <f>IFERROR(时间!$B$4+AU2896,"上周无销量")</f>
        <v>上周无销量</v>
      </c>
    </row>
    <row r="2897" spans="1:48">
      <c r="A2897" s="21" t="s">
        <v>5658</v>
      </c>
      <c r="B2897" t="s">
        <v>630</v>
      </c>
      <c r="C2897" t="s">
        <v>5645</v>
      </c>
      <c r="D2897" s="31">
        <v>0</v>
      </c>
      <c r="E2897" s="31">
        <v>1</v>
      </c>
      <c r="F2897" s="31">
        <v>0</v>
      </c>
      <c r="G2897" s="31">
        <v>0</v>
      </c>
      <c r="H2897" s="32">
        <v>32.99</v>
      </c>
      <c r="I2897">
        <v>2</v>
      </c>
      <c r="J2897" s="33">
        <v>0</v>
      </c>
      <c r="K2897" s="33">
        <v>0</v>
      </c>
      <c r="L2897" s="33">
        <v>0</v>
      </c>
      <c r="M2897">
        <v>2</v>
      </c>
      <c r="N2897">
        <v>1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9</v>
      </c>
      <c r="AK2897">
        <v>6</v>
      </c>
      <c r="AL2897">
        <v>7</v>
      </c>
      <c r="AM2897">
        <v>0</v>
      </c>
      <c r="AN2897" s="23">
        <v>0</v>
      </c>
      <c r="AO2897" s="23">
        <v>0.166666666666667</v>
      </c>
      <c r="AP2897" s="23">
        <v>0</v>
      </c>
      <c r="AQ2897" s="23" t="e">
        <v>#DIV/0!</v>
      </c>
      <c r="AR2897" s="35">
        <v>0</v>
      </c>
      <c r="AS2897" s="35">
        <v>0</v>
      </c>
      <c r="AT2897" s="35">
        <v>2</v>
      </c>
      <c r="AU2897" s="31" t="str">
        <f t="shared" si="48"/>
        <v>库存为2</v>
      </c>
      <c r="AV2897" s="36" t="str">
        <f>IFERROR(时间!$B$4+AU2897,"上周无销量")</f>
        <v>上周无销量</v>
      </c>
    </row>
    <row r="2898" spans="1:48">
      <c r="A2898" s="21" t="s">
        <v>5659</v>
      </c>
      <c r="B2898" t="s">
        <v>5660</v>
      </c>
      <c r="C2898" t="s">
        <v>5645</v>
      </c>
      <c r="D2898" s="31">
        <v>3</v>
      </c>
      <c r="E2898" s="31">
        <v>1</v>
      </c>
      <c r="F2898" s="31">
        <v>2</v>
      </c>
      <c r="G2898" s="31">
        <v>1</v>
      </c>
      <c r="H2898" s="32">
        <v>32.99</v>
      </c>
      <c r="I2898">
        <v>7</v>
      </c>
      <c r="J2898" s="33">
        <v>0</v>
      </c>
      <c r="K2898" s="33">
        <v>0</v>
      </c>
      <c r="L2898" s="33">
        <v>0</v>
      </c>
      <c r="M2898">
        <v>7</v>
      </c>
      <c r="N2898">
        <v>0</v>
      </c>
      <c r="O2898">
        <v>0</v>
      </c>
      <c r="P2898">
        <v>3928</v>
      </c>
      <c r="Q2898">
        <v>110</v>
      </c>
      <c r="R2898">
        <v>3495</v>
      </c>
      <c r="S2898">
        <v>316</v>
      </c>
      <c r="T2898">
        <v>27</v>
      </c>
      <c r="U2898">
        <v>2</v>
      </c>
      <c r="V2898">
        <v>28</v>
      </c>
      <c r="W2898">
        <v>1</v>
      </c>
      <c r="X2898" s="23">
        <v>0.00687372708757637</v>
      </c>
      <c r="Y2898" s="23">
        <v>0.0181818181818182</v>
      </c>
      <c r="Z2898" s="23">
        <v>0.00801144492131617</v>
      </c>
      <c r="AA2898" s="23">
        <v>0.00316455696202532</v>
      </c>
      <c r="AB2898">
        <v>5.03</v>
      </c>
      <c r="AC2898">
        <v>0.29</v>
      </c>
      <c r="AD2898">
        <v>5</v>
      </c>
      <c r="AE2898">
        <v>0.15</v>
      </c>
      <c r="AF2898" s="23">
        <v>0.0508234818631909</v>
      </c>
      <c r="AG2898" s="23">
        <v>0.00879054258866323</v>
      </c>
      <c r="AH2898" s="23">
        <v>0.0757805395574416</v>
      </c>
      <c r="AI2898" s="23">
        <v>0.0045468323734465</v>
      </c>
      <c r="AJ2898">
        <v>21</v>
      </c>
      <c r="AK2898">
        <v>2</v>
      </c>
      <c r="AL2898">
        <v>26</v>
      </c>
      <c r="AM2898">
        <v>0</v>
      </c>
      <c r="AN2898" s="23">
        <v>0.142857142857143</v>
      </c>
      <c r="AO2898" s="23">
        <v>0.5</v>
      </c>
      <c r="AP2898" s="23">
        <v>0.0769230769230769</v>
      </c>
      <c r="AQ2898" s="23" t="e">
        <v>#DIV/0!</v>
      </c>
      <c r="AR2898" s="35">
        <v>0.428571428571429</v>
      </c>
      <c r="AS2898" s="35">
        <v>25.7142857142857</v>
      </c>
      <c r="AT2898" s="35">
        <v>-18.7142857142857</v>
      </c>
      <c r="AU2898" s="31">
        <f t="shared" si="48"/>
        <v>16</v>
      </c>
      <c r="AV2898" s="36">
        <f>IFERROR(时间!$B$4+AU2898,"上周无销量")</f>
        <v>43299</v>
      </c>
    </row>
    <row r="2899" spans="1:48">
      <c r="A2899" s="21" t="s">
        <v>5661</v>
      </c>
      <c r="B2899" t="s">
        <v>5662</v>
      </c>
      <c r="C2899" t="s">
        <v>5645</v>
      </c>
      <c r="D2899" s="31">
        <v>2</v>
      </c>
      <c r="E2899" s="31">
        <v>0</v>
      </c>
      <c r="F2899" s="31">
        <v>0</v>
      </c>
      <c r="G2899" s="31">
        <v>0</v>
      </c>
      <c r="H2899" s="32">
        <v>32.99</v>
      </c>
      <c r="I2899">
        <v>3</v>
      </c>
      <c r="J2899" s="33">
        <v>10</v>
      </c>
      <c r="K2899" s="33">
        <v>0</v>
      </c>
      <c r="L2899" s="33">
        <v>0</v>
      </c>
      <c r="M2899">
        <v>13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11</v>
      </c>
      <c r="AK2899">
        <v>0</v>
      </c>
      <c r="AL2899">
        <v>0</v>
      </c>
      <c r="AM2899">
        <v>0</v>
      </c>
      <c r="AN2899" s="23">
        <v>0.181818181818182</v>
      </c>
      <c r="AO2899" s="23" t="e">
        <v>#DIV/0!</v>
      </c>
      <c r="AP2899" s="23" t="e">
        <v>#DIV/0!</v>
      </c>
      <c r="AQ2899" s="23" t="e">
        <v>#DIV/0!</v>
      </c>
      <c r="AR2899" s="35">
        <v>0.285714285714286</v>
      </c>
      <c r="AS2899" s="35">
        <v>17.1428571428571</v>
      </c>
      <c r="AT2899" s="35">
        <v>-4.14285714285714</v>
      </c>
      <c r="AU2899" s="31">
        <f t="shared" si="48"/>
        <v>45</v>
      </c>
      <c r="AV2899" s="36">
        <f>IFERROR(时间!$B$4+AU2899,"上周无销量")</f>
        <v>43328</v>
      </c>
    </row>
    <row r="2900" spans="1:48">
      <c r="A2900" s="21" t="s">
        <v>5663</v>
      </c>
      <c r="B2900" t="s">
        <v>633</v>
      </c>
      <c r="C2900" t="s">
        <v>5645</v>
      </c>
      <c r="D2900" s="31">
        <v>2</v>
      </c>
      <c r="E2900" s="31">
        <v>3</v>
      </c>
      <c r="F2900" s="31">
        <v>0</v>
      </c>
      <c r="G2900" s="31">
        <v>0</v>
      </c>
      <c r="H2900" s="32">
        <v>32.99</v>
      </c>
      <c r="I2900">
        <v>3</v>
      </c>
      <c r="J2900" s="33">
        <v>0</v>
      </c>
      <c r="K2900" s="33">
        <v>0</v>
      </c>
      <c r="L2900" s="33">
        <v>0</v>
      </c>
      <c r="M2900">
        <v>3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2</v>
      </c>
      <c r="AK2900">
        <v>18</v>
      </c>
      <c r="AL2900">
        <v>20</v>
      </c>
      <c r="AM2900">
        <v>0</v>
      </c>
      <c r="AN2900" s="23">
        <v>1</v>
      </c>
      <c r="AO2900" s="23">
        <v>0.166666666666667</v>
      </c>
      <c r="AP2900" s="23">
        <v>0</v>
      </c>
      <c r="AQ2900" s="23" t="e">
        <v>#DIV/0!</v>
      </c>
      <c r="AR2900" s="35">
        <v>0.285714285714286</v>
      </c>
      <c r="AS2900" s="35">
        <v>17.1428571428571</v>
      </c>
      <c r="AT2900" s="35">
        <v>-14.1428571428571</v>
      </c>
      <c r="AU2900" s="31">
        <f t="shared" si="48"/>
        <v>10</v>
      </c>
      <c r="AV2900" s="36">
        <f>IFERROR(时间!$B$4+AU2900,"上周无销量")</f>
        <v>43293</v>
      </c>
    </row>
    <row r="2901" spans="1:48">
      <c r="A2901" s="21" t="s">
        <v>5664</v>
      </c>
      <c r="B2901" t="s">
        <v>635</v>
      </c>
      <c r="C2901" t="s">
        <v>5645</v>
      </c>
      <c r="D2901" s="31">
        <v>0</v>
      </c>
      <c r="E2901" s="31">
        <v>2</v>
      </c>
      <c r="F2901" s="31">
        <v>1</v>
      </c>
      <c r="G2901" s="31">
        <v>1</v>
      </c>
      <c r="H2901" s="32">
        <v>32.99</v>
      </c>
      <c r="I2901">
        <v>0</v>
      </c>
      <c r="J2901" s="33">
        <v>10</v>
      </c>
      <c r="K2901" s="33">
        <v>0</v>
      </c>
      <c r="L2901" s="33">
        <v>0</v>
      </c>
      <c r="M2901">
        <v>10</v>
      </c>
      <c r="N2901">
        <v>1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8</v>
      </c>
      <c r="AL2901">
        <v>11</v>
      </c>
      <c r="AM2901">
        <v>6</v>
      </c>
      <c r="AN2901" s="23" t="e">
        <v>#DIV/0!</v>
      </c>
      <c r="AO2901" s="23">
        <v>0.25</v>
      </c>
      <c r="AP2901" s="23">
        <v>0.0909090909090909</v>
      </c>
      <c r="AQ2901" s="23">
        <v>0.166666666666667</v>
      </c>
      <c r="AR2901" s="35">
        <v>0</v>
      </c>
      <c r="AS2901" s="35">
        <v>0</v>
      </c>
      <c r="AT2901" s="35">
        <v>10</v>
      </c>
      <c r="AU2901" s="31" t="str">
        <f t="shared" si="48"/>
        <v>库存为10</v>
      </c>
      <c r="AV2901" s="36" t="str">
        <f>IFERROR(时间!$B$4+AU2901,"上周无销量")</f>
        <v>上周无销量</v>
      </c>
    </row>
    <row r="2902" spans="1:48">
      <c r="A2902" s="21" t="s">
        <v>5665</v>
      </c>
      <c r="B2902" t="s">
        <v>5666</v>
      </c>
      <c r="C2902" t="s">
        <v>5645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1</v>
      </c>
      <c r="J2902" s="33">
        <v>0</v>
      </c>
      <c r="K2902" s="33">
        <v>0</v>
      </c>
      <c r="L2902" s="33">
        <v>0</v>
      </c>
      <c r="M2902">
        <v>1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23" t="s">
        <v>54</v>
      </c>
      <c r="Y2902" s="23" t="s">
        <v>54</v>
      </c>
      <c r="Z2902" s="23" t="s">
        <v>54</v>
      </c>
      <c r="AA2902" s="23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5</v>
      </c>
      <c r="AK2902">
        <v>11</v>
      </c>
      <c r="AL2902">
        <v>0</v>
      </c>
      <c r="AM2902">
        <v>0</v>
      </c>
      <c r="AN2902" s="23">
        <v>0</v>
      </c>
      <c r="AO2902" s="23">
        <v>0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1</v>
      </c>
      <c r="AU2902" s="31" t="str">
        <f t="shared" si="48"/>
        <v>库存为1</v>
      </c>
      <c r="AV2902" s="36" t="str">
        <f>IFERROR(时间!$B$4+AU2902,"上周无销量")</f>
        <v>上周无销量</v>
      </c>
    </row>
    <row r="2903" spans="1:48">
      <c r="A2903" s="21" t="s">
        <v>5667</v>
      </c>
      <c r="B2903" t="s">
        <v>5668</v>
      </c>
      <c r="C2903" t="s">
        <v>5645</v>
      </c>
      <c r="D2903" s="31">
        <v>0</v>
      </c>
      <c r="E2903" s="31">
        <v>0</v>
      </c>
      <c r="F2903" s="31">
        <v>1</v>
      </c>
      <c r="G2903" s="31">
        <v>0</v>
      </c>
      <c r="H2903" s="32">
        <v>32.99</v>
      </c>
      <c r="I2903">
        <v>1</v>
      </c>
      <c r="J2903" s="33">
        <v>3</v>
      </c>
      <c r="K2903" s="33">
        <v>0</v>
      </c>
      <c r="L2903" s="33">
        <v>0</v>
      </c>
      <c r="M2903">
        <v>4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23" t="s">
        <v>54</v>
      </c>
      <c r="Y2903" s="23" t="s">
        <v>54</v>
      </c>
      <c r="Z2903" s="23" t="s">
        <v>54</v>
      </c>
      <c r="AA2903" s="23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5</v>
      </c>
      <c r="AK2903">
        <v>2</v>
      </c>
      <c r="AL2903">
        <v>3</v>
      </c>
      <c r="AM2903">
        <v>2</v>
      </c>
      <c r="AN2903" s="23">
        <v>0</v>
      </c>
      <c r="AO2903" s="23">
        <v>0</v>
      </c>
      <c r="AP2903" s="23">
        <v>0.333333333333333</v>
      </c>
      <c r="AQ2903" s="23">
        <v>0</v>
      </c>
      <c r="AR2903" s="35">
        <v>0</v>
      </c>
      <c r="AS2903" s="35">
        <v>0</v>
      </c>
      <c r="AT2903" s="35">
        <v>4</v>
      </c>
      <c r="AU2903" s="31" t="str">
        <f t="shared" si="48"/>
        <v>库存为4</v>
      </c>
      <c r="AV2903" s="36" t="str">
        <f>IFERROR(时间!$B$4+AU2903,"上周无销量")</f>
        <v>上周无销量</v>
      </c>
    </row>
    <row r="2904" spans="1:48">
      <c r="A2904" s="21" t="s">
        <v>5669</v>
      </c>
      <c r="B2904" t="s">
        <v>5670</v>
      </c>
      <c r="C2904" t="s">
        <v>5645</v>
      </c>
      <c r="D2904" s="31">
        <v>1</v>
      </c>
      <c r="E2904" s="31">
        <v>0</v>
      </c>
      <c r="F2904" s="31">
        <v>0</v>
      </c>
      <c r="G2904" s="31">
        <v>1</v>
      </c>
      <c r="H2904" s="32">
        <v>32.99</v>
      </c>
      <c r="I2904">
        <v>1</v>
      </c>
      <c r="J2904" s="33">
        <v>6</v>
      </c>
      <c r="K2904" s="33">
        <v>0</v>
      </c>
      <c r="L2904" s="33">
        <v>0</v>
      </c>
      <c r="M2904">
        <v>7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7</v>
      </c>
      <c r="AK2904">
        <v>0</v>
      </c>
      <c r="AL2904">
        <v>0</v>
      </c>
      <c r="AM2904">
        <v>1</v>
      </c>
      <c r="AN2904" s="23">
        <v>0.142857142857143</v>
      </c>
      <c r="AO2904" s="23" t="e">
        <v>#DIV/0!</v>
      </c>
      <c r="AP2904" s="23" t="e">
        <v>#DIV/0!</v>
      </c>
      <c r="AQ2904" s="23">
        <v>1</v>
      </c>
      <c r="AR2904" s="35">
        <v>0.142857142857143</v>
      </c>
      <c r="AS2904" s="35">
        <v>8.57142857142857</v>
      </c>
      <c r="AT2904" s="35">
        <v>-1.57142857142857</v>
      </c>
      <c r="AU2904" s="31">
        <f t="shared" si="48"/>
        <v>49</v>
      </c>
      <c r="AV2904" s="36">
        <f>IFERROR(时间!$B$4+AU2904,"上周无销量")</f>
        <v>43332</v>
      </c>
    </row>
    <row r="2905" spans="1:48">
      <c r="A2905" s="21" t="s">
        <v>5671</v>
      </c>
      <c r="B2905" t="s">
        <v>5672</v>
      </c>
      <c r="C2905" t="s">
        <v>5645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2</v>
      </c>
      <c r="J2905" s="33">
        <v>6</v>
      </c>
      <c r="K2905" s="33">
        <v>0</v>
      </c>
      <c r="L2905" s="33">
        <v>0</v>
      </c>
      <c r="M2905">
        <v>8</v>
      </c>
      <c r="N2905">
        <v>0</v>
      </c>
      <c r="O2905">
        <v>0</v>
      </c>
      <c r="P2905">
        <v>1139</v>
      </c>
      <c r="Q2905">
        <v>0</v>
      </c>
      <c r="R2905">
        <v>0</v>
      </c>
      <c r="S2905">
        <v>0</v>
      </c>
      <c r="T2905">
        <v>15</v>
      </c>
      <c r="U2905">
        <v>0</v>
      </c>
      <c r="V2905">
        <v>0</v>
      </c>
      <c r="W2905">
        <v>0</v>
      </c>
      <c r="X2905" s="23">
        <v>0.0131694468832309</v>
      </c>
      <c r="Y2905" s="23" t="e">
        <v>#DIV/0!</v>
      </c>
      <c r="Z2905" s="23" t="e">
        <v>#DIV/0!</v>
      </c>
      <c r="AA2905" s="23" t="e">
        <v>#DIV/0!</v>
      </c>
      <c r="AB2905">
        <v>2.51</v>
      </c>
      <c r="AC2905">
        <v>0</v>
      </c>
      <c r="AD2905">
        <v>0</v>
      </c>
      <c r="AE2905">
        <v>0</v>
      </c>
      <c r="AF2905" s="23" t="s">
        <v>122</v>
      </c>
      <c r="AG2905" s="23" t="s">
        <v>54</v>
      </c>
      <c r="AH2905" s="23" t="s">
        <v>54</v>
      </c>
      <c r="AI2905" s="23" t="s">
        <v>54</v>
      </c>
      <c r="AJ2905">
        <v>10</v>
      </c>
      <c r="AK2905">
        <v>0</v>
      </c>
      <c r="AL2905">
        <v>0</v>
      </c>
      <c r="AM2905">
        <v>0</v>
      </c>
      <c r="AN2905" s="23">
        <v>0</v>
      </c>
      <c r="AO2905" s="23" t="e">
        <v>#DIV/0!</v>
      </c>
      <c r="AP2905" s="23" t="e">
        <v>#DIV/0!</v>
      </c>
      <c r="AQ2905" s="23" t="e">
        <v>#DIV/0!</v>
      </c>
      <c r="AR2905" s="35">
        <v>0</v>
      </c>
      <c r="AS2905" s="35">
        <v>0</v>
      </c>
      <c r="AT2905" s="35">
        <v>8</v>
      </c>
      <c r="AU2905" s="31" t="str">
        <f t="shared" si="48"/>
        <v>库存为8</v>
      </c>
      <c r="AV2905" s="36" t="str">
        <f>IFERROR(时间!$B$4+AU2905,"上周无销量")</f>
        <v>上周无销量</v>
      </c>
    </row>
    <row r="2906" spans="1:48">
      <c r="A2906" s="21" t="s">
        <v>5673</v>
      </c>
      <c r="B2906" t="s">
        <v>5674</v>
      </c>
      <c r="C2906" t="s">
        <v>5645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0</v>
      </c>
      <c r="J2906" s="33">
        <v>3</v>
      </c>
      <c r="K2906" s="33">
        <v>0</v>
      </c>
      <c r="L2906" s="33">
        <v>0</v>
      </c>
      <c r="M2906">
        <v>3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0</v>
      </c>
      <c r="AL2906">
        <v>0</v>
      </c>
      <c r="AM2906">
        <v>0</v>
      </c>
      <c r="AN2906" s="23" t="e">
        <v>#DIV/0!</v>
      </c>
      <c r="AO2906" s="23" t="e">
        <v>#DIV/0!</v>
      </c>
      <c r="AP2906" s="23" t="e">
        <v>#DIV/0!</v>
      </c>
      <c r="AQ2906" s="23" t="e">
        <v>#DIV/0!</v>
      </c>
      <c r="AR2906" s="35">
        <v>0</v>
      </c>
      <c r="AS2906" s="35">
        <v>0</v>
      </c>
      <c r="AT2906" s="35">
        <v>3</v>
      </c>
      <c r="AU2906" s="31" t="str">
        <f t="shared" si="48"/>
        <v>库存为3</v>
      </c>
      <c r="AV2906" s="36" t="str">
        <f>IFERROR(时间!$B$4+AU2906,"上周无销量")</f>
        <v>上周无销量</v>
      </c>
    </row>
    <row r="2907" spans="1:48">
      <c r="A2907" s="21" t="s">
        <v>5675</v>
      </c>
      <c r="B2907" t="s">
        <v>5676</v>
      </c>
      <c r="C2907" t="s">
        <v>5645</v>
      </c>
      <c r="D2907" s="31">
        <v>0</v>
      </c>
      <c r="E2907" s="31">
        <v>1</v>
      </c>
      <c r="F2907" s="31">
        <v>1</v>
      </c>
      <c r="G2907" s="31">
        <v>0</v>
      </c>
      <c r="H2907" s="32">
        <v>32.99</v>
      </c>
      <c r="I2907">
        <v>0</v>
      </c>
      <c r="J2907" s="33">
        <v>5</v>
      </c>
      <c r="K2907" s="33">
        <v>0</v>
      </c>
      <c r="L2907" s="33">
        <v>0</v>
      </c>
      <c r="M2907">
        <v>5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2</v>
      </c>
      <c r="AL2907">
        <v>9</v>
      </c>
      <c r="AM2907">
        <v>1</v>
      </c>
      <c r="AN2907" s="23" t="e">
        <v>#DIV/0!</v>
      </c>
      <c r="AO2907" s="23">
        <v>0.5</v>
      </c>
      <c r="AP2907" s="23">
        <v>0.111111111111111</v>
      </c>
      <c r="AQ2907" s="23">
        <v>0</v>
      </c>
      <c r="AR2907" s="35">
        <v>0</v>
      </c>
      <c r="AS2907" s="35">
        <v>0</v>
      </c>
      <c r="AT2907" s="35">
        <v>5</v>
      </c>
      <c r="AU2907" s="31" t="str">
        <f t="shared" si="48"/>
        <v>库存为5</v>
      </c>
      <c r="AV2907" s="36" t="str">
        <f>IFERROR(时间!$B$4+AU2907,"上周无销量")</f>
        <v>上周无销量</v>
      </c>
    </row>
    <row r="2908" spans="1:48">
      <c r="A2908" s="21" t="s">
        <v>5677</v>
      </c>
      <c r="B2908" t="s">
        <v>5678</v>
      </c>
      <c r="C2908" t="s">
        <v>5645</v>
      </c>
      <c r="D2908" s="31">
        <v>1</v>
      </c>
      <c r="E2908" s="31">
        <v>1</v>
      </c>
      <c r="F2908" s="31">
        <v>0</v>
      </c>
      <c r="G2908" s="31">
        <v>0</v>
      </c>
      <c r="H2908" s="32">
        <v>32.99</v>
      </c>
      <c r="I2908">
        <v>1</v>
      </c>
      <c r="J2908" s="33">
        <v>2</v>
      </c>
      <c r="K2908" s="33">
        <v>0</v>
      </c>
      <c r="L2908" s="33">
        <v>0</v>
      </c>
      <c r="M2908">
        <v>3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9</v>
      </c>
      <c r="AK2908">
        <v>3</v>
      </c>
      <c r="AL2908">
        <v>4</v>
      </c>
      <c r="AM2908">
        <v>5</v>
      </c>
      <c r="AN2908" s="23">
        <v>0.111111111111111</v>
      </c>
      <c r="AO2908" s="23">
        <v>0.333333333333333</v>
      </c>
      <c r="AP2908" s="23">
        <v>0</v>
      </c>
      <c r="AQ2908" s="23">
        <v>0</v>
      </c>
      <c r="AR2908" s="35">
        <v>0.142857142857143</v>
      </c>
      <c r="AS2908" s="35">
        <v>8.57142857142857</v>
      </c>
      <c r="AT2908" s="35">
        <v>-5.57142857142857</v>
      </c>
      <c r="AU2908" s="31">
        <f t="shared" si="48"/>
        <v>21</v>
      </c>
      <c r="AV2908" s="36">
        <f>IFERROR(时间!$B$4+AU2908,"上周无销量")</f>
        <v>43304</v>
      </c>
    </row>
    <row r="2909" spans="1:48">
      <c r="A2909" s="21" t="s">
        <v>5679</v>
      </c>
      <c r="B2909" t="s">
        <v>5680</v>
      </c>
      <c r="C2909" t="s">
        <v>5645</v>
      </c>
      <c r="D2909" s="31">
        <v>1</v>
      </c>
      <c r="E2909" s="31">
        <v>1</v>
      </c>
      <c r="F2909" s="31">
        <v>0</v>
      </c>
      <c r="G2909" s="31">
        <v>0</v>
      </c>
      <c r="H2909" s="32">
        <v>32.99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0</v>
      </c>
      <c r="AK2909">
        <v>4</v>
      </c>
      <c r="AL2909">
        <v>0</v>
      </c>
      <c r="AM2909">
        <v>0</v>
      </c>
      <c r="AN2909" s="23" t="e">
        <v>#DIV/0!</v>
      </c>
      <c r="AO2909" s="23">
        <v>0.25</v>
      </c>
      <c r="AP2909" s="23" t="e">
        <v>#DIV/0!</v>
      </c>
      <c r="AQ2909" s="23" t="e">
        <v>#DIV/0!</v>
      </c>
      <c r="AR2909" s="35">
        <v>0.142857142857143</v>
      </c>
      <c r="AS2909" s="35">
        <v>8.57142857142857</v>
      </c>
      <c r="AT2909" s="35">
        <v>-8.57142857142857</v>
      </c>
      <c r="AU2909" s="31">
        <f t="shared" si="48"/>
        <v>0</v>
      </c>
      <c r="AV2909" s="36">
        <f>IFERROR(时间!$B$4+AU2909,"上周无销量")</f>
        <v>43283</v>
      </c>
    </row>
    <row r="2910" spans="1:48">
      <c r="A2910" s="21" t="s">
        <v>5681</v>
      </c>
      <c r="B2910" t="s">
        <v>5682</v>
      </c>
      <c r="C2910" t="s">
        <v>5645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0</v>
      </c>
      <c r="AN2910" s="23" t="e">
        <v>#DIV/0!</v>
      </c>
      <c r="AO2910" s="23" t="e">
        <v>#DIV/0!</v>
      </c>
      <c r="AP2910" s="23" t="e">
        <v>#DIV/0!</v>
      </c>
      <c r="AQ2910" s="23" t="e">
        <v>#DIV/0!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5683</v>
      </c>
      <c r="B2911" t="s">
        <v>5684</v>
      </c>
      <c r="C2911" t="s">
        <v>5645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23" t="s">
        <v>54</v>
      </c>
      <c r="Y2911" s="23" t="s">
        <v>54</v>
      </c>
      <c r="Z2911" s="23" t="s">
        <v>54</v>
      </c>
      <c r="AA2911" s="23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0</v>
      </c>
      <c r="AK2911">
        <v>0</v>
      </c>
      <c r="AL2911">
        <v>0</v>
      </c>
      <c r="AM2911">
        <v>0</v>
      </c>
      <c r="AN2911" s="23" t="e">
        <v>#DIV/0!</v>
      </c>
      <c r="AO2911" s="23" t="e">
        <v>#DIV/0!</v>
      </c>
      <c r="AP2911" s="23" t="e">
        <v>#DIV/0!</v>
      </c>
      <c r="AQ2911" s="23" t="e">
        <v>#DIV/0!</v>
      </c>
      <c r="AR2911" s="35">
        <v>0</v>
      </c>
      <c r="AS2911" s="35">
        <v>0</v>
      </c>
      <c r="AT2911" s="35">
        <v>0</v>
      </c>
      <c r="AU2911" s="31" t="str">
        <f t="shared" si="48"/>
        <v>库存为0</v>
      </c>
      <c r="AV2911" s="36" t="str">
        <f>IFERROR(时间!$B$4+AU2911,"上周无销量")</f>
        <v>上周无销量</v>
      </c>
    </row>
    <row r="2912" spans="1:48">
      <c r="A2912" s="21" t="s">
        <v>5685</v>
      </c>
      <c r="B2912" t="s">
        <v>5686</v>
      </c>
      <c r="C2912" t="s">
        <v>5645</v>
      </c>
      <c r="D2912" s="31">
        <v>1</v>
      </c>
      <c r="E2912" s="31">
        <v>1</v>
      </c>
      <c r="F2912" s="31">
        <v>0</v>
      </c>
      <c r="G2912" s="31">
        <v>0</v>
      </c>
      <c r="H2912" s="32">
        <v>32.99</v>
      </c>
      <c r="I2912">
        <v>3</v>
      </c>
      <c r="J2912" s="33">
        <v>1</v>
      </c>
      <c r="K2912" s="33">
        <v>0</v>
      </c>
      <c r="L2912" s="33">
        <v>0</v>
      </c>
      <c r="M2912">
        <v>4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6</v>
      </c>
      <c r="AK2912">
        <v>6</v>
      </c>
      <c r="AL2912">
        <v>3</v>
      </c>
      <c r="AM2912">
        <v>2</v>
      </c>
      <c r="AN2912" s="23">
        <v>0.166666666666667</v>
      </c>
      <c r="AO2912" s="23">
        <v>0.166666666666667</v>
      </c>
      <c r="AP2912" s="23">
        <v>0</v>
      </c>
      <c r="AQ2912" s="23">
        <v>0</v>
      </c>
      <c r="AR2912" s="35">
        <v>0.142857142857143</v>
      </c>
      <c r="AS2912" s="35">
        <v>8.57142857142857</v>
      </c>
      <c r="AT2912" s="35">
        <v>-4.57142857142857</v>
      </c>
      <c r="AU2912" s="31">
        <f t="shared" si="48"/>
        <v>28</v>
      </c>
      <c r="AV2912" s="36">
        <f>IFERROR(时间!$B$4+AU2912,"上周无销量")</f>
        <v>43311</v>
      </c>
    </row>
    <row r="2913" spans="1:48">
      <c r="A2913" s="21" t="s">
        <v>5687</v>
      </c>
      <c r="B2913" t="s">
        <v>5688</v>
      </c>
      <c r="C2913" t="s">
        <v>5645</v>
      </c>
      <c r="D2913" s="31">
        <v>1</v>
      </c>
      <c r="E2913" s="31">
        <v>0</v>
      </c>
      <c r="F2913" s="31">
        <v>0</v>
      </c>
      <c r="G2913" s="31">
        <v>0</v>
      </c>
      <c r="H2913" s="32">
        <v>32.99</v>
      </c>
      <c r="I2913">
        <v>1</v>
      </c>
      <c r="J2913" s="33">
        <v>0</v>
      </c>
      <c r="K2913" s="33">
        <v>0</v>
      </c>
      <c r="L2913" s="33">
        <v>0</v>
      </c>
      <c r="M2913">
        <v>1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23" t="s">
        <v>54</v>
      </c>
      <c r="Y2913" s="23" t="s">
        <v>54</v>
      </c>
      <c r="Z2913" s="23" t="s">
        <v>54</v>
      </c>
      <c r="AA2913" s="23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23" t="s">
        <v>54</v>
      </c>
      <c r="AG2913" s="23" t="s">
        <v>54</v>
      </c>
      <c r="AH2913" s="23" t="s">
        <v>54</v>
      </c>
      <c r="AI2913" s="23" t="s">
        <v>54</v>
      </c>
      <c r="AJ2913">
        <v>5</v>
      </c>
      <c r="AK2913">
        <v>4</v>
      </c>
      <c r="AL2913">
        <v>0</v>
      </c>
      <c r="AM2913">
        <v>1</v>
      </c>
      <c r="AN2913" s="23">
        <v>0.2</v>
      </c>
      <c r="AO2913" s="23">
        <v>0</v>
      </c>
      <c r="AP2913" s="23" t="e">
        <v>#DIV/0!</v>
      </c>
      <c r="AQ2913" s="23">
        <v>0</v>
      </c>
      <c r="AR2913" s="35">
        <v>0.142857142857143</v>
      </c>
      <c r="AS2913" s="35">
        <v>8.57142857142857</v>
      </c>
      <c r="AT2913" s="35">
        <v>-7.57142857142857</v>
      </c>
      <c r="AU2913" s="31">
        <f t="shared" si="48"/>
        <v>7</v>
      </c>
      <c r="AV2913" s="36">
        <f>IFERROR(时间!$B$4+AU2913,"上周无销量")</f>
        <v>43290</v>
      </c>
    </row>
    <row r="2914" spans="1:48">
      <c r="A2914" s="21" t="s">
        <v>5689</v>
      </c>
      <c r="B2914" t="s">
        <v>5690</v>
      </c>
      <c r="C2914" t="s">
        <v>5645</v>
      </c>
      <c r="D2914" s="31">
        <v>0</v>
      </c>
      <c r="E2914" s="31">
        <v>0</v>
      </c>
      <c r="F2914" s="31">
        <v>0</v>
      </c>
      <c r="G2914" s="31">
        <v>0</v>
      </c>
      <c r="H2914" s="32">
        <v>0</v>
      </c>
      <c r="I2914">
        <v>3</v>
      </c>
      <c r="J2914" s="33">
        <v>0</v>
      </c>
      <c r="K2914" s="33">
        <v>0</v>
      </c>
      <c r="L2914" s="33">
        <v>0</v>
      </c>
      <c r="M2914">
        <v>3</v>
      </c>
      <c r="N2914">
        <v>1</v>
      </c>
      <c r="O2914">
        <v>3</v>
      </c>
      <c r="P2914">
        <v>14289</v>
      </c>
      <c r="Q2914">
        <v>1124</v>
      </c>
      <c r="R2914">
        <v>829</v>
      </c>
      <c r="S2914">
        <v>764</v>
      </c>
      <c r="T2914">
        <v>47</v>
      </c>
      <c r="U2914">
        <v>10</v>
      </c>
      <c r="V2914">
        <v>11</v>
      </c>
      <c r="W2914">
        <v>9</v>
      </c>
      <c r="X2914" s="23">
        <v>0.00328924347400098</v>
      </c>
      <c r="Y2914" s="23">
        <v>0.00889679715302491</v>
      </c>
      <c r="Z2914" s="23">
        <v>0.0132689987937274</v>
      </c>
      <c r="AA2914" s="23">
        <v>0.0117801047120419</v>
      </c>
      <c r="AB2914">
        <v>7.74</v>
      </c>
      <c r="AC2914">
        <v>1.31</v>
      </c>
      <c r="AD2914">
        <v>1.33</v>
      </c>
      <c r="AE2914">
        <v>1.26</v>
      </c>
      <c r="AF2914" s="23" t="s">
        <v>122</v>
      </c>
      <c r="AG2914" s="23" t="s">
        <v>122</v>
      </c>
      <c r="AH2914" s="23" t="s">
        <v>122</v>
      </c>
      <c r="AI2914" s="23" t="s">
        <v>122</v>
      </c>
      <c r="AJ2914">
        <v>30</v>
      </c>
      <c r="AK2914">
        <v>12</v>
      </c>
      <c r="AL2914">
        <v>4</v>
      </c>
      <c r="AM2914">
        <v>11</v>
      </c>
      <c r="AN2914" s="23">
        <v>0</v>
      </c>
      <c r="AO2914" s="23">
        <v>0</v>
      </c>
      <c r="AP2914" s="23">
        <v>0</v>
      </c>
      <c r="AQ2914" s="23">
        <v>0</v>
      </c>
      <c r="AR2914" s="35">
        <v>0</v>
      </c>
      <c r="AS2914" s="35">
        <v>0</v>
      </c>
      <c r="AT2914" s="35">
        <v>3</v>
      </c>
      <c r="AU2914" s="31" t="str">
        <f t="shared" si="48"/>
        <v>库存为3</v>
      </c>
      <c r="AV2914" s="36" t="str">
        <f>IFERROR(时间!$B$4+AU2914,"上周无销量")</f>
        <v>上周无销量</v>
      </c>
    </row>
    <row r="2915" spans="1:48">
      <c r="A2915" s="21" t="s">
        <v>5691</v>
      </c>
      <c r="B2915" t="s">
        <v>5692</v>
      </c>
      <c r="C2915" t="s">
        <v>5645</v>
      </c>
      <c r="D2915" s="31">
        <v>0</v>
      </c>
      <c r="E2915" s="31">
        <v>1</v>
      </c>
      <c r="F2915" s="31">
        <v>0</v>
      </c>
      <c r="G2915" s="31">
        <v>0</v>
      </c>
      <c r="H2915" s="32">
        <v>32.99</v>
      </c>
      <c r="I2915">
        <v>1</v>
      </c>
      <c r="J2915" s="33">
        <v>0</v>
      </c>
      <c r="K2915" s="33">
        <v>0</v>
      </c>
      <c r="L2915" s="33">
        <v>0</v>
      </c>
      <c r="M2915">
        <v>1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23" t="s">
        <v>54</v>
      </c>
      <c r="Y2915" s="23" t="s">
        <v>54</v>
      </c>
      <c r="Z2915" s="23" t="s">
        <v>54</v>
      </c>
      <c r="AA2915" s="23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5</v>
      </c>
      <c r="AK2915">
        <v>2</v>
      </c>
      <c r="AL2915">
        <v>6</v>
      </c>
      <c r="AM2915">
        <v>0</v>
      </c>
      <c r="AN2915" s="23">
        <v>0</v>
      </c>
      <c r="AO2915" s="23">
        <v>0.5</v>
      </c>
      <c r="AP2915" s="23">
        <v>0</v>
      </c>
      <c r="AQ2915" s="23" t="e">
        <v>#DIV/0!</v>
      </c>
      <c r="AR2915" s="35">
        <v>0</v>
      </c>
      <c r="AS2915" s="35">
        <v>0</v>
      </c>
      <c r="AT2915" s="35">
        <v>1</v>
      </c>
      <c r="AU2915" s="31" t="str">
        <f t="shared" si="48"/>
        <v>库存为1</v>
      </c>
      <c r="AV2915" s="36" t="str">
        <f>IFERROR(时间!$B$4+AU2915,"上周无销量")</f>
        <v>上周无销量</v>
      </c>
    </row>
    <row r="2916" spans="1:48">
      <c r="A2916" s="21" t="s">
        <v>5693</v>
      </c>
      <c r="B2916" t="s">
        <v>5694</v>
      </c>
      <c r="C2916" t="s">
        <v>5645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3</v>
      </c>
      <c r="J2916" s="33">
        <v>0</v>
      </c>
      <c r="K2916" s="33">
        <v>0</v>
      </c>
      <c r="L2916" s="33">
        <v>0</v>
      </c>
      <c r="M2916">
        <v>3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23" t="s">
        <v>54</v>
      </c>
      <c r="Y2916" s="23" t="s">
        <v>54</v>
      </c>
      <c r="Z2916" s="23" t="s">
        <v>54</v>
      </c>
      <c r="AA2916" s="23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23" t="s">
        <v>54</v>
      </c>
      <c r="AG2916" s="23" t="s">
        <v>54</v>
      </c>
      <c r="AH2916" s="23" t="s">
        <v>54</v>
      </c>
      <c r="AI2916" s="23" t="s">
        <v>54</v>
      </c>
      <c r="AJ2916">
        <v>5</v>
      </c>
      <c r="AK2916">
        <v>7</v>
      </c>
      <c r="AL2916">
        <v>9</v>
      </c>
      <c r="AM2916">
        <v>7</v>
      </c>
      <c r="AN2916" s="23">
        <v>0</v>
      </c>
      <c r="AO2916" s="23">
        <v>0</v>
      </c>
      <c r="AP2916" s="23">
        <v>0</v>
      </c>
      <c r="AQ2916" s="23">
        <v>0</v>
      </c>
      <c r="AR2916" s="35">
        <v>0</v>
      </c>
      <c r="AS2916" s="35">
        <v>0</v>
      </c>
      <c r="AT2916" s="35">
        <v>3</v>
      </c>
      <c r="AU2916" s="31" t="str">
        <f t="shared" si="48"/>
        <v>库存为3</v>
      </c>
      <c r="AV2916" s="36" t="str">
        <f>IFERROR(时间!$B$4+AU2916,"上周无销量")</f>
        <v>上周无销量</v>
      </c>
    </row>
    <row r="2917" spans="1:48">
      <c r="A2917" s="21" t="s">
        <v>5695</v>
      </c>
      <c r="B2917" t="s">
        <v>5696</v>
      </c>
      <c r="C2917" t="s">
        <v>5645</v>
      </c>
      <c r="D2917" s="31">
        <v>1</v>
      </c>
      <c r="E2917" s="31">
        <v>0</v>
      </c>
      <c r="F2917" s="31">
        <v>0</v>
      </c>
      <c r="G2917" s="31">
        <v>0</v>
      </c>
      <c r="H2917" s="32">
        <v>32.99</v>
      </c>
      <c r="I2917">
        <v>1</v>
      </c>
      <c r="J2917" s="33">
        <v>0</v>
      </c>
      <c r="K2917" s="33">
        <v>0</v>
      </c>
      <c r="L2917" s="33">
        <v>0</v>
      </c>
      <c r="M2917">
        <v>1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4</v>
      </c>
      <c r="AK2917">
        <v>2</v>
      </c>
      <c r="AL2917">
        <v>5</v>
      </c>
      <c r="AM2917">
        <v>0</v>
      </c>
      <c r="AN2917" s="23">
        <v>0.25</v>
      </c>
      <c r="AO2917" s="23">
        <v>0</v>
      </c>
      <c r="AP2917" s="23">
        <v>0</v>
      </c>
      <c r="AQ2917" s="23" t="e">
        <v>#DIV/0!</v>
      </c>
      <c r="AR2917" s="35">
        <v>0.142857142857143</v>
      </c>
      <c r="AS2917" s="35">
        <v>8.57142857142857</v>
      </c>
      <c r="AT2917" s="35">
        <v>-7.57142857142857</v>
      </c>
      <c r="AU2917" s="31">
        <f t="shared" si="48"/>
        <v>7</v>
      </c>
      <c r="AV2917" s="36">
        <f>IFERROR(时间!$B$4+AU2917,"上周无销量")</f>
        <v>43290</v>
      </c>
    </row>
    <row r="2918" spans="1:48">
      <c r="A2918" s="21" t="s">
        <v>5697</v>
      </c>
      <c r="B2918" t="s">
        <v>5698</v>
      </c>
      <c r="C2918" t="s">
        <v>5645</v>
      </c>
      <c r="D2918" s="31">
        <v>0</v>
      </c>
      <c r="E2918" s="31">
        <v>0</v>
      </c>
      <c r="F2918" s="31">
        <v>0</v>
      </c>
      <c r="G2918" s="31">
        <v>1</v>
      </c>
      <c r="H2918" s="32">
        <v>32.99</v>
      </c>
      <c r="I2918">
        <v>2</v>
      </c>
      <c r="J2918" s="33">
        <v>0</v>
      </c>
      <c r="K2918" s="33">
        <v>0</v>
      </c>
      <c r="L2918" s="33">
        <v>0</v>
      </c>
      <c r="M2918">
        <v>2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23" t="s">
        <v>54</v>
      </c>
      <c r="Y2918" s="23" t="s">
        <v>54</v>
      </c>
      <c r="Z2918" s="23" t="s">
        <v>54</v>
      </c>
      <c r="AA2918" s="23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5</v>
      </c>
      <c r="AK2918">
        <v>0</v>
      </c>
      <c r="AL2918">
        <v>0</v>
      </c>
      <c r="AM2918">
        <v>5</v>
      </c>
      <c r="AN2918" s="23">
        <v>0</v>
      </c>
      <c r="AO2918" s="23" t="e">
        <v>#DIV/0!</v>
      </c>
      <c r="AP2918" s="23" t="e">
        <v>#DIV/0!</v>
      </c>
      <c r="AQ2918" s="23">
        <v>0.2</v>
      </c>
      <c r="AR2918" s="35">
        <v>0</v>
      </c>
      <c r="AS2918" s="35">
        <v>0</v>
      </c>
      <c r="AT2918" s="35">
        <v>2</v>
      </c>
      <c r="AU2918" s="31" t="str">
        <f t="shared" si="48"/>
        <v>库存为2</v>
      </c>
      <c r="AV2918" s="36" t="str">
        <f>IFERROR(时间!$B$4+AU2918,"上周无销量")</f>
        <v>上周无销量</v>
      </c>
    </row>
    <row r="2919" spans="1:48">
      <c r="A2919" s="21" t="s">
        <v>5699</v>
      </c>
      <c r="B2919" t="s">
        <v>5700</v>
      </c>
      <c r="C2919" t="s">
        <v>5645</v>
      </c>
      <c r="D2919" s="31">
        <v>0</v>
      </c>
      <c r="E2919" s="31">
        <v>0</v>
      </c>
      <c r="F2919" s="31">
        <v>0</v>
      </c>
      <c r="G2919" s="31">
        <v>0</v>
      </c>
      <c r="H2919" s="32">
        <v>0</v>
      </c>
      <c r="I2919">
        <v>3</v>
      </c>
      <c r="J2919" s="33">
        <v>0</v>
      </c>
      <c r="K2919" s="33">
        <v>0</v>
      </c>
      <c r="L2919" s="33">
        <v>0</v>
      </c>
      <c r="M2919">
        <v>3</v>
      </c>
      <c r="N2919">
        <v>0</v>
      </c>
      <c r="O2919">
        <v>3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23" t="s">
        <v>54</v>
      </c>
      <c r="Y2919" s="23" t="s">
        <v>54</v>
      </c>
      <c r="Z2919" s="23" t="s">
        <v>54</v>
      </c>
      <c r="AA2919" s="23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23" t="s">
        <v>54</v>
      </c>
      <c r="AG2919" s="23" t="s">
        <v>54</v>
      </c>
      <c r="AH2919" s="23" t="s">
        <v>54</v>
      </c>
      <c r="AI2919" s="23" t="s">
        <v>54</v>
      </c>
      <c r="AJ2919">
        <v>7</v>
      </c>
      <c r="AK2919">
        <v>6</v>
      </c>
      <c r="AL2919">
        <v>3</v>
      </c>
      <c r="AM2919">
        <v>4</v>
      </c>
      <c r="AN2919" s="23">
        <v>0</v>
      </c>
      <c r="AO2919" s="23">
        <v>0</v>
      </c>
      <c r="AP2919" s="23">
        <v>0</v>
      </c>
      <c r="AQ2919" s="23">
        <v>0</v>
      </c>
      <c r="AR2919" s="35">
        <v>0</v>
      </c>
      <c r="AS2919" s="35">
        <v>0</v>
      </c>
      <c r="AT2919" s="35">
        <v>3</v>
      </c>
      <c r="AU2919" s="31" t="str">
        <f t="shared" si="48"/>
        <v>库存为3</v>
      </c>
      <c r="AV2919" s="36" t="str">
        <f>IFERROR(时间!$B$4+AU2919,"上周无销量")</f>
        <v>上周无销量</v>
      </c>
    </row>
    <row r="2920" spans="1:48">
      <c r="A2920" s="21" t="s">
        <v>5701</v>
      </c>
      <c r="B2920" t="s">
        <v>3331</v>
      </c>
      <c r="C2920" t="s">
        <v>5702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1</v>
      </c>
      <c r="J2920" s="33">
        <v>0</v>
      </c>
      <c r="K2920" s="33">
        <v>0</v>
      </c>
      <c r="L2920" s="33">
        <v>0</v>
      </c>
      <c r="M2920">
        <v>1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3</v>
      </c>
      <c r="AK2920">
        <v>1</v>
      </c>
      <c r="AL2920">
        <v>1</v>
      </c>
      <c r="AM2920">
        <v>1</v>
      </c>
      <c r="AN2920" s="23">
        <v>0</v>
      </c>
      <c r="AO2920" s="23">
        <v>0</v>
      </c>
      <c r="AP2920" s="23">
        <v>0</v>
      </c>
      <c r="AQ2920" s="23">
        <v>0</v>
      </c>
      <c r="AR2920" s="35">
        <v>0</v>
      </c>
      <c r="AS2920" s="35">
        <v>0</v>
      </c>
      <c r="AT2920" s="35">
        <v>1</v>
      </c>
      <c r="AU2920" s="31" t="str">
        <f t="shared" si="48"/>
        <v>库存为1</v>
      </c>
      <c r="AV2920" s="36" t="str">
        <f>IFERROR(时间!$B$4+AU2920,"上周无销量")</f>
        <v>上周无销量</v>
      </c>
    </row>
    <row r="2921" spans="1:48">
      <c r="A2921" s="21" t="s">
        <v>5703</v>
      </c>
      <c r="B2921" t="s">
        <v>3334</v>
      </c>
      <c r="C2921" t="s">
        <v>5702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0</v>
      </c>
      <c r="AK2921">
        <v>0</v>
      </c>
      <c r="AL2921">
        <v>0</v>
      </c>
      <c r="AM2921">
        <v>0</v>
      </c>
      <c r="AN2921" s="23" t="e">
        <v>#DIV/0!</v>
      </c>
      <c r="AO2921" s="23" t="e">
        <v>#DIV/0!</v>
      </c>
      <c r="AP2921" s="23" t="e">
        <v>#DIV/0!</v>
      </c>
      <c r="AQ2921" s="23" t="e">
        <v>#DIV/0!</v>
      </c>
      <c r="AR2921" s="35">
        <v>0</v>
      </c>
      <c r="AS2921" s="35">
        <v>0</v>
      </c>
      <c r="AT2921" s="35">
        <v>0</v>
      </c>
      <c r="AU2921" s="31" t="str">
        <f t="shared" si="48"/>
        <v>库存为0</v>
      </c>
      <c r="AV2921" s="36" t="str">
        <f>IFERROR(时间!$B$4+AU2921,"上周无销量")</f>
        <v>上周无销量</v>
      </c>
    </row>
    <row r="2922" spans="1:48">
      <c r="A2922" s="21" t="s">
        <v>5704</v>
      </c>
      <c r="B2922" t="s">
        <v>3336</v>
      </c>
      <c r="C2922" t="s">
        <v>5702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2</v>
      </c>
      <c r="J2922" s="33">
        <v>0</v>
      </c>
      <c r="K2922" s="33">
        <v>0</v>
      </c>
      <c r="L2922" s="33">
        <v>0</v>
      </c>
      <c r="M2922">
        <v>2</v>
      </c>
      <c r="N2922">
        <v>0</v>
      </c>
      <c r="O2922">
        <v>2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3</v>
      </c>
      <c r="AK2922">
        <v>2</v>
      </c>
      <c r="AL2922">
        <v>0</v>
      </c>
      <c r="AM2922">
        <v>1</v>
      </c>
      <c r="AN2922" s="23">
        <v>0</v>
      </c>
      <c r="AO2922" s="23">
        <v>0</v>
      </c>
      <c r="AP2922" s="23" t="e">
        <v>#DIV/0!</v>
      </c>
      <c r="AQ2922" s="23">
        <v>0</v>
      </c>
      <c r="AR2922" s="35">
        <v>0</v>
      </c>
      <c r="AS2922" s="35">
        <v>0</v>
      </c>
      <c r="AT2922" s="35">
        <v>2</v>
      </c>
      <c r="AU2922" s="31" t="str">
        <f t="shared" si="48"/>
        <v>库存为2</v>
      </c>
      <c r="AV2922" s="36" t="str">
        <f>IFERROR(时间!$B$4+AU2922,"上周无销量")</f>
        <v>上周无销量</v>
      </c>
    </row>
    <row r="2923" spans="1:48">
      <c r="A2923" s="21" t="s">
        <v>5705</v>
      </c>
      <c r="B2923" t="s">
        <v>3338</v>
      </c>
      <c r="C2923" t="s">
        <v>5702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23" t="s">
        <v>54</v>
      </c>
      <c r="Y2923" s="23" t="s">
        <v>54</v>
      </c>
      <c r="Z2923" s="23" t="s">
        <v>54</v>
      </c>
      <c r="AA2923" s="23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23" t="s">
        <v>54</v>
      </c>
      <c r="AG2923" s="23" t="s">
        <v>54</v>
      </c>
      <c r="AH2923" s="23" t="s">
        <v>54</v>
      </c>
      <c r="AI2923" s="23" t="s">
        <v>54</v>
      </c>
      <c r="AJ2923">
        <v>0</v>
      </c>
      <c r="AK2923">
        <v>0</v>
      </c>
      <c r="AL2923">
        <v>0</v>
      </c>
      <c r="AM2923">
        <v>0</v>
      </c>
      <c r="AN2923" s="23" t="e">
        <v>#DIV/0!</v>
      </c>
      <c r="AO2923" s="23" t="e">
        <v>#DIV/0!</v>
      </c>
      <c r="AP2923" s="23" t="e">
        <v>#DIV/0!</v>
      </c>
      <c r="AQ2923" s="23" t="e">
        <v>#DIV/0!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5706</v>
      </c>
      <c r="B2924" t="s">
        <v>3340</v>
      </c>
      <c r="C2924" t="s">
        <v>5702</v>
      </c>
      <c r="D2924" s="31">
        <v>1</v>
      </c>
      <c r="E2924" s="31">
        <v>1</v>
      </c>
      <c r="F2924" s="31">
        <v>0</v>
      </c>
      <c r="G2924" s="31">
        <v>0</v>
      </c>
      <c r="H2924" s="32">
        <v>32.99</v>
      </c>
      <c r="I2924">
        <v>0</v>
      </c>
      <c r="J2924" s="33">
        <v>2</v>
      </c>
      <c r="K2924" s="33">
        <v>0</v>
      </c>
      <c r="L2924" s="33">
        <v>0</v>
      </c>
      <c r="M2924">
        <v>2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1</v>
      </c>
      <c r="AK2924">
        <v>3</v>
      </c>
      <c r="AL2924">
        <v>7</v>
      </c>
      <c r="AM2924">
        <v>0</v>
      </c>
      <c r="AN2924" s="23">
        <v>1</v>
      </c>
      <c r="AO2924" s="23">
        <v>0.333333333333333</v>
      </c>
      <c r="AP2924" s="23">
        <v>0</v>
      </c>
      <c r="AQ2924" s="23" t="e">
        <v>#DIV/0!</v>
      </c>
      <c r="AR2924" s="35">
        <v>0.142857142857143</v>
      </c>
      <c r="AS2924" s="35">
        <v>8.57142857142857</v>
      </c>
      <c r="AT2924" s="35">
        <v>-6.57142857142857</v>
      </c>
      <c r="AU2924" s="31">
        <f t="shared" si="48"/>
        <v>14</v>
      </c>
      <c r="AV2924" s="36">
        <f>IFERROR(时间!$B$4+AU2924,"上周无销量")</f>
        <v>43297</v>
      </c>
    </row>
    <row r="2925" spans="1:48">
      <c r="A2925" s="21" t="s">
        <v>5707</v>
      </c>
      <c r="B2925" t="s">
        <v>3342</v>
      </c>
      <c r="C2925" t="s">
        <v>5702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1</v>
      </c>
      <c r="J2925" s="33">
        <v>0</v>
      </c>
      <c r="K2925" s="33">
        <v>0</v>
      </c>
      <c r="L2925" s="33">
        <v>0</v>
      </c>
      <c r="M2925">
        <v>1</v>
      </c>
      <c r="N2925">
        <v>0</v>
      </c>
      <c r="O2925">
        <v>1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1</v>
      </c>
      <c r="AK2925">
        <v>0</v>
      </c>
      <c r="AL2925">
        <v>4</v>
      </c>
      <c r="AM2925">
        <v>1</v>
      </c>
      <c r="AN2925" s="23">
        <v>0</v>
      </c>
      <c r="AO2925" s="23" t="e">
        <v>#DIV/0!</v>
      </c>
      <c r="AP2925" s="23">
        <v>0</v>
      </c>
      <c r="AQ2925" s="23">
        <v>0</v>
      </c>
      <c r="AR2925" s="35">
        <v>0</v>
      </c>
      <c r="AS2925" s="35">
        <v>0</v>
      </c>
      <c r="AT2925" s="35">
        <v>1</v>
      </c>
      <c r="AU2925" s="31" t="str">
        <f t="shared" si="48"/>
        <v>库存为1</v>
      </c>
      <c r="AV2925" s="36" t="str">
        <f>IFERROR(时间!$B$4+AU2925,"上周无销量")</f>
        <v>上周无销量</v>
      </c>
    </row>
    <row r="2926" spans="1:48">
      <c r="A2926" s="21" t="s">
        <v>5708</v>
      </c>
      <c r="B2926" t="s">
        <v>3344</v>
      </c>
      <c r="C2926" t="s">
        <v>5702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5709</v>
      </c>
      <c r="B2927" t="s">
        <v>3346</v>
      </c>
      <c r="C2927" t="s">
        <v>5702</v>
      </c>
      <c r="D2927" s="31">
        <v>1</v>
      </c>
      <c r="E2927" s="31">
        <v>0</v>
      </c>
      <c r="F2927" s="31">
        <v>0</v>
      </c>
      <c r="G2927" s="31">
        <v>2</v>
      </c>
      <c r="H2927" s="32">
        <v>32.99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1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3</v>
      </c>
      <c r="AL2927">
        <v>4</v>
      </c>
      <c r="AM2927">
        <v>1</v>
      </c>
      <c r="AN2927" s="23" t="e">
        <v>#DIV/0!</v>
      </c>
      <c r="AO2927" s="23">
        <v>0</v>
      </c>
      <c r="AP2927" s="23">
        <v>0</v>
      </c>
      <c r="AQ2927" s="23">
        <v>2</v>
      </c>
      <c r="AR2927" s="35">
        <v>0.142857142857143</v>
      </c>
      <c r="AS2927" s="35">
        <v>8.57142857142857</v>
      </c>
      <c r="AT2927" s="35">
        <v>-8.57142857142857</v>
      </c>
      <c r="AU2927" s="31">
        <f t="shared" si="48"/>
        <v>0</v>
      </c>
      <c r="AV2927" s="36">
        <f>IFERROR(时间!$B$4+AU2927,"上周无销量")</f>
        <v>43283</v>
      </c>
    </row>
    <row r="2928" spans="1:48">
      <c r="A2928" s="21" t="s">
        <v>5710</v>
      </c>
      <c r="B2928" t="s">
        <v>3348</v>
      </c>
      <c r="C2928" t="s">
        <v>5702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2</v>
      </c>
      <c r="J2928" s="33">
        <v>0</v>
      </c>
      <c r="K2928" s="33">
        <v>0</v>
      </c>
      <c r="L2928" s="33">
        <v>0</v>
      </c>
      <c r="M2928">
        <v>2</v>
      </c>
      <c r="N2928">
        <v>1</v>
      </c>
      <c r="O2928">
        <v>2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23" t="s">
        <v>54</v>
      </c>
      <c r="Y2928" s="23" t="s">
        <v>54</v>
      </c>
      <c r="Z2928" s="23" t="s">
        <v>54</v>
      </c>
      <c r="AA2928" s="23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2</v>
      </c>
      <c r="AK2928">
        <v>1</v>
      </c>
      <c r="AL2928">
        <v>0</v>
      </c>
      <c r="AM2928">
        <v>0</v>
      </c>
      <c r="AN2928" s="23">
        <v>0</v>
      </c>
      <c r="AO2928" s="23">
        <v>0</v>
      </c>
      <c r="AP2928" s="23" t="e">
        <v>#DIV/0!</v>
      </c>
      <c r="AQ2928" s="23" t="e">
        <v>#DIV/0!</v>
      </c>
      <c r="AR2928" s="35">
        <v>0</v>
      </c>
      <c r="AS2928" s="35">
        <v>0</v>
      </c>
      <c r="AT2928" s="35">
        <v>2</v>
      </c>
      <c r="AU2928" s="31" t="str">
        <f t="shared" si="48"/>
        <v>库存为2</v>
      </c>
      <c r="AV2928" s="36" t="str">
        <f>IFERROR(时间!$B$4+AU2928,"上周无销量")</f>
        <v>上周无销量</v>
      </c>
    </row>
    <row r="2929" spans="1:48">
      <c r="A2929" s="21" t="s">
        <v>5711</v>
      </c>
      <c r="B2929" t="s">
        <v>3350</v>
      </c>
      <c r="C2929" t="s">
        <v>5702</v>
      </c>
      <c r="D2929" s="31">
        <v>0</v>
      </c>
      <c r="E2929" s="31">
        <v>0</v>
      </c>
      <c r="F2929" s="31">
        <v>0</v>
      </c>
      <c r="G2929" s="31">
        <v>1</v>
      </c>
      <c r="H2929" s="32">
        <v>32.99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3</v>
      </c>
      <c r="AN2929" s="23" t="e">
        <v>#DIV/0!</v>
      </c>
      <c r="AO2929" s="23" t="e">
        <v>#DIV/0!</v>
      </c>
      <c r="AP2929" s="23" t="e">
        <v>#DIV/0!</v>
      </c>
      <c r="AQ2929" s="23">
        <v>0.333333333333333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5712</v>
      </c>
      <c r="B2930" t="s">
        <v>3352</v>
      </c>
      <c r="C2930" t="s">
        <v>5702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0</v>
      </c>
      <c r="J2930" s="33">
        <v>0</v>
      </c>
      <c r="K2930" s="33">
        <v>0</v>
      </c>
      <c r="L2930" s="33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0</v>
      </c>
      <c r="AK2930">
        <v>0</v>
      </c>
      <c r="AL2930">
        <v>0</v>
      </c>
      <c r="AM2930">
        <v>0</v>
      </c>
      <c r="AN2930" s="23" t="e">
        <v>#DIV/0!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0</v>
      </c>
      <c r="AU2930" s="31" t="str">
        <f t="shared" si="48"/>
        <v>库存为0</v>
      </c>
      <c r="AV2930" s="36" t="str">
        <f>IFERROR(时间!$B$4+AU2930,"上周无销量")</f>
        <v>上周无销量</v>
      </c>
    </row>
    <row r="2931" spans="1:48">
      <c r="A2931" s="21" t="s">
        <v>5713</v>
      </c>
      <c r="B2931" t="s">
        <v>3354</v>
      </c>
      <c r="C2931" t="s">
        <v>5702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23" t="s">
        <v>54</v>
      </c>
      <c r="Y2931" s="23" t="s">
        <v>54</v>
      </c>
      <c r="Z2931" s="23" t="s">
        <v>54</v>
      </c>
      <c r="AA2931" s="23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23" t="s">
        <v>54</v>
      </c>
      <c r="AG2931" s="23" t="s">
        <v>54</v>
      </c>
      <c r="AH2931" s="23" t="s">
        <v>54</v>
      </c>
      <c r="AI2931" s="23" t="s">
        <v>54</v>
      </c>
      <c r="AJ2931">
        <v>0</v>
      </c>
      <c r="AK2931">
        <v>0</v>
      </c>
      <c r="AL2931">
        <v>0</v>
      </c>
      <c r="AM2931">
        <v>0</v>
      </c>
      <c r="AN2931" s="23" t="e">
        <v>#DIV/0!</v>
      </c>
      <c r="AO2931" s="23" t="e">
        <v>#DIV/0!</v>
      </c>
      <c r="AP2931" s="23" t="e">
        <v>#DIV/0!</v>
      </c>
      <c r="AQ2931" s="23" t="e">
        <v>#DIV/0!</v>
      </c>
      <c r="AR2931" s="35">
        <v>0</v>
      </c>
      <c r="AS2931" s="35">
        <v>0</v>
      </c>
      <c r="AT2931" s="35">
        <v>0</v>
      </c>
      <c r="AU2931" s="31" t="str">
        <f t="shared" si="48"/>
        <v>库存为0</v>
      </c>
      <c r="AV2931" s="36" t="str">
        <f>IFERROR(时间!$B$4+AU2931,"上周无销量")</f>
        <v>上周无销量</v>
      </c>
    </row>
    <row r="2932" spans="1:48">
      <c r="A2932" s="21" t="s">
        <v>5714</v>
      </c>
      <c r="B2932" t="s">
        <v>3356</v>
      </c>
      <c r="C2932" t="s">
        <v>5702</v>
      </c>
      <c r="D2932" s="31">
        <v>0</v>
      </c>
      <c r="E2932" s="31">
        <v>0</v>
      </c>
      <c r="F2932" s="31">
        <v>1</v>
      </c>
      <c r="G2932" s="31">
        <v>0</v>
      </c>
      <c r="H2932" s="32">
        <v>32.99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1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23" t="s">
        <v>54</v>
      </c>
      <c r="Y2932" s="23" t="s">
        <v>54</v>
      </c>
      <c r="Z2932" s="23" t="s">
        <v>54</v>
      </c>
      <c r="AA2932" s="23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23" t="s">
        <v>54</v>
      </c>
      <c r="AG2932" s="23" t="s">
        <v>54</v>
      </c>
      <c r="AH2932" s="23" t="s">
        <v>54</v>
      </c>
      <c r="AI2932" s="23" t="s">
        <v>54</v>
      </c>
      <c r="AJ2932">
        <v>0</v>
      </c>
      <c r="AK2932">
        <v>0</v>
      </c>
      <c r="AL2932">
        <v>3</v>
      </c>
      <c r="AM2932">
        <v>3</v>
      </c>
      <c r="AN2932" s="23" t="e">
        <v>#DIV/0!</v>
      </c>
      <c r="AO2932" s="23" t="e">
        <v>#DIV/0!</v>
      </c>
      <c r="AP2932" s="23">
        <v>0.333333333333333</v>
      </c>
      <c r="AQ2932" s="23">
        <v>0</v>
      </c>
      <c r="AR2932" s="35">
        <v>0</v>
      </c>
      <c r="AS2932" s="35">
        <v>0</v>
      </c>
      <c r="AT2932" s="35">
        <v>0</v>
      </c>
      <c r="AU2932" s="31" t="str">
        <f t="shared" si="48"/>
        <v>库存为0</v>
      </c>
      <c r="AV2932" s="36" t="str">
        <f>IFERROR(时间!$B$4+AU2932,"上周无销量")</f>
        <v>上周无销量</v>
      </c>
    </row>
    <row r="2933" spans="1:48">
      <c r="A2933" s="21" t="s">
        <v>5715</v>
      </c>
      <c r="B2933" t="s">
        <v>3358</v>
      </c>
      <c r="C2933" t="s">
        <v>5702</v>
      </c>
      <c r="D2933" s="31">
        <v>0</v>
      </c>
      <c r="E2933" s="31">
        <v>0</v>
      </c>
      <c r="F2933" s="31">
        <v>0</v>
      </c>
      <c r="G2933" s="31">
        <v>0</v>
      </c>
      <c r="H2933" s="32">
        <v>0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23" t="s">
        <v>54</v>
      </c>
      <c r="Y2933" s="23" t="s">
        <v>54</v>
      </c>
      <c r="Z2933" s="23" t="s">
        <v>54</v>
      </c>
      <c r="AA2933" s="23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23" t="s">
        <v>54</v>
      </c>
      <c r="AG2933" s="23" t="s">
        <v>54</v>
      </c>
      <c r="AH2933" s="23" t="s">
        <v>54</v>
      </c>
      <c r="AI2933" s="23" t="s">
        <v>54</v>
      </c>
      <c r="AJ2933">
        <v>0</v>
      </c>
      <c r="AK2933">
        <v>0</v>
      </c>
      <c r="AL2933">
        <v>0</v>
      </c>
      <c r="AM2933">
        <v>0</v>
      </c>
      <c r="AN2933" s="23" t="e">
        <v>#DIV/0!</v>
      </c>
      <c r="AO2933" s="23" t="e">
        <v>#DIV/0!</v>
      </c>
      <c r="AP2933" s="23" t="e">
        <v>#DIV/0!</v>
      </c>
      <c r="AQ2933" s="23" t="e">
        <v>#DIV/0!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5716</v>
      </c>
      <c r="B2934" t="s">
        <v>3360</v>
      </c>
      <c r="C2934" t="s">
        <v>5702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1</v>
      </c>
      <c r="J2934" s="33">
        <v>0</v>
      </c>
      <c r="K2934" s="33">
        <v>0</v>
      </c>
      <c r="L2934" s="33">
        <v>0</v>
      </c>
      <c r="M2934">
        <v>1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2</v>
      </c>
      <c r="AK2934">
        <v>1</v>
      </c>
      <c r="AL2934">
        <v>0</v>
      </c>
      <c r="AM2934">
        <v>2</v>
      </c>
      <c r="AN2934" s="23">
        <v>0</v>
      </c>
      <c r="AO2934" s="23">
        <v>0</v>
      </c>
      <c r="AP2934" s="23" t="e">
        <v>#DIV/0!</v>
      </c>
      <c r="AQ2934" s="23">
        <v>0</v>
      </c>
      <c r="AR2934" s="35">
        <v>0</v>
      </c>
      <c r="AS2934" s="35">
        <v>0</v>
      </c>
      <c r="AT2934" s="35">
        <v>1</v>
      </c>
      <c r="AU2934" s="31" t="str">
        <f t="shared" si="48"/>
        <v>库存为1</v>
      </c>
      <c r="AV2934" s="36" t="str">
        <f>IFERROR(时间!$B$4+AU2934,"上周无销量")</f>
        <v>上周无销量</v>
      </c>
    </row>
    <row r="2935" spans="1:48">
      <c r="A2935" s="21" t="s">
        <v>5717</v>
      </c>
      <c r="B2935" t="s">
        <v>3362</v>
      </c>
      <c r="C2935" t="s">
        <v>5702</v>
      </c>
      <c r="D2935" s="31">
        <v>1</v>
      </c>
      <c r="E2935" s="31">
        <v>0</v>
      </c>
      <c r="F2935" s="31">
        <v>1</v>
      </c>
      <c r="G2935" s="31">
        <v>0</v>
      </c>
      <c r="H2935" s="32">
        <v>32.99</v>
      </c>
      <c r="I2935">
        <v>1</v>
      </c>
      <c r="J2935" s="33">
        <v>0</v>
      </c>
      <c r="K2935" s="33">
        <v>0</v>
      </c>
      <c r="L2935" s="33">
        <v>0</v>
      </c>
      <c r="M2935">
        <v>1</v>
      </c>
      <c r="N2935">
        <v>1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1</v>
      </c>
      <c r="AK2935">
        <v>2</v>
      </c>
      <c r="AL2935">
        <v>3</v>
      </c>
      <c r="AM2935">
        <v>0</v>
      </c>
      <c r="AN2935" s="23">
        <v>1</v>
      </c>
      <c r="AO2935" s="23">
        <v>0</v>
      </c>
      <c r="AP2935" s="23">
        <v>0.333333333333333</v>
      </c>
      <c r="AQ2935" s="23" t="e">
        <v>#DIV/0!</v>
      </c>
      <c r="AR2935" s="35">
        <v>0.142857142857143</v>
      </c>
      <c r="AS2935" s="35">
        <v>8.57142857142857</v>
      </c>
      <c r="AT2935" s="35">
        <v>-7.57142857142857</v>
      </c>
      <c r="AU2935" s="31">
        <f t="shared" si="48"/>
        <v>7</v>
      </c>
      <c r="AV2935" s="36">
        <f>IFERROR(时间!$B$4+AU2935,"上周无销量")</f>
        <v>43290</v>
      </c>
    </row>
    <row r="2936" spans="1:48">
      <c r="A2936" s="21" t="s">
        <v>5718</v>
      </c>
      <c r="B2936" t="s">
        <v>3364</v>
      </c>
      <c r="C2936" t="s">
        <v>5702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2</v>
      </c>
      <c r="J2936" s="33">
        <v>0</v>
      </c>
      <c r="K2936" s="33">
        <v>0</v>
      </c>
      <c r="L2936" s="33">
        <v>0</v>
      </c>
      <c r="M2936">
        <v>2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0</v>
      </c>
      <c r="AK2936">
        <v>0</v>
      </c>
      <c r="AL2936">
        <v>0</v>
      </c>
      <c r="AM2936">
        <v>0</v>
      </c>
      <c r="AN2936" s="23" t="e">
        <v>#DIV/0!</v>
      </c>
      <c r="AO2936" s="23" t="e">
        <v>#DIV/0!</v>
      </c>
      <c r="AP2936" s="23" t="e">
        <v>#DIV/0!</v>
      </c>
      <c r="AQ2936" s="23" t="e">
        <v>#DIV/0!</v>
      </c>
      <c r="AR2936" s="35">
        <v>0</v>
      </c>
      <c r="AS2936" s="35">
        <v>0</v>
      </c>
      <c r="AT2936" s="35">
        <v>2</v>
      </c>
      <c r="AU2936" s="31" t="str">
        <f t="shared" si="48"/>
        <v>库存为2</v>
      </c>
      <c r="AV2936" s="36" t="str">
        <f>IFERROR(时间!$B$4+AU2936,"上周无销量")</f>
        <v>上周无销量</v>
      </c>
    </row>
    <row r="2937" spans="1:48">
      <c r="A2937" s="21" t="s">
        <v>5719</v>
      </c>
      <c r="B2937" t="s">
        <v>3366</v>
      </c>
      <c r="C2937" t="s">
        <v>5702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2</v>
      </c>
      <c r="J2937" s="33">
        <v>0</v>
      </c>
      <c r="K2937" s="33">
        <v>0</v>
      </c>
      <c r="L2937" s="33">
        <v>0</v>
      </c>
      <c r="M2937">
        <v>2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23" t="s">
        <v>54</v>
      </c>
      <c r="Y2937" s="23" t="s">
        <v>54</v>
      </c>
      <c r="Z2937" s="23" t="s">
        <v>54</v>
      </c>
      <c r="AA2937" s="23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2</v>
      </c>
      <c r="AK2937">
        <v>0</v>
      </c>
      <c r="AL2937">
        <v>0</v>
      </c>
      <c r="AM2937">
        <v>0</v>
      </c>
      <c r="AN2937" s="23">
        <v>0</v>
      </c>
      <c r="AO2937" s="23" t="e">
        <v>#DIV/0!</v>
      </c>
      <c r="AP2937" s="23" t="e">
        <v>#DIV/0!</v>
      </c>
      <c r="AQ2937" s="23" t="e">
        <v>#DIV/0!</v>
      </c>
      <c r="AR2937" s="35">
        <v>0</v>
      </c>
      <c r="AS2937" s="35">
        <v>0</v>
      </c>
      <c r="AT2937" s="35">
        <v>2</v>
      </c>
      <c r="AU2937" s="31" t="str">
        <f t="shared" si="48"/>
        <v>库存为2</v>
      </c>
      <c r="AV2937" s="36" t="str">
        <f>IFERROR(时间!$B$4+AU2937,"上周无销量")</f>
        <v>上周无销量</v>
      </c>
    </row>
    <row r="2938" spans="1:48">
      <c r="A2938" s="21" t="s">
        <v>5720</v>
      </c>
      <c r="B2938" t="s">
        <v>3368</v>
      </c>
      <c r="C2938" t="s">
        <v>5721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1</v>
      </c>
      <c r="AK2938">
        <v>0</v>
      </c>
      <c r="AL2938">
        <v>1</v>
      </c>
      <c r="AM2938">
        <v>5</v>
      </c>
      <c r="AN2938" s="23">
        <v>0</v>
      </c>
      <c r="AO2938" s="23" t="e">
        <v>#DIV/0!</v>
      </c>
      <c r="AP2938" s="23">
        <v>0</v>
      </c>
      <c r="AQ2938" s="23">
        <v>0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5722</v>
      </c>
      <c r="B2939" t="s">
        <v>3371</v>
      </c>
      <c r="C2939" t="s">
        <v>5721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2</v>
      </c>
      <c r="J2939" s="33">
        <v>0</v>
      </c>
      <c r="K2939" s="33">
        <v>0</v>
      </c>
      <c r="L2939" s="33">
        <v>0</v>
      </c>
      <c r="M2939">
        <v>2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0</v>
      </c>
      <c r="AL2939">
        <v>0</v>
      </c>
      <c r="AM2939">
        <v>2</v>
      </c>
      <c r="AN2939" s="23" t="e">
        <v>#DIV/0!</v>
      </c>
      <c r="AO2939" s="23" t="e">
        <v>#DIV/0!</v>
      </c>
      <c r="AP2939" s="23" t="e">
        <v>#DIV/0!</v>
      </c>
      <c r="AQ2939" s="23">
        <v>0</v>
      </c>
      <c r="AR2939" s="35">
        <v>0</v>
      </c>
      <c r="AS2939" s="35">
        <v>0</v>
      </c>
      <c r="AT2939" s="35">
        <v>2</v>
      </c>
      <c r="AU2939" s="31" t="str">
        <f t="shared" si="48"/>
        <v>库存为2</v>
      </c>
      <c r="AV2939" s="36" t="str">
        <f>IFERROR(时间!$B$4+AU2939,"上周无销量")</f>
        <v>上周无销量</v>
      </c>
    </row>
    <row r="2940" spans="1:48">
      <c r="A2940" s="21" t="s">
        <v>5723</v>
      </c>
      <c r="B2940" t="s">
        <v>3373</v>
      </c>
      <c r="C2940" t="s">
        <v>5721</v>
      </c>
      <c r="D2940" s="31">
        <v>0</v>
      </c>
      <c r="E2940" s="31">
        <v>0</v>
      </c>
      <c r="F2940" s="31">
        <v>0</v>
      </c>
      <c r="G2940" s="31">
        <v>1</v>
      </c>
      <c r="H2940" s="32">
        <v>32.99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1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0</v>
      </c>
      <c r="AL2940">
        <v>0</v>
      </c>
      <c r="AM2940">
        <v>0</v>
      </c>
      <c r="AN2940" s="23" t="e">
        <v>#DIV/0!</v>
      </c>
      <c r="AO2940" s="23" t="e">
        <v>#DIV/0!</v>
      </c>
      <c r="AP2940" s="23" t="e">
        <v>#DIV/0!</v>
      </c>
      <c r="AQ2940" s="23" t="e">
        <v>#DIV/0!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5724</v>
      </c>
      <c r="B2941" t="s">
        <v>3375</v>
      </c>
      <c r="C2941" t="s">
        <v>5721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2</v>
      </c>
      <c r="J2941" s="33">
        <v>0</v>
      </c>
      <c r="K2941" s="33">
        <v>0</v>
      </c>
      <c r="L2941" s="33">
        <v>0</v>
      </c>
      <c r="M2941">
        <v>2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1</v>
      </c>
      <c r="AK2941">
        <v>0</v>
      </c>
      <c r="AL2941">
        <v>0</v>
      </c>
      <c r="AM2941">
        <v>0</v>
      </c>
      <c r="AN2941" s="23">
        <v>0</v>
      </c>
      <c r="AO2941" s="23" t="e">
        <v>#DIV/0!</v>
      </c>
      <c r="AP2941" s="23" t="e">
        <v>#DIV/0!</v>
      </c>
      <c r="AQ2941" s="23" t="e">
        <v>#DIV/0!</v>
      </c>
      <c r="AR2941" s="35">
        <v>0</v>
      </c>
      <c r="AS2941" s="35">
        <v>0</v>
      </c>
      <c r="AT2941" s="35">
        <v>2</v>
      </c>
      <c r="AU2941" s="31" t="str">
        <f t="shared" si="48"/>
        <v>库存为2</v>
      </c>
      <c r="AV2941" s="36" t="str">
        <f>IFERROR(时间!$B$4+AU2941,"上周无销量")</f>
        <v>上周无销量</v>
      </c>
    </row>
    <row r="2942" spans="1:48">
      <c r="A2942" s="21" t="s">
        <v>5725</v>
      </c>
      <c r="B2942" t="s">
        <v>3377</v>
      </c>
      <c r="C2942" t="s">
        <v>5721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6</v>
      </c>
      <c r="J2942" s="33">
        <v>0</v>
      </c>
      <c r="K2942" s="33">
        <v>0</v>
      </c>
      <c r="L2942" s="33">
        <v>0</v>
      </c>
      <c r="M2942">
        <v>6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23" t="s">
        <v>54</v>
      </c>
      <c r="Y2942" s="23" t="s">
        <v>54</v>
      </c>
      <c r="Z2942" s="23" t="s">
        <v>54</v>
      </c>
      <c r="AA2942" s="23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1</v>
      </c>
      <c r="AK2942">
        <v>2</v>
      </c>
      <c r="AL2942">
        <v>1</v>
      </c>
      <c r="AM2942">
        <v>0</v>
      </c>
      <c r="AN2942" s="23">
        <v>0</v>
      </c>
      <c r="AO2942" s="23">
        <v>0</v>
      </c>
      <c r="AP2942" s="23">
        <v>0</v>
      </c>
      <c r="AQ2942" s="23" t="e">
        <v>#DIV/0!</v>
      </c>
      <c r="AR2942" s="35">
        <v>0</v>
      </c>
      <c r="AS2942" s="35">
        <v>0</v>
      </c>
      <c r="AT2942" s="35">
        <v>6</v>
      </c>
      <c r="AU2942" s="31" t="str">
        <f t="shared" si="48"/>
        <v>库存为6</v>
      </c>
      <c r="AV2942" s="36" t="str">
        <f>IFERROR(时间!$B$4+AU2942,"上周无销量")</f>
        <v>上周无销量</v>
      </c>
    </row>
    <row r="2943" spans="1:48">
      <c r="A2943" s="21" t="s">
        <v>5726</v>
      </c>
      <c r="B2943" t="s">
        <v>3379</v>
      </c>
      <c r="C2943" t="s">
        <v>5721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2</v>
      </c>
      <c r="J2943" s="33">
        <v>0</v>
      </c>
      <c r="K2943" s="33">
        <v>0</v>
      </c>
      <c r="L2943" s="33">
        <v>0</v>
      </c>
      <c r="M2943">
        <v>2</v>
      </c>
      <c r="N2943">
        <v>0</v>
      </c>
      <c r="O2943">
        <v>2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1</v>
      </c>
      <c r="AK2943">
        <v>0</v>
      </c>
      <c r="AL2943">
        <v>0</v>
      </c>
      <c r="AM2943">
        <v>0</v>
      </c>
      <c r="AN2943" s="23">
        <v>0</v>
      </c>
      <c r="AO2943" s="23" t="e">
        <v>#DIV/0!</v>
      </c>
      <c r="AP2943" s="23" t="e">
        <v>#DIV/0!</v>
      </c>
      <c r="AQ2943" s="23" t="e">
        <v>#DIV/0!</v>
      </c>
      <c r="AR2943" s="35">
        <v>0</v>
      </c>
      <c r="AS2943" s="35">
        <v>0</v>
      </c>
      <c r="AT2943" s="35">
        <v>2</v>
      </c>
      <c r="AU2943" s="31" t="str">
        <f t="shared" si="48"/>
        <v>库存为2</v>
      </c>
      <c r="AV2943" s="36" t="str">
        <f>IFERROR(时间!$B$4+AU2943,"上周无销量")</f>
        <v>上周无销量</v>
      </c>
    </row>
    <row r="2944" spans="1:48">
      <c r="A2944" s="21" t="s">
        <v>5727</v>
      </c>
      <c r="B2944" t="s">
        <v>3381</v>
      </c>
      <c r="C2944" t="s">
        <v>5721</v>
      </c>
      <c r="D2944" s="31">
        <v>1</v>
      </c>
      <c r="E2944" s="31">
        <v>0</v>
      </c>
      <c r="F2944" s="31">
        <v>0</v>
      </c>
      <c r="G2944" s="31">
        <v>0</v>
      </c>
      <c r="H2944" s="32">
        <v>32.99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1</v>
      </c>
      <c r="AK2944">
        <v>0</v>
      </c>
      <c r="AL2944">
        <v>0</v>
      </c>
      <c r="AM2944">
        <v>0</v>
      </c>
      <c r="AN2944" s="23">
        <v>1</v>
      </c>
      <c r="AO2944" s="23" t="e">
        <v>#DIV/0!</v>
      </c>
      <c r="AP2944" s="23" t="e">
        <v>#DIV/0!</v>
      </c>
      <c r="AQ2944" s="23" t="e">
        <v>#DIV/0!</v>
      </c>
      <c r="AR2944" s="35">
        <v>0.142857142857143</v>
      </c>
      <c r="AS2944" s="35">
        <v>8.57142857142857</v>
      </c>
      <c r="AT2944" s="35">
        <v>-8.57142857142857</v>
      </c>
      <c r="AU2944" s="31">
        <f t="shared" si="48"/>
        <v>0</v>
      </c>
      <c r="AV2944" s="36">
        <f>IFERROR(时间!$B$4+AU2944,"上周无销量")</f>
        <v>43283</v>
      </c>
    </row>
    <row r="2945" spans="1:48">
      <c r="A2945" s="21" t="s">
        <v>5728</v>
      </c>
      <c r="B2945" t="s">
        <v>3383</v>
      </c>
      <c r="C2945" t="s">
        <v>5721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3</v>
      </c>
      <c r="J2945" s="33">
        <v>0</v>
      </c>
      <c r="K2945" s="33">
        <v>0</v>
      </c>
      <c r="L2945" s="33">
        <v>0</v>
      </c>
      <c r="M2945">
        <v>3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0</v>
      </c>
      <c r="AM2945">
        <v>0</v>
      </c>
      <c r="AN2945" s="23" t="e">
        <v>#DIV/0!</v>
      </c>
      <c r="AO2945" s="23" t="e">
        <v>#DIV/0!</v>
      </c>
      <c r="AP2945" s="23" t="e">
        <v>#DIV/0!</v>
      </c>
      <c r="AQ2945" s="23" t="e">
        <v>#DIV/0!</v>
      </c>
      <c r="AR2945" s="35">
        <v>0</v>
      </c>
      <c r="AS2945" s="35">
        <v>0</v>
      </c>
      <c r="AT2945" s="35">
        <v>3</v>
      </c>
      <c r="AU2945" s="31" t="str">
        <f t="shared" si="48"/>
        <v>库存为3</v>
      </c>
      <c r="AV2945" s="36" t="str">
        <f>IFERROR(时间!$B$4+AU2945,"上周无销量")</f>
        <v>上周无销量</v>
      </c>
    </row>
    <row r="2946" spans="1:48">
      <c r="A2946" s="21" t="s">
        <v>5729</v>
      </c>
      <c r="B2946" t="s">
        <v>3385</v>
      </c>
      <c r="C2946" t="s">
        <v>5721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23" t="s">
        <v>54</v>
      </c>
      <c r="Y2946" s="23" t="s">
        <v>54</v>
      </c>
      <c r="Z2946" s="23" t="s">
        <v>54</v>
      </c>
      <c r="AA2946" s="23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0</v>
      </c>
      <c r="AL2946">
        <v>0</v>
      </c>
      <c r="AM2946">
        <v>0</v>
      </c>
      <c r="AN2946" s="23" t="e">
        <v>#DIV/0!</v>
      </c>
      <c r="AO2946" s="23" t="e">
        <v>#DIV/0!</v>
      </c>
      <c r="AP2946" s="23" t="e">
        <v>#DIV/0!</v>
      </c>
      <c r="AQ2946" s="23" t="e">
        <v>#DIV/0!</v>
      </c>
      <c r="AR2946" s="35">
        <v>0</v>
      </c>
      <c r="AS2946" s="35">
        <v>0</v>
      </c>
      <c r="AT2946" s="35">
        <v>0</v>
      </c>
      <c r="AU2946" s="31" t="str">
        <f t="shared" si="48"/>
        <v>库存为0</v>
      </c>
      <c r="AV2946" s="36" t="str">
        <f>IFERROR(时间!$B$4+AU2946,"上周无销量")</f>
        <v>上周无销量</v>
      </c>
    </row>
    <row r="2947" spans="1:48">
      <c r="A2947" s="21" t="s">
        <v>5730</v>
      </c>
      <c r="B2947" t="s">
        <v>3387</v>
      </c>
      <c r="C2947" t="s">
        <v>5721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1</v>
      </c>
      <c r="J2947" s="33">
        <v>0</v>
      </c>
      <c r="K2947" s="33">
        <v>0</v>
      </c>
      <c r="L2947" s="33">
        <v>0</v>
      </c>
      <c r="M2947">
        <v>1</v>
      </c>
      <c r="N2947">
        <v>0</v>
      </c>
      <c r="O2947">
        <v>1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23" t="s">
        <v>54</v>
      </c>
      <c r="Y2947" s="23" t="s">
        <v>54</v>
      </c>
      <c r="Z2947" s="23" t="s">
        <v>54</v>
      </c>
      <c r="AA2947" s="23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2</v>
      </c>
      <c r="AK2947">
        <v>0</v>
      </c>
      <c r="AL2947">
        <v>1</v>
      </c>
      <c r="AM2947">
        <v>3</v>
      </c>
      <c r="AN2947" s="23">
        <v>0</v>
      </c>
      <c r="AO2947" s="23" t="e">
        <v>#DIV/0!</v>
      </c>
      <c r="AP2947" s="23">
        <v>0</v>
      </c>
      <c r="AQ2947" s="23">
        <v>0</v>
      </c>
      <c r="AR2947" s="35">
        <v>0</v>
      </c>
      <c r="AS2947" s="35">
        <v>0</v>
      </c>
      <c r="AT2947" s="35">
        <v>1</v>
      </c>
      <c r="AU2947" s="31" t="str">
        <f t="shared" si="48"/>
        <v>库存为1</v>
      </c>
      <c r="AV2947" s="36" t="str">
        <f>IFERROR(时间!$B$4+AU2947,"上周无销量")</f>
        <v>上周无销量</v>
      </c>
    </row>
    <row r="2948" spans="1:48">
      <c r="A2948" s="21" t="s">
        <v>5731</v>
      </c>
      <c r="B2948" t="s">
        <v>3389</v>
      </c>
      <c r="C2948" t="s">
        <v>5721</v>
      </c>
      <c r="D2948" s="31">
        <v>0</v>
      </c>
      <c r="E2948" s="31">
        <v>1</v>
      </c>
      <c r="F2948" s="31">
        <v>0</v>
      </c>
      <c r="G2948" s="31">
        <v>0</v>
      </c>
      <c r="H2948" s="32">
        <v>32.99</v>
      </c>
      <c r="I2948">
        <v>1</v>
      </c>
      <c r="J2948" s="33">
        <v>0</v>
      </c>
      <c r="K2948" s="33">
        <v>0</v>
      </c>
      <c r="L2948" s="33">
        <v>0</v>
      </c>
      <c r="M2948">
        <v>1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0</v>
      </c>
      <c r="AK2948">
        <v>2</v>
      </c>
      <c r="AL2948">
        <v>0</v>
      </c>
      <c r="AM2948">
        <v>0</v>
      </c>
      <c r="AN2948" s="23" t="e">
        <v>#DIV/0!</v>
      </c>
      <c r="AO2948" s="23">
        <v>0.5</v>
      </c>
      <c r="AP2948" s="23" t="e">
        <v>#DIV/0!</v>
      </c>
      <c r="AQ2948" s="23" t="e">
        <v>#DIV/0!</v>
      </c>
      <c r="AR2948" s="35">
        <v>0</v>
      </c>
      <c r="AS2948" s="35">
        <v>0</v>
      </c>
      <c r="AT2948" s="35">
        <v>1</v>
      </c>
      <c r="AU2948" s="31" t="str">
        <f t="shared" si="48"/>
        <v>库存为1</v>
      </c>
      <c r="AV2948" s="36" t="str">
        <f>IFERROR(时间!$B$4+AU2948,"上周无销量")</f>
        <v>上周无销量</v>
      </c>
    </row>
    <row r="2949" spans="1:48">
      <c r="A2949" s="21" t="s">
        <v>5732</v>
      </c>
      <c r="B2949" t="s">
        <v>3391</v>
      </c>
      <c r="C2949" t="s">
        <v>5721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1</v>
      </c>
      <c r="J2949" s="33">
        <v>0</v>
      </c>
      <c r="K2949" s="33">
        <v>0</v>
      </c>
      <c r="L2949" s="33">
        <v>0</v>
      </c>
      <c r="M2949">
        <v>1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3</v>
      </c>
      <c r="AK2949">
        <v>0</v>
      </c>
      <c r="AL2949">
        <v>0</v>
      </c>
      <c r="AM2949">
        <v>0</v>
      </c>
      <c r="AN2949" s="23">
        <v>0</v>
      </c>
      <c r="AO2949" s="23" t="e">
        <v>#DIV/0!</v>
      </c>
      <c r="AP2949" s="23" t="e">
        <v>#DIV/0!</v>
      </c>
      <c r="AQ2949" s="23" t="e">
        <v>#DIV/0!</v>
      </c>
      <c r="AR2949" s="35">
        <v>0</v>
      </c>
      <c r="AS2949" s="35">
        <v>0</v>
      </c>
      <c r="AT2949" s="35">
        <v>1</v>
      </c>
      <c r="AU2949" s="31" t="str">
        <f t="shared" ref="AU2949:AU3012" si="49">IF(AR2949="","库存为"&amp;M2949,IF(AS2949=0,"库存为"&amp;M2949,INT(M2949/AR2949)))</f>
        <v>库存为1</v>
      </c>
      <c r="AV2949" s="36" t="str">
        <f>IFERROR(时间!$B$4+AU2949,"上周无销量")</f>
        <v>上周无销量</v>
      </c>
    </row>
    <row r="2950" spans="1:48">
      <c r="A2950" s="21" t="s">
        <v>5733</v>
      </c>
      <c r="B2950" t="s">
        <v>3393</v>
      </c>
      <c r="C2950" t="s">
        <v>5721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2</v>
      </c>
      <c r="J2950" s="33">
        <v>0</v>
      </c>
      <c r="K2950" s="33">
        <v>0</v>
      </c>
      <c r="L2950" s="33">
        <v>0</v>
      </c>
      <c r="M2950">
        <v>2</v>
      </c>
      <c r="N2950">
        <v>1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0</v>
      </c>
      <c r="AK2950">
        <v>0</v>
      </c>
      <c r="AL2950">
        <v>0</v>
      </c>
      <c r="AM2950">
        <v>0</v>
      </c>
      <c r="AN2950" s="23" t="e">
        <v>#DIV/0!</v>
      </c>
      <c r="AO2950" s="23" t="e">
        <v>#DIV/0!</v>
      </c>
      <c r="AP2950" s="23" t="e">
        <v>#DIV/0!</v>
      </c>
      <c r="AQ2950" s="23" t="e">
        <v>#DIV/0!</v>
      </c>
      <c r="AR2950" s="35">
        <v>0</v>
      </c>
      <c r="AS2950" s="35">
        <v>0</v>
      </c>
      <c r="AT2950" s="35">
        <v>2</v>
      </c>
      <c r="AU2950" s="31" t="str">
        <f t="shared" si="49"/>
        <v>库存为2</v>
      </c>
      <c r="AV2950" s="36" t="str">
        <f>IFERROR(时间!$B$4+AU2950,"上周无销量")</f>
        <v>上周无销量</v>
      </c>
    </row>
    <row r="2951" spans="1:48">
      <c r="A2951" s="21" t="s">
        <v>5734</v>
      </c>
      <c r="B2951" t="s">
        <v>3395</v>
      </c>
      <c r="C2951" t="s">
        <v>5721</v>
      </c>
      <c r="D2951" s="31">
        <v>0</v>
      </c>
      <c r="E2951" s="31">
        <v>0</v>
      </c>
      <c r="F2951" s="31">
        <v>0</v>
      </c>
      <c r="G2951" s="31">
        <v>0</v>
      </c>
      <c r="H2951" s="32">
        <v>0</v>
      </c>
      <c r="I2951">
        <v>2</v>
      </c>
      <c r="J2951" s="33">
        <v>0</v>
      </c>
      <c r="K2951" s="33">
        <v>0</v>
      </c>
      <c r="L2951" s="33">
        <v>0</v>
      </c>
      <c r="M2951">
        <v>2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1</v>
      </c>
      <c r="AK2951">
        <v>0</v>
      </c>
      <c r="AL2951">
        <v>0</v>
      </c>
      <c r="AM2951">
        <v>0</v>
      </c>
      <c r="AN2951" s="23">
        <v>0</v>
      </c>
      <c r="AO2951" s="23" t="e">
        <v>#DIV/0!</v>
      </c>
      <c r="AP2951" s="23" t="e">
        <v>#DIV/0!</v>
      </c>
      <c r="AQ2951" s="23" t="e">
        <v>#DIV/0!</v>
      </c>
      <c r="AR2951" s="35">
        <v>0</v>
      </c>
      <c r="AS2951" s="35">
        <v>0</v>
      </c>
      <c r="AT2951" s="35">
        <v>2</v>
      </c>
      <c r="AU2951" s="31" t="str">
        <f t="shared" si="49"/>
        <v>库存为2</v>
      </c>
      <c r="AV2951" s="36" t="str">
        <f>IFERROR(时间!$B$4+AU2951,"上周无销量")</f>
        <v>上周无销量</v>
      </c>
    </row>
    <row r="2952" spans="1:48">
      <c r="A2952" s="21" t="s">
        <v>5735</v>
      </c>
      <c r="B2952" t="s">
        <v>3397</v>
      </c>
      <c r="C2952" t="s">
        <v>5721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1</v>
      </c>
      <c r="J2952" s="33">
        <v>0</v>
      </c>
      <c r="K2952" s="33">
        <v>0</v>
      </c>
      <c r="L2952" s="33">
        <v>0</v>
      </c>
      <c r="M2952">
        <v>1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2</v>
      </c>
      <c r="AK2952">
        <v>0</v>
      </c>
      <c r="AL2952">
        <v>0</v>
      </c>
      <c r="AM2952">
        <v>0</v>
      </c>
      <c r="AN2952" s="23">
        <v>0</v>
      </c>
      <c r="AO2952" s="23" t="e">
        <v>#DIV/0!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1</v>
      </c>
      <c r="AU2952" s="31" t="str">
        <f t="shared" si="49"/>
        <v>库存为1</v>
      </c>
      <c r="AV2952" s="36" t="str">
        <f>IFERROR(时间!$B$4+AU2952,"上周无销量")</f>
        <v>上周无销量</v>
      </c>
    </row>
    <row r="2953" spans="1:48">
      <c r="A2953" s="21" t="s">
        <v>5736</v>
      </c>
      <c r="B2953" t="s">
        <v>3399</v>
      </c>
      <c r="C2953" t="s">
        <v>5721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0</v>
      </c>
      <c r="AL2953">
        <v>0</v>
      </c>
      <c r="AM2953">
        <v>0</v>
      </c>
      <c r="AN2953" s="23" t="e">
        <v>#DIV/0!</v>
      </c>
      <c r="AO2953" s="23" t="e">
        <v>#DIV/0!</v>
      </c>
      <c r="AP2953" s="23" t="e">
        <v>#DIV/0!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5737</v>
      </c>
      <c r="B2954" t="s">
        <v>3401</v>
      </c>
      <c r="C2954" t="s">
        <v>5721</v>
      </c>
      <c r="D2954" s="31">
        <v>0</v>
      </c>
      <c r="E2954" s="31">
        <v>0</v>
      </c>
      <c r="F2954" s="31">
        <v>1</v>
      </c>
      <c r="G2954" s="31">
        <v>0</v>
      </c>
      <c r="H2954" s="32">
        <v>32.99</v>
      </c>
      <c r="I2954">
        <v>1</v>
      </c>
      <c r="J2954" s="33">
        <v>0</v>
      </c>
      <c r="K2954" s="33">
        <v>1</v>
      </c>
      <c r="L2954" s="33">
        <v>0</v>
      </c>
      <c r="M2954">
        <v>2</v>
      </c>
      <c r="N2954">
        <v>0</v>
      </c>
      <c r="O2954">
        <v>0</v>
      </c>
      <c r="P2954">
        <v>619</v>
      </c>
      <c r="Q2954">
        <v>0</v>
      </c>
      <c r="R2954">
        <v>1183</v>
      </c>
      <c r="S2954">
        <v>1252</v>
      </c>
      <c r="T2954">
        <v>0</v>
      </c>
      <c r="U2954">
        <v>0</v>
      </c>
      <c r="V2954">
        <v>11</v>
      </c>
      <c r="W2954">
        <v>8</v>
      </c>
      <c r="X2954" s="23">
        <v>0</v>
      </c>
      <c r="Y2954" s="23" t="e">
        <v>#DIV/0!</v>
      </c>
      <c r="Z2954" s="23">
        <v>0.00929839391377853</v>
      </c>
      <c r="AA2954" s="23">
        <v>0.00638977635782748</v>
      </c>
      <c r="AB2954">
        <v>0</v>
      </c>
      <c r="AC2954">
        <v>0</v>
      </c>
      <c r="AD2954">
        <v>0.78</v>
      </c>
      <c r="AE2954">
        <v>0.51</v>
      </c>
      <c r="AF2954" s="23" t="s">
        <v>54</v>
      </c>
      <c r="AG2954" s="23" t="s">
        <v>54</v>
      </c>
      <c r="AH2954" s="23">
        <v>0.0236435283419218</v>
      </c>
      <c r="AI2954" s="23" t="s">
        <v>122</v>
      </c>
      <c r="AJ2954">
        <v>0</v>
      </c>
      <c r="AK2954">
        <v>0</v>
      </c>
      <c r="AL2954">
        <v>10</v>
      </c>
      <c r="AM2954">
        <v>4</v>
      </c>
      <c r="AN2954" s="23" t="e">
        <v>#DIV/0!</v>
      </c>
      <c r="AO2954" s="23" t="e">
        <v>#DIV/0!</v>
      </c>
      <c r="AP2954" s="23">
        <v>0.1</v>
      </c>
      <c r="AQ2954" s="23">
        <v>0</v>
      </c>
      <c r="AR2954" s="35">
        <v>0</v>
      </c>
      <c r="AS2954" s="35">
        <v>0</v>
      </c>
      <c r="AT2954" s="35">
        <v>2</v>
      </c>
      <c r="AU2954" s="31" t="str">
        <f t="shared" si="49"/>
        <v>库存为2</v>
      </c>
      <c r="AV2954" s="36" t="str">
        <f>IFERROR(时间!$B$4+AU2954,"上周无销量")</f>
        <v>上周无销量</v>
      </c>
    </row>
    <row r="2955" spans="1:48">
      <c r="A2955" s="21" t="s">
        <v>5738</v>
      </c>
      <c r="B2955" t="s">
        <v>3403</v>
      </c>
      <c r="C2955" t="s">
        <v>5721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2</v>
      </c>
      <c r="J2955" s="33">
        <v>0</v>
      </c>
      <c r="K2955" s="33">
        <v>0</v>
      </c>
      <c r="L2955" s="33">
        <v>0</v>
      </c>
      <c r="M2955">
        <v>2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1</v>
      </c>
      <c r="AK2955">
        <v>1</v>
      </c>
      <c r="AL2955">
        <v>1</v>
      </c>
      <c r="AM2955">
        <v>1</v>
      </c>
      <c r="AN2955" s="23">
        <v>0</v>
      </c>
      <c r="AO2955" s="23">
        <v>0</v>
      </c>
      <c r="AP2955" s="23">
        <v>0</v>
      </c>
      <c r="AQ2955" s="23">
        <v>0</v>
      </c>
      <c r="AR2955" s="35">
        <v>0</v>
      </c>
      <c r="AS2955" s="35">
        <v>0</v>
      </c>
      <c r="AT2955" s="35">
        <v>2</v>
      </c>
      <c r="AU2955" s="31" t="str">
        <f t="shared" si="49"/>
        <v>库存为2</v>
      </c>
      <c r="AV2955" s="36" t="str">
        <f>IFERROR(时间!$B$4+AU2955,"上周无销量")</f>
        <v>上周无销量</v>
      </c>
    </row>
    <row r="2956" spans="1:48">
      <c r="A2956" s="21" t="s">
        <v>5739</v>
      </c>
      <c r="B2956" t="s">
        <v>3082</v>
      </c>
      <c r="C2956" t="s">
        <v>5740</v>
      </c>
      <c r="D2956" s="31">
        <v>0</v>
      </c>
      <c r="E2956" s="31">
        <v>2</v>
      </c>
      <c r="F2956" s="31">
        <v>0</v>
      </c>
      <c r="G2956" s="31">
        <v>2</v>
      </c>
      <c r="H2956" s="32">
        <v>32.99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1</v>
      </c>
      <c r="O2956">
        <v>0</v>
      </c>
      <c r="P2956">
        <v>0</v>
      </c>
      <c r="Q2956">
        <v>5118</v>
      </c>
      <c r="R2956">
        <v>0</v>
      </c>
      <c r="S2956">
        <v>6246</v>
      </c>
      <c r="T2956">
        <v>0</v>
      </c>
      <c r="U2956">
        <v>24</v>
      </c>
      <c r="V2956">
        <v>0</v>
      </c>
      <c r="W2956">
        <v>33</v>
      </c>
      <c r="X2956" s="23" t="e">
        <v>#DIV/0!</v>
      </c>
      <c r="Y2956" s="23">
        <v>0.00468933177022274</v>
      </c>
      <c r="Z2956" s="23" t="e">
        <v>#DIV/0!</v>
      </c>
      <c r="AA2956" s="23">
        <v>0.00528338136407301</v>
      </c>
      <c r="AB2956">
        <v>0</v>
      </c>
      <c r="AC2956">
        <v>6.06</v>
      </c>
      <c r="AD2956">
        <v>0</v>
      </c>
      <c r="AE2956">
        <v>7.45</v>
      </c>
      <c r="AF2956" s="23" t="s">
        <v>54</v>
      </c>
      <c r="AG2956" s="23">
        <v>0.0918460139436193</v>
      </c>
      <c r="AH2956" s="23" t="s">
        <v>54</v>
      </c>
      <c r="AI2956" s="23">
        <v>0.112913003940588</v>
      </c>
      <c r="AJ2956">
        <v>0</v>
      </c>
      <c r="AK2956">
        <v>21</v>
      </c>
      <c r="AL2956">
        <v>0</v>
      </c>
      <c r="AM2956">
        <v>39</v>
      </c>
      <c r="AN2956" s="23" t="e">
        <v>#DIV/0!</v>
      </c>
      <c r="AO2956" s="23">
        <v>0.0952380952380952</v>
      </c>
      <c r="AP2956" s="23" t="e">
        <v>#DIV/0!</v>
      </c>
      <c r="AQ2956" s="23">
        <v>0.0512820512820513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5741</v>
      </c>
      <c r="B2957" t="s">
        <v>3087</v>
      </c>
      <c r="C2957" t="s">
        <v>5740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0</v>
      </c>
      <c r="AN2957" s="23" t="e">
        <v>#DIV/0!</v>
      </c>
      <c r="AO2957" s="23" t="e">
        <v>#DIV/0!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5742</v>
      </c>
      <c r="B2958" t="s">
        <v>3089</v>
      </c>
      <c r="C2958" t="s">
        <v>5740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2</v>
      </c>
      <c r="J2958" s="33">
        <v>0</v>
      </c>
      <c r="K2958" s="33">
        <v>0</v>
      </c>
      <c r="L2958" s="33">
        <v>0</v>
      </c>
      <c r="M2958">
        <v>2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0</v>
      </c>
      <c r="AK2958">
        <v>1</v>
      </c>
      <c r="AL2958">
        <v>0</v>
      </c>
      <c r="AM2958">
        <v>3</v>
      </c>
      <c r="AN2958" s="23" t="e">
        <v>#DIV/0!</v>
      </c>
      <c r="AO2958" s="23">
        <v>0</v>
      </c>
      <c r="AP2958" s="23" t="e">
        <v>#DIV/0!</v>
      </c>
      <c r="AQ2958" s="23">
        <v>0</v>
      </c>
      <c r="AR2958" s="35">
        <v>0</v>
      </c>
      <c r="AS2958" s="35">
        <v>0</v>
      </c>
      <c r="AT2958" s="35">
        <v>2</v>
      </c>
      <c r="AU2958" s="31" t="str">
        <f t="shared" si="49"/>
        <v>库存为2</v>
      </c>
      <c r="AV2958" s="36" t="str">
        <f>IFERROR(时间!$B$4+AU2958,"上周无销量")</f>
        <v>上周无销量</v>
      </c>
    </row>
    <row r="2959" spans="1:48">
      <c r="A2959" s="21" t="s">
        <v>5743</v>
      </c>
      <c r="B2959" t="s">
        <v>3091</v>
      </c>
      <c r="C2959" t="s">
        <v>5740</v>
      </c>
      <c r="D2959" s="31">
        <v>0</v>
      </c>
      <c r="E2959" s="31">
        <v>1</v>
      </c>
      <c r="F2959" s="31">
        <v>0</v>
      </c>
      <c r="G2959" s="31">
        <v>0</v>
      </c>
      <c r="H2959" s="32">
        <v>32.99</v>
      </c>
      <c r="I2959">
        <v>1</v>
      </c>
      <c r="J2959" s="33">
        <v>0</v>
      </c>
      <c r="K2959" s="33">
        <v>0</v>
      </c>
      <c r="L2959" s="33">
        <v>0</v>
      </c>
      <c r="M2959">
        <v>1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4</v>
      </c>
      <c r="AK2959">
        <v>7</v>
      </c>
      <c r="AL2959">
        <v>2</v>
      </c>
      <c r="AM2959">
        <v>8</v>
      </c>
      <c r="AN2959" s="23">
        <v>0</v>
      </c>
      <c r="AO2959" s="23">
        <v>0.142857142857143</v>
      </c>
      <c r="AP2959" s="23">
        <v>0</v>
      </c>
      <c r="AQ2959" s="23">
        <v>0</v>
      </c>
      <c r="AR2959" s="35">
        <v>0</v>
      </c>
      <c r="AS2959" s="35">
        <v>0</v>
      </c>
      <c r="AT2959" s="35">
        <v>1</v>
      </c>
      <c r="AU2959" s="31" t="str">
        <f t="shared" si="49"/>
        <v>库存为1</v>
      </c>
      <c r="AV2959" s="36" t="str">
        <f>IFERROR(时间!$B$4+AU2959,"上周无销量")</f>
        <v>上周无销量</v>
      </c>
    </row>
    <row r="2960" spans="1:48">
      <c r="A2960" s="21" t="s">
        <v>5744</v>
      </c>
      <c r="B2960" t="s">
        <v>3093</v>
      </c>
      <c r="C2960" t="s">
        <v>5740</v>
      </c>
      <c r="D2960" s="31">
        <v>0</v>
      </c>
      <c r="E2960" s="31">
        <v>1</v>
      </c>
      <c r="F2960" s="31">
        <v>0</v>
      </c>
      <c r="G2960" s="31">
        <v>1</v>
      </c>
      <c r="H2960" s="32">
        <v>32.99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0</v>
      </c>
      <c r="AL2960">
        <v>0</v>
      </c>
      <c r="AM2960">
        <v>0</v>
      </c>
      <c r="AN2960" s="23" t="e">
        <v>#DIV/0!</v>
      </c>
      <c r="AO2960" s="23" t="e">
        <v>#DIV/0!</v>
      </c>
      <c r="AP2960" s="23" t="e">
        <v>#DIV/0!</v>
      </c>
      <c r="AQ2960" s="23" t="e">
        <v>#DIV/0!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5745</v>
      </c>
      <c r="B2961" t="s">
        <v>3095</v>
      </c>
      <c r="C2961" t="s">
        <v>5740</v>
      </c>
      <c r="D2961" s="31">
        <v>0</v>
      </c>
      <c r="E2961" s="31">
        <v>1</v>
      </c>
      <c r="F2961" s="31">
        <v>0</v>
      </c>
      <c r="G2961" s="31">
        <v>1</v>
      </c>
      <c r="H2961" s="32">
        <v>32.99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4</v>
      </c>
      <c r="AL2961">
        <v>0</v>
      </c>
      <c r="AM2961">
        <v>8</v>
      </c>
      <c r="AN2961" s="23" t="e">
        <v>#DIV/0!</v>
      </c>
      <c r="AO2961" s="23">
        <v>0.25</v>
      </c>
      <c r="AP2961" s="23" t="e">
        <v>#DIV/0!</v>
      </c>
      <c r="AQ2961" s="23">
        <v>0.125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5746</v>
      </c>
      <c r="B2962" t="s">
        <v>3101</v>
      </c>
      <c r="C2962" t="s">
        <v>5740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1</v>
      </c>
      <c r="J2962" s="33">
        <v>0</v>
      </c>
      <c r="K2962" s="33">
        <v>0</v>
      </c>
      <c r="L2962" s="33">
        <v>0</v>
      </c>
      <c r="M2962">
        <v>1</v>
      </c>
      <c r="N2962">
        <v>0</v>
      </c>
      <c r="O2962">
        <v>1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1</v>
      </c>
      <c r="AK2962">
        <v>2</v>
      </c>
      <c r="AL2962">
        <v>0</v>
      </c>
      <c r="AM2962">
        <v>0</v>
      </c>
      <c r="AN2962" s="23">
        <v>0</v>
      </c>
      <c r="AO2962" s="23">
        <v>0</v>
      </c>
      <c r="AP2962" s="23" t="e">
        <v>#DIV/0!</v>
      </c>
      <c r="AQ2962" s="23" t="e">
        <v>#DIV/0!</v>
      </c>
      <c r="AR2962" s="35">
        <v>0</v>
      </c>
      <c r="AS2962" s="35">
        <v>0</v>
      </c>
      <c r="AT2962" s="35">
        <v>1</v>
      </c>
      <c r="AU2962" s="31" t="str">
        <f t="shared" si="49"/>
        <v>库存为1</v>
      </c>
      <c r="AV2962" s="36" t="str">
        <f>IFERROR(时间!$B$4+AU2962,"上周无销量")</f>
        <v>上周无销量</v>
      </c>
    </row>
    <row r="2963" spans="1:48">
      <c r="A2963" s="21" t="s">
        <v>5747</v>
      </c>
      <c r="B2963" t="s">
        <v>3103</v>
      </c>
      <c r="C2963" t="s">
        <v>5740</v>
      </c>
      <c r="D2963" s="31">
        <v>0</v>
      </c>
      <c r="E2963" s="31">
        <v>0</v>
      </c>
      <c r="F2963" s="31">
        <v>0</v>
      </c>
      <c r="G2963" s="31">
        <v>1</v>
      </c>
      <c r="H2963" s="32">
        <v>32.99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0</v>
      </c>
      <c r="AL2963">
        <v>0</v>
      </c>
      <c r="AM2963">
        <v>0</v>
      </c>
      <c r="AN2963" s="23" t="e">
        <v>#DIV/0!</v>
      </c>
      <c r="AO2963" s="23" t="e">
        <v>#DIV/0!</v>
      </c>
      <c r="AP2963" s="23" t="e">
        <v>#DIV/0!</v>
      </c>
      <c r="AQ2963" s="23" t="e">
        <v>#DIV/0!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5748</v>
      </c>
      <c r="B2964" t="s">
        <v>3105</v>
      </c>
      <c r="C2964" t="s">
        <v>5740</v>
      </c>
      <c r="D2964" s="31">
        <v>0</v>
      </c>
      <c r="E2964" s="31">
        <v>0</v>
      </c>
      <c r="F2964" s="31">
        <v>0</v>
      </c>
      <c r="G2964" s="31">
        <v>1</v>
      </c>
      <c r="H2964" s="32">
        <v>32.99</v>
      </c>
      <c r="I2964">
        <v>2</v>
      </c>
      <c r="J2964" s="33">
        <v>0</v>
      </c>
      <c r="K2964" s="33">
        <v>0</v>
      </c>
      <c r="L2964" s="33">
        <v>0</v>
      </c>
      <c r="M2964">
        <v>2</v>
      </c>
      <c r="N2964">
        <v>0</v>
      </c>
      <c r="O2964">
        <v>2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0</v>
      </c>
      <c r="AK2964">
        <v>0</v>
      </c>
      <c r="AL2964">
        <v>0</v>
      </c>
      <c r="AM2964">
        <v>2</v>
      </c>
      <c r="AN2964" s="23" t="e">
        <v>#DIV/0!</v>
      </c>
      <c r="AO2964" s="23" t="e">
        <v>#DIV/0!</v>
      </c>
      <c r="AP2964" s="23" t="e">
        <v>#DIV/0!</v>
      </c>
      <c r="AQ2964" s="23">
        <v>0.5</v>
      </c>
      <c r="AR2964" s="35">
        <v>0</v>
      </c>
      <c r="AS2964" s="35">
        <v>0</v>
      </c>
      <c r="AT2964" s="35">
        <v>2</v>
      </c>
      <c r="AU2964" s="31" t="str">
        <f t="shared" si="49"/>
        <v>库存为2</v>
      </c>
      <c r="AV2964" s="36" t="str">
        <f>IFERROR(时间!$B$4+AU2964,"上周无销量")</f>
        <v>上周无销量</v>
      </c>
    </row>
    <row r="2965" spans="1:48">
      <c r="A2965" s="21" t="s">
        <v>5749</v>
      </c>
      <c r="B2965" t="s">
        <v>3107</v>
      </c>
      <c r="C2965" t="s">
        <v>5740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23" t="s">
        <v>54</v>
      </c>
      <c r="Y2965" s="23" t="s">
        <v>54</v>
      </c>
      <c r="Z2965" s="23" t="s">
        <v>54</v>
      </c>
      <c r="AA2965" s="23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0</v>
      </c>
      <c r="AK2965">
        <v>0</v>
      </c>
      <c r="AL2965">
        <v>0</v>
      </c>
      <c r="AM2965">
        <v>0</v>
      </c>
      <c r="AN2965" s="23" t="e">
        <v>#DIV/0!</v>
      </c>
      <c r="AO2965" s="23" t="e">
        <v>#DIV/0!</v>
      </c>
      <c r="AP2965" s="23" t="e">
        <v>#DIV/0!</v>
      </c>
      <c r="AQ2965" s="23" t="e">
        <v>#DIV/0!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5750</v>
      </c>
      <c r="B2966" t="s">
        <v>3113</v>
      </c>
      <c r="C2966" t="s">
        <v>5740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2</v>
      </c>
      <c r="J2966" s="33">
        <v>0</v>
      </c>
      <c r="K2966" s="33">
        <v>0</v>
      </c>
      <c r="L2966" s="33">
        <v>0</v>
      </c>
      <c r="M2966">
        <v>2</v>
      </c>
      <c r="N2966">
        <v>0</v>
      </c>
      <c r="O2966">
        <v>3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1</v>
      </c>
      <c r="AK2966">
        <v>1</v>
      </c>
      <c r="AL2966">
        <v>0</v>
      </c>
      <c r="AM2966">
        <v>0</v>
      </c>
      <c r="AN2966" s="23">
        <v>0</v>
      </c>
      <c r="AO2966" s="23">
        <v>0</v>
      </c>
      <c r="AP2966" s="23" t="e">
        <v>#DIV/0!</v>
      </c>
      <c r="AQ2966" s="23" t="e">
        <v>#DIV/0!</v>
      </c>
      <c r="AR2966" s="35">
        <v>0</v>
      </c>
      <c r="AS2966" s="35">
        <v>0</v>
      </c>
      <c r="AT2966" s="35">
        <v>2</v>
      </c>
      <c r="AU2966" s="31" t="str">
        <f t="shared" si="49"/>
        <v>库存为2</v>
      </c>
      <c r="AV2966" s="36" t="str">
        <f>IFERROR(时间!$B$4+AU2966,"上周无销量")</f>
        <v>上周无销量</v>
      </c>
    </row>
    <row r="2967" spans="1:48">
      <c r="A2967" s="21" t="s">
        <v>5751</v>
      </c>
      <c r="B2967" t="s">
        <v>3115</v>
      </c>
      <c r="C2967" t="s">
        <v>5740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4</v>
      </c>
      <c r="J2967" s="33">
        <v>0</v>
      </c>
      <c r="K2967" s="33">
        <v>0</v>
      </c>
      <c r="L2967" s="33">
        <v>0</v>
      </c>
      <c r="M2967">
        <v>4</v>
      </c>
      <c r="N2967">
        <v>0</v>
      </c>
      <c r="O2967">
        <v>4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5</v>
      </c>
      <c r="AK2967">
        <v>1</v>
      </c>
      <c r="AL2967">
        <v>0</v>
      </c>
      <c r="AM2967">
        <v>2</v>
      </c>
      <c r="AN2967" s="23">
        <v>0</v>
      </c>
      <c r="AO2967" s="23">
        <v>0</v>
      </c>
      <c r="AP2967" s="23" t="e">
        <v>#DIV/0!</v>
      </c>
      <c r="AQ2967" s="23">
        <v>0</v>
      </c>
      <c r="AR2967" s="35">
        <v>0</v>
      </c>
      <c r="AS2967" s="35">
        <v>0</v>
      </c>
      <c r="AT2967" s="35">
        <v>4</v>
      </c>
      <c r="AU2967" s="31" t="str">
        <f t="shared" si="49"/>
        <v>库存为4</v>
      </c>
      <c r="AV2967" s="36" t="str">
        <f>IFERROR(时间!$B$4+AU2967,"上周无销量")</f>
        <v>上周无销量</v>
      </c>
    </row>
    <row r="2968" spans="1:48">
      <c r="A2968" s="21" t="s">
        <v>5752</v>
      </c>
      <c r="B2968" t="s">
        <v>3117</v>
      </c>
      <c r="C2968" t="s">
        <v>5740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3</v>
      </c>
      <c r="J2968" s="33">
        <v>0</v>
      </c>
      <c r="K2968" s="33">
        <v>0</v>
      </c>
      <c r="L2968" s="33">
        <v>0</v>
      </c>
      <c r="M2968">
        <v>3</v>
      </c>
      <c r="N2968">
        <v>0</v>
      </c>
      <c r="O2968">
        <v>3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23" t="s">
        <v>54</v>
      </c>
      <c r="Y2968" s="23" t="s">
        <v>54</v>
      </c>
      <c r="Z2968" s="23" t="s">
        <v>54</v>
      </c>
      <c r="AA2968" s="23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0</v>
      </c>
      <c r="AM2968">
        <v>0</v>
      </c>
      <c r="AN2968" s="23" t="e">
        <v>#DIV/0!</v>
      </c>
      <c r="AO2968" s="23" t="e">
        <v>#DIV/0!</v>
      </c>
      <c r="AP2968" s="23" t="e">
        <v>#DIV/0!</v>
      </c>
      <c r="AQ2968" s="23" t="e">
        <v>#DIV/0!</v>
      </c>
      <c r="AR2968" s="35">
        <v>0</v>
      </c>
      <c r="AS2968" s="35">
        <v>0</v>
      </c>
      <c r="AT2968" s="35">
        <v>3</v>
      </c>
      <c r="AU2968" s="31" t="str">
        <f t="shared" si="49"/>
        <v>库存为3</v>
      </c>
      <c r="AV2968" s="36" t="str">
        <f>IFERROR(时间!$B$4+AU2968,"上周无销量")</f>
        <v>上周无销量</v>
      </c>
    </row>
    <row r="2969" spans="1:48">
      <c r="A2969" s="21" t="s">
        <v>5753</v>
      </c>
      <c r="B2969" t="s">
        <v>5754</v>
      </c>
      <c r="C2969" t="s">
        <v>5755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0</v>
      </c>
      <c r="AM2969">
        <v>0</v>
      </c>
      <c r="AN2969" s="23" t="e">
        <v>#DIV/0!</v>
      </c>
      <c r="AO2969" s="23" t="e">
        <v>#DIV/0!</v>
      </c>
      <c r="AP2969" s="23" t="e">
        <v>#DIV/0!</v>
      </c>
      <c r="AQ2969" s="23" t="e">
        <v>#DIV/0!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5756</v>
      </c>
      <c r="B2970" t="s">
        <v>4301</v>
      </c>
      <c r="C2970" t="s">
        <v>5755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1</v>
      </c>
      <c r="AK2970">
        <v>2</v>
      </c>
      <c r="AL2970">
        <v>0</v>
      </c>
      <c r="AM2970">
        <v>1</v>
      </c>
      <c r="AN2970" s="23">
        <v>0</v>
      </c>
      <c r="AO2970" s="23">
        <v>0</v>
      </c>
      <c r="AP2970" s="23" t="e">
        <v>#DIV/0!</v>
      </c>
      <c r="AQ2970" s="23">
        <v>0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5757</v>
      </c>
      <c r="B2971" t="s">
        <v>4304</v>
      </c>
      <c r="C2971" t="s">
        <v>5755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2</v>
      </c>
      <c r="AK2971">
        <v>0</v>
      </c>
      <c r="AL2971">
        <v>0</v>
      </c>
      <c r="AM2971">
        <v>0</v>
      </c>
      <c r="AN2971" s="23">
        <v>0</v>
      </c>
      <c r="AO2971" s="23" t="e">
        <v>#DIV/0!</v>
      </c>
      <c r="AP2971" s="23" t="e">
        <v>#DIV/0!</v>
      </c>
      <c r="AQ2971" s="23" t="e">
        <v>#DIV/0!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5758</v>
      </c>
      <c r="B2972" t="s">
        <v>4306</v>
      </c>
      <c r="C2972" t="s">
        <v>5755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2</v>
      </c>
      <c r="AK2972">
        <v>3</v>
      </c>
      <c r="AL2972">
        <v>4</v>
      </c>
      <c r="AM2972">
        <v>4</v>
      </c>
      <c r="AN2972" s="23">
        <v>0</v>
      </c>
      <c r="AO2972" s="23">
        <v>0</v>
      </c>
      <c r="AP2972" s="23">
        <v>0</v>
      </c>
      <c r="AQ2972" s="23">
        <v>0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5759</v>
      </c>
      <c r="B2973" t="s">
        <v>4308</v>
      </c>
      <c r="C2973" t="s">
        <v>5755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4</v>
      </c>
      <c r="AK2973">
        <v>0</v>
      </c>
      <c r="AL2973">
        <v>2</v>
      </c>
      <c r="AM2973">
        <v>6</v>
      </c>
      <c r="AN2973" s="23">
        <v>0</v>
      </c>
      <c r="AO2973" s="23" t="e">
        <v>#DIV/0!</v>
      </c>
      <c r="AP2973" s="23">
        <v>0</v>
      </c>
      <c r="AQ2973" s="23">
        <v>0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5760</v>
      </c>
      <c r="B2974" t="s">
        <v>5514</v>
      </c>
      <c r="C2974" t="s">
        <v>5761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1</v>
      </c>
      <c r="AK2974">
        <v>1</v>
      </c>
      <c r="AL2974">
        <v>0</v>
      </c>
      <c r="AM2974">
        <v>1</v>
      </c>
      <c r="AN2974" s="23">
        <v>0</v>
      </c>
      <c r="AO2974" s="23">
        <v>0</v>
      </c>
      <c r="AP2974" s="23" t="e">
        <v>#DIV/0!</v>
      </c>
      <c r="AQ2974" s="23">
        <v>0</v>
      </c>
      <c r="AR2974" s="35">
        <v>0</v>
      </c>
      <c r="AS2974" s="35">
        <v>0</v>
      </c>
      <c r="AT2974" s="35">
        <v>0</v>
      </c>
      <c r="AU2974" s="31" t="str">
        <f t="shared" si="49"/>
        <v>库存为0</v>
      </c>
      <c r="AV2974" s="36" t="str">
        <f>IFERROR(时间!$B$4+AU2974,"上周无销量")</f>
        <v>上周无销量</v>
      </c>
    </row>
    <row r="2975" spans="1:48">
      <c r="A2975" s="21" t="s">
        <v>5762</v>
      </c>
      <c r="B2975" t="s">
        <v>5763</v>
      </c>
      <c r="C2975" t="s">
        <v>5761</v>
      </c>
      <c r="D2975" s="31">
        <v>0</v>
      </c>
      <c r="E2975" s="31">
        <v>0</v>
      </c>
      <c r="F2975" s="31">
        <v>0</v>
      </c>
      <c r="G2975" s="31">
        <v>0</v>
      </c>
      <c r="H2975" s="32">
        <v>0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0</v>
      </c>
      <c r="AL2975">
        <v>0</v>
      </c>
      <c r="AM2975">
        <v>0</v>
      </c>
      <c r="AN2975" s="23" t="e">
        <v>#DIV/0!</v>
      </c>
      <c r="AO2975" s="23" t="e">
        <v>#DIV/0!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5764</v>
      </c>
      <c r="B2976" t="s">
        <v>5765</v>
      </c>
      <c r="C2976" t="s">
        <v>5761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0</v>
      </c>
      <c r="AK2976">
        <v>0</v>
      </c>
      <c r="AL2976">
        <v>0</v>
      </c>
      <c r="AM2976">
        <v>0</v>
      </c>
      <c r="AN2976" s="23" t="e">
        <v>#DIV/0!</v>
      </c>
      <c r="AO2976" s="23" t="e">
        <v>#DIV/0!</v>
      </c>
      <c r="AP2976" s="23" t="e">
        <v>#DIV/0!</v>
      </c>
      <c r="AQ2976" s="23" t="e">
        <v>#DIV/0!</v>
      </c>
      <c r="AR2976" s="35">
        <v>0</v>
      </c>
      <c r="AS2976" s="35">
        <v>0</v>
      </c>
      <c r="AT2976" s="35">
        <v>0</v>
      </c>
      <c r="AU2976" s="31" t="str">
        <f t="shared" si="49"/>
        <v>库存为0</v>
      </c>
      <c r="AV2976" s="36" t="str">
        <f>IFERROR(时间!$B$4+AU2976,"上周无销量")</f>
        <v>上周无销量</v>
      </c>
    </row>
    <row r="2977" spans="1:48">
      <c r="A2977" s="21" t="s">
        <v>5766</v>
      </c>
      <c r="B2977" t="s">
        <v>5527</v>
      </c>
      <c r="C2977" t="s">
        <v>5761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2</v>
      </c>
      <c r="AK2977">
        <v>0</v>
      </c>
      <c r="AL2977">
        <v>0</v>
      </c>
      <c r="AM2977">
        <v>1</v>
      </c>
      <c r="AN2977" s="23">
        <v>0</v>
      </c>
      <c r="AO2977" s="23" t="e">
        <v>#DIV/0!</v>
      </c>
      <c r="AP2977" s="23" t="e">
        <v>#DIV/0!</v>
      </c>
      <c r="AQ2977" s="23">
        <v>0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5767</v>
      </c>
      <c r="B2978" t="s">
        <v>5533</v>
      </c>
      <c r="C2978" t="s">
        <v>5761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0</v>
      </c>
      <c r="J2978" s="33">
        <v>0</v>
      </c>
      <c r="K2978" s="33">
        <v>0</v>
      </c>
      <c r="L2978" s="33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0</v>
      </c>
      <c r="AK2978">
        <v>0</v>
      </c>
      <c r="AL2978">
        <v>0</v>
      </c>
      <c r="AM2978">
        <v>2</v>
      </c>
      <c r="AN2978" s="23" t="e">
        <v>#DIV/0!</v>
      </c>
      <c r="AO2978" s="23" t="e">
        <v>#DIV/0!</v>
      </c>
      <c r="AP2978" s="23" t="e">
        <v>#DIV/0!</v>
      </c>
      <c r="AQ2978" s="23">
        <v>0</v>
      </c>
      <c r="AR2978" s="35">
        <v>0</v>
      </c>
      <c r="AS2978" s="35">
        <v>0</v>
      </c>
      <c r="AT2978" s="35">
        <v>0</v>
      </c>
      <c r="AU2978" s="31" t="str">
        <f t="shared" si="49"/>
        <v>库存为0</v>
      </c>
      <c r="AV2978" s="36" t="str">
        <f>IFERROR(时间!$B$4+AU2978,"上周无销量")</f>
        <v>上周无销量</v>
      </c>
    </row>
    <row r="2979" spans="1:48">
      <c r="A2979" s="21" t="s">
        <v>5768</v>
      </c>
      <c r="B2979" t="s">
        <v>5537</v>
      </c>
      <c r="C2979" t="s">
        <v>5761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0</v>
      </c>
      <c r="J2979" s="33">
        <v>0</v>
      </c>
      <c r="K2979" s="33">
        <v>0</v>
      </c>
      <c r="L2979" s="33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1</v>
      </c>
      <c r="AK2979">
        <v>0</v>
      </c>
      <c r="AL2979">
        <v>0</v>
      </c>
      <c r="AM2979">
        <v>0</v>
      </c>
      <c r="AN2979" s="23">
        <v>0</v>
      </c>
      <c r="AO2979" s="23" t="e">
        <v>#DIV/0!</v>
      </c>
      <c r="AP2979" s="23" t="e">
        <v>#DIV/0!</v>
      </c>
      <c r="AQ2979" s="23" t="e">
        <v>#DIV/0!</v>
      </c>
      <c r="AR2979" s="35">
        <v>0</v>
      </c>
      <c r="AS2979" s="35">
        <v>0</v>
      </c>
      <c r="AT2979" s="35">
        <v>0</v>
      </c>
      <c r="AU2979" s="31" t="str">
        <f t="shared" si="49"/>
        <v>库存为0</v>
      </c>
      <c r="AV2979" s="36" t="str">
        <f>IFERROR(时间!$B$4+AU2979,"上周无销量")</f>
        <v>上周无销量</v>
      </c>
    </row>
    <row r="2980" spans="1:48">
      <c r="A2980" s="21" t="s">
        <v>5769</v>
      </c>
      <c r="B2980" t="s">
        <v>5541</v>
      </c>
      <c r="C2980" t="s">
        <v>5761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5770</v>
      </c>
      <c r="B2981" t="s">
        <v>5771</v>
      </c>
      <c r="C2981" t="s">
        <v>5761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0</v>
      </c>
      <c r="AK2981">
        <v>0</v>
      </c>
      <c r="AL2981">
        <v>0</v>
      </c>
      <c r="AM2981">
        <v>0</v>
      </c>
      <c r="AN2981" s="23" t="e">
        <v>#DIV/0!</v>
      </c>
      <c r="AO2981" s="23" t="e">
        <v>#DIV/0!</v>
      </c>
      <c r="AP2981" s="23" t="e">
        <v>#DIV/0!</v>
      </c>
      <c r="AQ2981" s="23" t="e">
        <v>#DIV/0!</v>
      </c>
      <c r="AR2981" s="35">
        <v>0</v>
      </c>
      <c r="AS2981" s="35">
        <v>0</v>
      </c>
      <c r="AT2981" s="35">
        <v>0</v>
      </c>
      <c r="AU2981" s="31" t="str">
        <f t="shared" si="49"/>
        <v>库存为0</v>
      </c>
      <c r="AV2981" s="36" t="str">
        <f>IFERROR(时间!$B$4+AU2981,"上周无销量")</f>
        <v>上周无销量</v>
      </c>
    </row>
    <row r="2982" spans="1:48">
      <c r="A2982" s="21" t="s">
        <v>5772</v>
      </c>
      <c r="B2982" t="s">
        <v>5549</v>
      </c>
      <c r="C2982" t="s">
        <v>5761</v>
      </c>
      <c r="D2982" s="31">
        <v>0</v>
      </c>
      <c r="E2982" s="31">
        <v>0</v>
      </c>
      <c r="F2982" s="31">
        <v>0</v>
      </c>
      <c r="G2982" s="31">
        <v>0</v>
      </c>
      <c r="H2982" s="32">
        <v>0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0</v>
      </c>
      <c r="AK2982">
        <v>0</v>
      </c>
      <c r="AL2982">
        <v>0</v>
      </c>
      <c r="AM2982">
        <v>0</v>
      </c>
      <c r="AN2982" s="23" t="e">
        <v>#DIV/0!</v>
      </c>
      <c r="AO2982" s="23" t="e">
        <v>#DIV/0!</v>
      </c>
      <c r="AP2982" s="23" t="e">
        <v>#DIV/0!</v>
      </c>
      <c r="AQ2982" s="23" t="e">
        <v>#DIV/0!</v>
      </c>
      <c r="AR2982" s="35">
        <v>0</v>
      </c>
      <c r="AS2982" s="35">
        <v>0</v>
      </c>
      <c r="AT2982" s="35">
        <v>0</v>
      </c>
      <c r="AU2982" s="31" t="str">
        <f t="shared" si="49"/>
        <v>库存为0</v>
      </c>
      <c r="AV2982" s="36" t="str">
        <f>IFERROR(时间!$B$4+AU2982,"上周无销量")</f>
        <v>上周无销量</v>
      </c>
    </row>
    <row r="2983" spans="1:48">
      <c r="A2983" s="21" t="s">
        <v>5773</v>
      </c>
      <c r="B2983" t="s">
        <v>5551</v>
      </c>
      <c r="C2983" t="s">
        <v>5761</v>
      </c>
      <c r="D2983" s="31">
        <v>0</v>
      </c>
      <c r="E2983" s="31">
        <v>0</v>
      </c>
      <c r="F2983" s="31">
        <v>0</v>
      </c>
      <c r="G2983" s="31">
        <v>0</v>
      </c>
      <c r="H2983" s="32">
        <v>0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2</v>
      </c>
      <c r="AK2983">
        <v>0</v>
      </c>
      <c r="AL2983">
        <v>1</v>
      </c>
      <c r="AM2983">
        <v>0</v>
      </c>
      <c r="AN2983" s="23">
        <v>0</v>
      </c>
      <c r="AO2983" s="23" t="e">
        <v>#DIV/0!</v>
      </c>
      <c r="AP2983" s="23">
        <v>0</v>
      </c>
      <c r="AQ2983" s="23" t="e">
        <v>#DIV/0!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5774</v>
      </c>
      <c r="B2984" t="s">
        <v>5557</v>
      </c>
      <c r="C2984" t="s">
        <v>5761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1</v>
      </c>
      <c r="AK2984">
        <v>1</v>
      </c>
      <c r="AL2984">
        <v>1</v>
      </c>
      <c r="AM2984">
        <v>1</v>
      </c>
      <c r="AN2984" s="23">
        <v>0</v>
      </c>
      <c r="AO2984" s="23">
        <v>0</v>
      </c>
      <c r="AP2984" s="23">
        <v>0</v>
      </c>
      <c r="AQ2984" s="23">
        <v>0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5775</v>
      </c>
      <c r="B2985" t="s">
        <v>5776</v>
      </c>
      <c r="C2985" t="s">
        <v>5777</v>
      </c>
      <c r="D2985" s="31">
        <v>6</v>
      </c>
      <c r="E2985" s="31">
        <v>8</v>
      </c>
      <c r="F2985" s="31">
        <v>3</v>
      </c>
      <c r="G2985" s="31">
        <v>3</v>
      </c>
      <c r="H2985" s="32">
        <v>25.58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0.857142857142857</v>
      </c>
      <c r="AS2985" s="35">
        <v>51.4285714285714</v>
      </c>
      <c r="AT2985" s="35">
        <v>-51.4285714285714</v>
      </c>
      <c r="AU2985" s="31">
        <f t="shared" si="49"/>
        <v>0</v>
      </c>
      <c r="AV2985" s="36">
        <f>IFERROR(时间!$B$4+AU2985,"上周无销量")</f>
        <v>43283</v>
      </c>
    </row>
    <row r="2986" spans="1:48">
      <c r="A2986" s="21" t="s">
        <v>5778</v>
      </c>
      <c r="B2986" t="s">
        <v>5779</v>
      </c>
      <c r="C2986" t="s">
        <v>5777</v>
      </c>
      <c r="D2986" s="31">
        <v>0</v>
      </c>
      <c r="E2986" s="31">
        <v>5</v>
      </c>
      <c r="F2986" s="31">
        <v>3</v>
      </c>
      <c r="G2986" s="31">
        <v>1</v>
      </c>
      <c r="H2986" s="32">
        <v>25.58</v>
      </c>
      <c r="I2986">
        <v>0</v>
      </c>
      <c r="J2986" s="33">
        <v>0</v>
      </c>
      <c r="K2986" s="33">
        <v>0</v>
      </c>
      <c r="L2986" s="33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0</v>
      </c>
      <c r="AK2986">
        <v>0</v>
      </c>
      <c r="AL2986">
        <v>0</v>
      </c>
      <c r="AM2986">
        <v>0</v>
      </c>
      <c r="AN2986" s="23" t="e">
        <v>#DIV/0!</v>
      </c>
      <c r="AO2986" s="23" t="e">
        <v>#DIV/0!</v>
      </c>
      <c r="AP2986" s="23" t="e">
        <v>#DIV/0!</v>
      </c>
      <c r="AQ2986" s="23" t="e">
        <v>#DIV/0!</v>
      </c>
      <c r="AR2986" s="35">
        <v>0</v>
      </c>
      <c r="AS2986" s="35">
        <v>0</v>
      </c>
      <c r="AT2986" s="35">
        <v>0</v>
      </c>
      <c r="AU2986" s="31" t="str">
        <f t="shared" si="49"/>
        <v>库存为0</v>
      </c>
      <c r="AV2986" s="36" t="str">
        <f>IFERROR(时间!$B$4+AU2986,"上周无销量")</f>
        <v>上周无销量</v>
      </c>
    </row>
    <row r="2987" spans="1:48">
      <c r="A2987" s="21" t="s">
        <v>5780</v>
      </c>
      <c r="B2987" t="s">
        <v>5781</v>
      </c>
      <c r="C2987" t="s">
        <v>5777</v>
      </c>
      <c r="D2987" s="31">
        <v>1</v>
      </c>
      <c r="E2987" s="31">
        <v>0</v>
      </c>
      <c r="F2987" s="31">
        <v>0</v>
      </c>
      <c r="G2987" s="31">
        <v>0</v>
      </c>
      <c r="H2987" s="32">
        <v>25.58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0</v>
      </c>
      <c r="AL2987">
        <v>0</v>
      </c>
      <c r="AM2987">
        <v>0</v>
      </c>
      <c r="AN2987" s="23" t="e">
        <v>#DIV/0!</v>
      </c>
      <c r="AO2987" s="23" t="e">
        <v>#DIV/0!</v>
      </c>
      <c r="AP2987" s="23" t="e">
        <v>#DIV/0!</v>
      </c>
      <c r="AQ2987" s="23" t="e">
        <v>#DIV/0!</v>
      </c>
      <c r="AR2987" s="35">
        <v>0.142857142857143</v>
      </c>
      <c r="AS2987" s="35">
        <v>8.57142857142857</v>
      </c>
      <c r="AT2987" s="35">
        <v>-8.57142857142857</v>
      </c>
      <c r="AU2987" s="31">
        <f t="shared" si="49"/>
        <v>0</v>
      </c>
      <c r="AV2987" s="36">
        <f>IFERROR(时间!$B$4+AU2987,"上周无销量")</f>
        <v>43283</v>
      </c>
    </row>
    <row r="2988" spans="1:48">
      <c r="A2988" s="21" t="s">
        <v>5782</v>
      </c>
      <c r="B2988" t="s">
        <v>5783</v>
      </c>
      <c r="C2988" t="s">
        <v>5777</v>
      </c>
      <c r="D2988" s="31">
        <v>5</v>
      </c>
      <c r="E2988" s="31">
        <v>4</v>
      </c>
      <c r="F2988" s="31">
        <v>3</v>
      </c>
      <c r="G2988" s="31">
        <v>2</v>
      </c>
      <c r="H2988" s="32">
        <v>25.58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0</v>
      </c>
      <c r="AL2988">
        <v>0</v>
      </c>
      <c r="AM2988">
        <v>0</v>
      </c>
      <c r="AN2988" s="23" t="e">
        <v>#DIV/0!</v>
      </c>
      <c r="AO2988" s="23" t="e">
        <v>#DIV/0!</v>
      </c>
      <c r="AP2988" s="23" t="e">
        <v>#DIV/0!</v>
      </c>
      <c r="AQ2988" s="23" t="e">
        <v>#DIV/0!</v>
      </c>
      <c r="AR2988" s="35">
        <v>0.714285714285714</v>
      </c>
      <c r="AS2988" s="35">
        <v>42.8571428571429</v>
      </c>
      <c r="AT2988" s="35">
        <v>-42.8571428571429</v>
      </c>
      <c r="AU2988" s="31">
        <f t="shared" si="49"/>
        <v>0</v>
      </c>
      <c r="AV2988" s="36">
        <f>IFERROR(时间!$B$4+AU2988,"上周无销量")</f>
        <v>43283</v>
      </c>
    </row>
    <row r="2989" spans="1:48">
      <c r="A2989" s="21" t="s">
        <v>5784</v>
      </c>
      <c r="B2989" t="s">
        <v>5785</v>
      </c>
      <c r="C2989" t="s">
        <v>5777</v>
      </c>
      <c r="D2989" s="31">
        <v>1</v>
      </c>
      <c r="E2989" s="31">
        <v>0</v>
      </c>
      <c r="F2989" s="31">
        <v>0</v>
      </c>
      <c r="G2989" s="31">
        <v>1</v>
      </c>
      <c r="H2989" s="32">
        <v>25.58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23" t="s">
        <v>54</v>
      </c>
      <c r="Y2989" s="23" t="s">
        <v>54</v>
      </c>
      <c r="Z2989" s="23" t="s">
        <v>54</v>
      </c>
      <c r="AA2989" s="23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0</v>
      </c>
      <c r="AL2989">
        <v>0</v>
      </c>
      <c r="AM2989">
        <v>0</v>
      </c>
      <c r="AN2989" s="23" t="e">
        <v>#DIV/0!</v>
      </c>
      <c r="AO2989" s="23" t="e">
        <v>#DIV/0!</v>
      </c>
      <c r="AP2989" s="23" t="e">
        <v>#DIV/0!</v>
      </c>
      <c r="AQ2989" s="23" t="e">
        <v>#DIV/0!</v>
      </c>
      <c r="AR2989" s="35">
        <v>0.142857142857143</v>
      </c>
      <c r="AS2989" s="35">
        <v>8.57142857142857</v>
      </c>
      <c r="AT2989" s="35">
        <v>-8.57142857142857</v>
      </c>
      <c r="AU2989" s="31">
        <f t="shared" si="49"/>
        <v>0</v>
      </c>
      <c r="AV2989" s="36">
        <f>IFERROR(时间!$B$4+AU2989,"上周无销量")</f>
        <v>43283</v>
      </c>
    </row>
    <row r="2990" spans="1:48">
      <c r="A2990" s="21" t="s">
        <v>5786</v>
      </c>
      <c r="B2990" t="s">
        <v>3173</v>
      </c>
      <c r="C2990" t="s">
        <v>5777</v>
      </c>
      <c r="D2990" s="31">
        <v>9</v>
      </c>
      <c r="E2990" s="31">
        <v>5</v>
      </c>
      <c r="F2990" s="31">
        <v>3</v>
      </c>
      <c r="G2990" s="31">
        <v>2</v>
      </c>
      <c r="H2990" s="32">
        <v>25.58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4</v>
      </c>
      <c r="AK2990">
        <v>7</v>
      </c>
      <c r="AL2990">
        <v>0</v>
      </c>
      <c r="AM2990">
        <v>0</v>
      </c>
      <c r="AN2990" s="23">
        <v>2.25</v>
      </c>
      <c r="AO2990" s="23">
        <v>0.714285714285714</v>
      </c>
      <c r="AP2990" s="23" t="e">
        <v>#DIV/0!</v>
      </c>
      <c r="AQ2990" s="23" t="e">
        <v>#DIV/0!</v>
      </c>
      <c r="AR2990" s="35">
        <v>1.28571428571429</v>
      </c>
      <c r="AS2990" s="35">
        <v>77.1428571428572</v>
      </c>
      <c r="AT2990" s="35">
        <v>-77.1428571428572</v>
      </c>
      <c r="AU2990" s="31">
        <f t="shared" si="49"/>
        <v>0</v>
      </c>
      <c r="AV2990" s="36">
        <f>IFERROR(时间!$B$4+AU2990,"上周无销量")</f>
        <v>43283</v>
      </c>
    </row>
    <row r="2991" spans="1:48">
      <c r="A2991" s="21" t="s">
        <v>5787</v>
      </c>
      <c r="B2991" t="s">
        <v>3176</v>
      </c>
      <c r="C2991" t="s">
        <v>5777</v>
      </c>
      <c r="D2991" s="31">
        <v>8</v>
      </c>
      <c r="E2991" s="31">
        <v>13</v>
      </c>
      <c r="F2991" s="31">
        <v>9</v>
      </c>
      <c r="G2991" s="31">
        <v>2</v>
      </c>
      <c r="H2991" s="32">
        <v>25.58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61</v>
      </c>
      <c r="AL2991">
        <v>36</v>
      </c>
      <c r="AM2991">
        <v>0</v>
      </c>
      <c r="AN2991" s="23" t="e">
        <v>#DIV/0!</v>
      </c>
      <c r="AO2991" s="23">
        <v>0.213114754098361</v>
      </c>
      <c r="AP2991" s="23">
        <v>0.25</v>
      </c>
      <c r="AQ2991" s="23" t="e">
        <v>#DIV/0!</v>
      </c>
      <c r="AR2991" s="35">
        <v>1.14285714285714</v>
      </c>
      <c r="AS2991" s="35">
        <v>68.5714285714286</v>
      </c>
      <c r="AT2991" s="35">
        <v>-68.5714285714286</v>
      </c>
      <c r="AU2991" s="31">
        <f t="shared" si="49"/>
        <v>0</v>
      </c>
      <c r="AV2991" s="36">
        <f>IFERROR(时间!$B$4+AU2991,"上周无销量")</f>
        <v>43283</v>
      </c>
    </row>
    <row r="2992" spans="1:48">
      <c r="A2992" s="21" t="s">
        <v>5788</v>
      </c>
      <c r="B2992" t="s">
        <v>3178</v>
      </c>
      <c r="C2992" t="s">
        <v>5777</v>
      </c>
      <c r="D2992" s="31">
        <v>14</v>
      </c>
      <c r="E2992" s="31">
        <v>9</v>
      </c>
      <c r="F2992" s="31">
        <v>6</v>
      </c>
      <c r="G2992" s="31">
        <v>3</v>
      </c>
      <c r="H2992" s="32">
        <v>25.58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0</v>
      </c>
      <c r="AK2992">
        <v>0</v>
      </c>
      <c r="AL2992">
        <v>0</v>
      </c>
      <c r="AM2992">
        <v>0</v>
      </c>
      <c r="AN2992" s="23" t="e">
        <v>#DIV/0!</v>
      </c>
      <c r="AO2992" s="23" t="e">
        <v>#DIV/0!</v>
      </c>
      <c r="AP2992" s="23" t="e">
        <v>#DIV/0!</v>
      </c>
      <c r="AQ2992" s="23" t="e">
        <v>#DIV/0!</v>
      </c>
      <c r="AR2992" s="35">
        <v>2</v>
      </c>
      <c r="AS2992" s="35">
        <v>120</v>
      </c>
      <c r="AT2992" s="35">
        <v>-120</v>
      </c>
      <c r="AU2992" s="31">
        <f t="shared" si="49"/>
        <v>0</v>
      </c>
      <c r="AV2992" s="36">
        <f>IFERROR(时间!$B$4+AU2992,"上周无销量")</f>
        <v>43283</v>
      </c>
    </row>
    <row r="2993" spans="1:48">
      <c r="A2993" s="21" t="s">
        <v>5789</v>
      </c>
      <c r="B2993" t="s">
        <v>3180</v>
      </c>
      <c r="C2993" t="s">
        <v>5777</v>
      </c>
      <c r="D2993" s="31">
        <v>2</v>
      </c>
      <c r="E2993" s="31">
        <v>1</v>
      </c>
      <c r="F2993" s="31">
        <v>2</v>
      </c>
      <c r="G2993" s="31">
        <v>1</v>
      </c>
      <c r="H2993" s="32">
        <v>25.58</v>
      </c>
      <c r="I2993">
        <v>0</v>
      </c>
      <c r="J2993" s="33">
        <v>0</v>
      </c>
      <c r="K2993" s="33">
        <v>0</v>
      </c>
      <c r="L2993" s="33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1</v>
      </c>
      <c r="AK2993">
        <v>2</v>
      </c>
      <c r="AL2993">
        <v>2</v>
      </c>
      <c r="AM2993">
        <v>0</v>
      </c>
      <c r="AN2993" s="23">
        <v>2</v>
      </c>
      <c r="AO2993" s="23">
        <v>0.5</v>
      </c>
      <c r="AP2993" s="23">
        <v>1</v>
      </c>
      <c r="AQ2993" s="23" t="e">
        <v>#DIV/0!</v>
      </c>
      <c r="AR2993" s="35">
        <v>0.285714285714286</v>
      </c>
      <c r="AS2993" s="35">
        <v>17.1428571428571</v>
      </c>
      <c r="AT2993" s="35">
        <v>-17.1428571428571</v>
      </c>
      <c r="AU2993" s="31">
        <f t="shared" si="49"/>
        <v>0</v>
      </c>
      <c r="AV2993" s="36">
        <f>IFERROR(时间!$B$4+AU2993,"上周无销量")</f>
        <v>43283</v>
      </c>
    </row>
    <row r="2994" spans="1:48">
      <c r="A2994" s="21" t="s">
        <v>5790</v>
      </c>
      <c r="B2994" t="s">
        <v>3182</v>
      </c>
      <c r="C2994" t="s">
        <v>5777</v>
      </c>
      <c r="D2994" s="31">
        <v>0</v>
      </c>
      <c r="E2994" s="31">
        <v>1</v>
      </c>
      <c r="F2994" s="31">
        <v>0</v>
      </c>
      <c r="G2994" s="31">
        <v>2</v>
      </c>
      <c r="H2994" s="32">
        <v>25.58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1</v>
      </c>
      <c r="AL2994">
        <v>3</v>
      </c>
      <c r="AM2994">
        <v>3</v>
      </c>
      <c r="AN2994" s="23" t="e">
        <v>#DIV/0!</v>
      </c>
      <c r="AO2994" s="23">
        <v>1</v>
      </c>
      <c r="AP2994" s="23">
        <v>0</v>
      </c>
      <c r="AQ2994" s="23">
        <v>0.666666666666667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5791</v>
      </c>
      <c r="B2995" t="s">
        <v>3184</v>
      </c>
      <c r="C2995" t="s">
        <v>5777</v>
      </c>
      <c r="D2995" s="31">
        <v>6</v>
      </c>
      <c r="E2995" s="31">
        <v>6</v>
      </c>
      <c r="F2995" s="31">
        <v>5</v>
      </c>
      <c r="G2995" s="31">
        <v>12</v>
      </c>
      <c r="H2995" s="32">
        <v>25.58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0</v>
      </c>
      <c r="AK2995">
        <v>0</v>
      </c>
      <c r="AL2995">
        <v>0</v>
      </c>
      <c r="AM2995">
        <v>30</v>
      </c>
      <c r="AN2995" s="23" t="e">
        <v>#DIV/0!</v>
      </c>
      <c r="AO2995" s="23" t="e">
        <v>#DIV/0!</v>
      </c>
      <c r="AP2995" s="23" t="e">
        <v>#DIV/0!</v>
      </c>
      <c r="AQ2995" s="23">
        <v>0.4</v>
      </c>
      <c r="AR2995" s="35">
        <v>0.857142857142857</v>
      </c>
      <c r="AS2995" s="35">
        <v>51.4285714285714</v>
      </c>
      <c r="AT2995" s="35">
        <v>-51.4285714285714</v>
      </c>
      <c r="AU2995" s="31">
        <f t="shared" si="49"/>
        <v>0</v>
      </c>
      <c r="AV2995" s="36">
        <f>IFERROR(时间!$B$4+AU2995,"上周无销量")</f>
        <v>43283</v>
      </c>
    </row>
    <row r="2996" spans="1:48">
      <c r="A2996" s="21" t="s">
        <v>5792</v>
      </c>
      <c r="B2996" t="s">
        <v>3186</v>
      </c>
      <c r="C2996" t="s">
        <v>5777</v>
      </c>
      <c r="D2996" s="31">
        <v>6</v>
      </c>
      <c r="E2996" s="31">
        <v>2</v>
      </c>
      <c r="F2996" s="31">
        <v>1</v>
      </c>
      <c r="G2996" s="31">
        <v>19</v>
      </c>
      <c r="H2996" s="32">
        <v>25.58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0</v>
      </c>
      <c r="AK2996">
        <v>0</v>
      </c>
      <c r="AL2996">
        <v>0</v>
      </c>
      <c r="AM2996">
        <v>0</v>
      </c>
      <c r="AN2996" s="23" t="e">
        <v>#DIV/0!</v>
      </c>
      <c r="AO2996" s="23" t="e">
        <v>#DIV/0!</v>
      </c>
      <c r="AP2996" s="23" t="e">
        <v>#DIV/0!</v>
      </c>
      <c r="AQ2996" s="23" t="e">
        <v>#DIV/0!</v>
      </c>
      <c r="AR2996" s="35">
        <v>0.857142857142857</v>
      </c>
      <c r="AS2996" s="35">
        <v>51.4285714285714</v>
      </c>
      <c r="AT2996" s="35">
        <v>-51.4285714285714</v>
      </c>
      <c r="AU2996" s="31">
        <f t="shared" si="49"/>
        <v>0</v>
      </c>
      <c r="AV2996" s="36">
        <f>IFERROR(时间!$B$4+AU2996,"上周无销量")</f>
        <v>43283</v>
      </c>
    </row>
    <row r="2997" spans="1:48">
      <c r="A2997" s="21" t="s">
        <v>5793</v>
      </c>
      <c r="B2997" t="s">
        <v>5794</v>
      </c>
      <c r="C2997" t="s">
        <v>5777</v>
      </c>
      <c r="D2997" s="31">
        <v>9</v>
      </c>
      <c r="E2997" s="31">
        <v>18</v>
      </c>
      <c r="F2997" s="31">
        <v>22</v>
      </c>
      <c r="G2997" s="31">
        <v>18</v>
      </c>
      <c r="H2997" s="32">
        <v>25.58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0</v>
      </c>
      <c r="AK2997">
        <v>0</v>
      </c>
      <c r="AL2997">
        <v>0</v>
      </c>
      <c r="AM2997">
        <v>0</v>
      </c>
      <c r="AN2997" s="23" t="e">
        <v>#DIV/0!</v>
      </c>
      <c r="AO2997" s="23" t="e">
        <v>#DIV/0!</v>
      </c>
      <c r="AP2997" s="23" t="e">
        <v>#DIV/0!</v>
      </c>
      <c r="AQ2997" s="23" t="e">
        <v>#DIV/0!</v>
      </c>
      <c r="AR2997" s="35">
        <v>1.28571428571429</v>
      </c>
      <c r="AS2997" s="35">
        <v>77.1428571428572</v>
      </c>
      <c r="AT2997" s="35">
        <v>-77.1428571428572</v>
      </c>
      <c r="AU2997" s="31">
        <f t="shared" si="49"/>
        <v>0</v>
      </c>
      <c r="AV2997" s="36">
        <f>IFERROR(时间!$B$4+AU2997,"上周无销量")</f>
        <v>43283</v>
      </c>
    </row>
    <row r="2998" spans="1:48">
      <c r="A2998" s="21" t="s">
        <v>5795</v>
      </c>
      <c r="B2998" t="s">
        <v>3188</v>
      </c>
      <c r="C2998" t="s">
        <v>5777</v>
      </c>
      <c r="D2998" s="31">
        <v>3</v>
      </c>
      <c r="E2998" s="31">
        <v>2</v>
      </c>
      <c r="F2998" s="31">
        <v>4</v>
      </c>
      <c r="G2998" s="31">
        <v>2</v>
      </c>
      <c r="H2998" s="32">
        <v>25.58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1</v>
      </c>
      <c r="AK2998">
        <v>1</v>
      </c>
      <c r="AL2998">
        <v>1</v>
      </c>
      <c r="AM2998">
        <v>0</v>
      </c>
      <c r="AN2998" s="23">
        <v>3</v>
      </c>
      <c r="AO2998" s="23">
        <v>2</v>
      </c>
      <c r="AP2998" s="23">
        <v>4</v>
      </c>
      <c r="AQ2998" s="23" t="e">
        <v>#DIV/0!</v>
      </c>
      <c r="AR2998" s="35">
        <v>0.428571428571429</v>
      </c>
      <c r="AS2998" s="35">
        <v>25.7142857142857</v>
      </c>
      <c r="AT2998" s="35">
        <v>-25.7142857142857</v>
      </c>
      <c r="AU2998" s="31">
        <f t="shared" si="49"/>
        <v>0</v>
      </c>
      <c r="AV2998" s="36">
        <f>IFERROR(时间!$B$4+AU2998,"上周无销量")</f>
        <v>43283</v>
      </c>
    </row>
    <row r="2999" spans="1:48">
      <c r="A2999" s="21" t="s">
        <v>5796</v>
      </c>
      <c r="B2999" t="s">
        <v>3190</v>
      </c>
      <c r="C2999" t="s">
        <v>5777</v>
      </c>
      <c r="D2999" s="31">
        <v>0</v>
      </c>
      <c r="E2999" s="31">
        <v>1</v>
      </c>
      <c r="F2999" s="31">
        <v>0</v>
      </c>
      <c r="G2999" s="31">
        <v>2</v>
      </c>
      <c r="H2999" s="32">
        <v>25.58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6</v>
      </c>
      <c r="AK2999">
        <v>4</v>
      </c>
      <c r="AL2999">
        <v>0</v>
      </c>
      <c r="AM2999">
        <v>2</v>
      </c>
      <c r="AN2999" s="23">
        <v>0</v>
      </c>
      <c r="AO2999" s="23">
        <v>0.25</v>
      </c>
      <c r="AP2999" s="23" t="e">
        <v>#DIV/0!</v>
      </c>
      <c r="AQ2999" s="23">
        <v>1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5797</v>
      </c>
      <c r="B3000" t="s">
        <v>3192</v>
      </c>
      <c r="C3000" t="s">
        <v>5777</v>
      </c>
      <c r="D3000" s="31">
        <v>5</v>
      </c>
      <c r="E3000" s="31">
        <v>6</v>
      </c>
      <c r="F3000" s="31">
        <v>5</v>
      </c>
      <c r="G3000" s="31">
        <v>9</v>
      </c>
      <c r="H3000" s="32">
        <v>25.58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0</v>
      </c>
      <c r="AK3000">
        <v>2</v>
      </c>
      <c r="AL3000">
        <v>2</v>
      </c>
      <c r="AM3000">
        <v>12</v>
      </c>
      <c r="AN3000" s="23" t="e">
        <v>#DIV/0!</v>
      </c>
      <c r="AO3000" s="23">
        <v>3</v>
      </c>
      <c r="AP3000" s="23">
        <v>2.5</v>
      </c>
      <c r="AQ3000" s="23">
        <v>0.75</v>
      </c>
      <c r="AR3000" s="35">
        <v>0.714285714285714</v>
      </c>
      <c r="AS3000" s="35">
        <v>42.8571428571429</v>
      </c>
      <c r="AT3000" s="35">
        <v>-42.8571428571429</v>
      </c>
      <c r="AU3000" s="31">
        <f t="shared" si="49"/>
        <v>0</v>
      </c>
      <c r="AV3000" s="36">
        <f>IFERROR(时间!$B$4+AU3000,"上周无销量")</f>
        <v>43283</v>
      </c>
    </row>
    <row r="3001" spans="1:48">
      <c r="A3001" s="21" t="s">
        <v>5798</v>
      </c>
      <c r="B3001" t="s">
        <v>3194</v>
      </c>
      <c r="C3001" t="s">
        <v>5777</v>
      </c>
      <c r="D3001" s="31">
        <v>18</v>
      </c>
      <c r="E3001" s="31">
        <v>7</v>
      </c>
      <c r="F3001" s="31">
        <v>17</v>
      </c>
      <c r="G3001" s="31">
        <v>12</v>
      </c>
      <c r="H3001" s="32">
        <v>25.58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0</v>
      </c>
      <c r="AL3001">
        <v>0</v>
      </c>
      <c r="AM3001">
        <v>0</v>
      </c>
      <c r="AN3001" s="23" t="e">
        <v>#DIV/0!</v>
      </c>
      <c r="AO3001" s="23" t="e">
        <v>#DIV/0!</v>
      </c>
      <c r="AP3001" s="23" t="e">
        <v>#DIV/0!</v>
      </c>
      <c r="AQ3001" s="23" t="e">
        <v>#DIV/0!</v>
      </c>
      <c r="AR3001" s="35">
        <v>2.57142857142857</v>
      </c>
      <c r="AS3001" s="35">
        <v>154.285714285714</v>
      </c>
      <c r="AT3001" s="35">
        <v>-154.285714285714</v>
      </c>
      <c r="AU3001" s="31">
        <f t="shared" si="49"/>
        <v>0</v>
      </c>
      <c r="AV3001" s="36">
        <f>IFERROR(时间!$B$4+AU3001,"上周无销量")</f>
        <v>43283</v>
      </c>
    </row>
    <row r="3002" spans="1:48">
      <c r="A3002" s="21" t="s">
        <v>5799</v>
      </c>
      <c r="B3002" t="s">
        <v>3196</v>
      </c>
      <c r="C3002" t="s">
        <v>5777</v>
      </c>
      <c r="D3002" s="31">
        <v>4</v>
      </c>
      <c r="E3002" s="31">
        <v>0</v>
      </c>
      <c r="F3002" s="31">
        <v>11</v>
      </c>
      <c r="G3002" s="31">
        <v>7</v>
      </c>
      <c r="H3002" s="32">
        <v>25.58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0</v>
      </c>
      <c r="AM3002">
        <v>0</v>
      </c>
      <c r="AN3002" s="23" t="e">
        <v>#DIV/0!</v>
      </c>
      <c r="AO3002" s="23" t="e">
        <v>#DIV/0!</v>
      </c>
      <c r="AP3002" s="23" t="e">
        <v>#DIV/0!</v>
      </c>
      <c r="AQ3002" s="23" t="e">
        <v>#DIV/0!</v>
      </c>
      <c r="AR3002" s="35">
        <v>0.571428571428571</v>
      </c>
      <c r="AS3002" s="35">
        <v>34.2857142857143</v>
      </c>
      <c r="AT3002" s="35">
        <v>-34.2857142857143</v>
      </c>
      <c r="AU3002" s="31">
        <f t="shared" si="49"/>
        <v>0</v>
      </c>
      <c r="AV3002" s="36">
        <f>IFERROR(时间!$B$4+AU3002,"上周无销量")</f>
        <v>43283</v>
      </c>
    </row>
    <row r="3003" spans="1:48">
      <c r="A3003" s="21" t="s">
        <v>5800</v>
      </c>
      <c r="B3003" t="s">
        <v>3198</v>
      </c>
      <c r="C3003" t="s">
        <v>5777</v>
      </c>
      <c r="D3003" s="31">
        <v>4</v>
      </c>
      <c r="E3003" s="31">
        <v>0</v>
      </c>
      <c r="F3003" s="31">
        <v>4</v>
      </c>
      <c r="G3003" s="31">
        <v>3</v>
      </c>
      <c r="H3003" s="32">
        <v>25.58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1</v>
      </c>
      <c r="AM3003">
        <v>0</v>
      </c>
      <c r="AN3003" s="23" t="e">
        <v>#DIV/0!</v>
      </c>
      <c r="AO3003" s="23" t="e">
        <v>#DIV/0!</v>
      </c>
      <c r="AP3003" s="23">
        <v>4</v>
      </c>
      <c r="AQ3003" s="23" t="e">
        <v>#DIV/0!</v>
      </c>
      <c r="AR3003" s="35">
        <v>0.571428571428571</v>
      </c>
      <c r="AS3003" s="35">
        <v>34.2857142857143</v>
      </c>
      <c r="AT3003" s="35">
        <v>-34.2857142857143</v>
      </c>
      <c r="AU3003" s="31">
        <f t="shared" si="49"/>
        <v>0</v>
      </c>
      <c r="AV3003" s="36">
        <f>IFERROR(时间!$B$4+AU3003,"上周无销量")</f>
        <v>43283</v>
      </c>
    </row>
    <row r="3004" spans="1:48">
      <c r="A3004" s="21" t="s">
        <v>5801</v>
      </c>
      <c r="B3004" t="s">
        <v>3200</v>
      </c>
      <c r="C3004" t="s">
        <v>5777</v>
      </c>
      <c r="D3004" s="31">
        <v>3</v>
      </c>
      <c r="E3004" s="31">
        <v>1</v>
      </c>
      <c r="F3004" s="31">
        <v>0</v>
      </c>
      <c r="G3004" s="31">
        <v>3</v>
      </c>
      <c r="H3004" s="32">
        <v>25.58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13</v>
      </c>
      <c r="AK3004">
        <v>2</v>
      </c>
      <c r="AL3004">
        <v>4</v>
      </c>
      <c r="AM3004">
        <v>2</v>
      </c>
      <c r="AN3004" s="23">
        <v>0.230769230769231</v>
      </c>
      <c r="AO3004" s="23">
        <v>0.5</v>
      </c>
      <c r="AP3004" s="23">
        <v>0</v>
      </c>
      <c r="AQ3004" s="23">
        <v>1.5</v>
      </c>
      <c r="AR3004" s="35">
        <v>0.428571428571429</v>
      </c>
      <c r="AS3004" s="35">
        <v>25.7142857142857</v>
      </c>
      <c r="AT3004" s="35">
        <v>-25.7142857142857</v>
      </c>
      <c r="AU3004" s="31">
        <f t="shared" si="49"/>
        <v>0</v>
      </c>
      <c r="AV3004" s="36">
        <f>IFERROR(时间!$B$4+AU3004,"上周无销量")</f>
        <v>43283</v>
      </c>
    </row>
    <row r="3005" spans="1:48">
      <c r="A3005" s="21" t="s">
        <v>5802</v>
      </c>
      <c r="B3005" t="s">
        <v>5803</v>
      </c>
      <c r="C3005" t="s">
        <v>5804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5805</v>
      </c>
      <c r="B3006" t="s">
        <v>5806</v>
      </c>
      <c r="C3006" t="s">
        <v>5807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0</v>
      </c>
      <c r="AK3006">
        <v>0</v>
      </c>
      <c r="AL3006">
        <v>0</v>
      </c>
      <c r="AM3006">
        <v>0</v>
      </c>
      <c r="AN3006" s="23" t="e">
        <v>#DIV/0!</v>
      </c>
      <c r="AO3006" s="23" t="e">
        <v>#DIV/0!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5808</v>
      </c>
      <c r="B3007" t="s">
        <v>5809</v>
      </c>
      <c r="C3007" t="s">
        <v>5810</v>
      </c>
      <c r="D3007" s="31">
        <v>0</v>
      </c>
      <c r="E3007" s="31">
        <v>0</v>
      </c>
      <c r="F3007" s="31">
        <v>0</v>
      </c>
      <c r="G3007" s="31">
        <v>0</v>
      </c>
      <c r="H3007" s="32">
        <v>0</v>
      </c>
      <c r="I3007">
        <v>0</v>
      </c>
      <c r="J3007" s="33">
        <v>0</v>
      </c>
      <c r="K3007" s="33">
        <v>0</v>
      </c>
      <c r="L3007" s="33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0</v>
      </c>
      <c r="AK3007">
        <v>0</v>
      </c>
      <c r="AL3007">
        <v>0</v>
      </c>
      <c r="AM3007">
        <v>0</v>
      </c>
      <c r="AN3007" s="23" t="e">
        <v>#DIV/0!</v>
      </c>
      <c r="AO3007" s="23" t="e">
        <v>#DIV/0!</v>
      </c>
      <c r="AP3007" s="23" t="e">
        <v>#DIV/0!</v>
      </c>
      <c r="AQ3007" s="23" t="e">
        <v>#DIV/0!</v>
      </c>
      <c r="AR3007" s="35">
        <v>0</v>
      </c>
      <c r="AS3007" s="35">
        <v>0</v>
      </c>
      <c r="AT3007" s="35">
        <v>0</v>
      </c>
      <c r="AU3007" s="31" t="str">
        <f t="shared" si="49"/>
        <v>库存为0</v>
      </c>
      <c r="AV3007" s="36" t="str">
        <f>IFERROR(时间!$B$4+AU3007,"上周无销量")</f>
        <v>上周无销量</v>
      </c>
    </row>
    <row r="3008" spans="1:48">
      <c r="A3008" s="21" t="s">
        <v>5811</v>
      </c>
      <c r="B3008" t="s">
        <v>5812</v>
      </c>
      <c r="C3008" t="s">
        <v>5810</v>
      </c>
      <c r="D3008" s="31">
        <v>0</v>
      </c>
      <c r="E3008" s="31">
        <v>0</v>
      </c>
      <c r="F3008" s="31">
        <v>0</v>
      </c>
      <c r="G3008" s="31">
        <v>0</v>
      </c>
      <c r="H3008" s="32">
        <v>0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0</v>
      </c>
      <c r="AK3008">
        <v>0</v>
      </c>
      <c r="AL3008">
        <v>0</v>
      </c>
      <c r="AM3008">
        <v>0</v>
      </c>
      <c r="AN3008" s="23" t="e">
        <v>#DIV/0!</v>
      </c>
      <c r="AO3008" s="23" t="e">
        <v>#DIV/0!</v>
      </c>
      <c r="AP3008" s="23" t="e">
        <v>#DIV/0!</v>
      </c>
      <c r="AQ3008" s="23" t="e">
        <v>#DIV/0!</v>
      </c>
      <c r="AR3008" s="35">
        <v>0</v>
      </c>
      <c r="AS3008" s="35">
        <v>0</v>
      </c>
      <c r="AT3008" s="35">
        <v>0</v>
      </c>
      <c r="AU3008" s="31" t="str">
        <f t="shared" si="49"/>
        <v>库存为0</v>
      </c>
      <c r="AV3008" s="36" t="str">
        <f>IFERROR(时间!$B$4+AU3008,"上周无销量")</f>
        <v>上周无销量</v>
      </c>
    </row>
    <row r="3009" spans="1:48">
      <c r="A3009" s="21" t="s">
        <v>5813</v>
      </c>
      <c r="B3009" t="s">
        <v>5814</v>
      </c>
      <c r="C3009" t="s">
        <v>5810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0</v>
      </c>
      <c r="AK3009">
        <v>0</v>
      </c>
      <c r="AL3009">
        <v>0</v>
      </c>
      <c r="AM3009">
        <v>0</v>
      </c>
      <c r="AN3009" s="23" t="e">
        <v>#DIV/0!</v>
      </c>
      <c r="AO3009" s="23" t="e">
        <v>#DIV/0!</v>
      </c>
      <c r="AP3009" s="23" t="e">
        <v>#DIV/0!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5815</v>
      </c>
      <c r="B3010" t="s">
        <v>5816</v>
      </c>
      <c r="C3010" t="s">
        <v>5810</v>
      </c>
      <c r="D3010" s="31">
        <v>0</v>
      </c>
      <c r="E3010" s="31">
        <v>0</v>
      </c>
      <c r="F3010" s="31">
        <v>0</v>
      </c>
      <c r="G3010" s="31">
        <v>0</v>
      </c>
      <c r="H3010" s="32">
        <v>0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0</v>
      </c>
      <c r="AK3010">
        <v>0</v>
      </c>
      <c r="AL3010">
        <v>0</v>
      </c>
      <c r="AM3010">
        <v>0</v>
      </c>
      <c r="AN3010" s="23" t="e">
        <v>#DIV/0!</v>
      </c>
      <c r="AO3010" s="23" t="e">
        <v>#DIV/0!</v>
      </c>
      <c r="AP3010" s="23" t="e">
        <v>#DIV/0!</v>
      </c>
      <c r="AQ3010" s="23" t="e">
        <v>#DIV/0!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5817</v>
      </c>
      <c r="B3011" t="s">
        <v>5818</v>
      </c>
      <c r="C3011" t="s">
        <v>5810</v>
      </c>
      <c r="D3011" s="31">
        <v>0</v>
      </c>
      <c r="E3011" s="31">
        <v>1</v>
      </c>
      <c r="F3011" s="31">
        <v>0</v>
      </c>
      <c r="G3011" s="31">
        <v>0</v>
      </c>
      <c r="H3011" s="32">
        <v>19.99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0</v>
      </c>
      <c r="AK3011">
        <v>0</v>
      </c>
      <c r="AL3011">
        <v>0</v>
      </c>
      <c r="AM3011">
        <v>0</v>
      </c>
      <c r="AN3011" s="23" t="e">
        <v>#DIV/0!</v>
      </c>
      <c r="AO3011" s="23" t="e">
        <v>#DIV/0!</v>
      </c>
      <c r="AP3011" s="23" t="e">
        <v>#DIV/0!</v>
      </c>
      <c r="AQ3011" s="23" t="e">
        <v>#DIV/0!</v>
      </c>
      <c r="AR3011" s="35">
        <v>0</v>
      </c>
      <c r="AS3011" s="35">
        <v>0</v>
      </c>
      <c r="AT3011" s="35">
        <v>0</v>
      </c>
      <c r="AU3011" s="31" t="str">
        <f t="shared" si="49"/>
        <v>库存为0</v>
      </c>
      <c r="AV3011" s="36" t="str">
        <f>IFERROR(时间!$B$4+AU3011,"上周无销量")</f>
        <v>上周无销量</v>
      </c>
    </row>
    <row r="3012" spans="1:48">
      <c r="A3012" s="21" t="s">
        <v>5819</v>
      </c>
      <c r="B3012" t="s">
        <v>5820</v>
      </c>
      <c r="C3012" t="s">
        <v>5821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0</v>
      </c>
      <c r="AL3012">
        <v>0</v>
      </c>
      <c r="AM3012">
        <v>0</v>
      </c>
      <c r="AN3012" s="23" t="e">
        <v>#DIV/0!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5822</v>
      </c>
      <c r="B3013" t="s">
        <v>3210</v>
      </c>
      <c r="C3013" t="s">
        <v>5823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1</v>
      </c>
      <c r="AK3013">
        <v>0</v>
      </c>
      <c r="AL3013">
        <v>0</v>
      </c>
      <c r="AM3013">
        <v>0</v>
      </c>
      <c r="AN3013" s="23">
        <v>0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5824</v>
      </c>
      <c r="B3014" t="s">
        <v>5825</v>
      </c>
      <c r="C3014" t="s">
        <v>5823</v>
      </c>
      <c r="D3014" s="31">
        <v>1</v>
      </c>
      <c r="E3014" s="31">
        <v>0</v>
      </c>
      <c r="F3014" s="31">
        <v>0</v>
      </c>
      <c r="G3014" s="31">
        <v>0</v>
      </c>
      <c r="H3014" s="32">
        <v>13.88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0</v>
      </c>
      <c r="AK3014">
        <v>0</v>
      </c>
      <c r="AL3014">
        <v>0</v>
      </c>
      <c r="AM3014">
        <v>0</v>
      </c>
      <c r="AN3014" s="23" t="e">
        <v>#DIV/0!</v>
      </c>
      <c r="AO3014" s="23" t="e">
        <v>#DIV/0!</v>
      </c>
      <c r="AP3014" s="23" t="e">
        <v>#DIV/0!</v>
      </c>
      <c r="AQ3014" s="23" t="e">
        <v>#DIV/0!</v>
      </c>
      <c r="AR3014" s="35">
        <v>0.142857142857143</v>
      </c>
      <c r="AS3014" s="35">
        <v>8.57142857142857</v>
      </c>
      <c r="AT3014" s="35">
        <v>-8.57142857142857</v>
      </c>
      <c r="AU3014" s="31">
        <f t="shared" si="50"/>
        <v>0</v>
      </c>
      <c r="AV3014" s="36">
        <f>IFERROR(时间!$B$4+AU3014,"上周无销量")</f>
        <v>43283</v>
      </c>
    </row>
    <row r="3015" spans="1:48">
      <c r="A3015" s="21" t="s">
        <v>5826</v>
      </c>
      <c r="B3015" t="s">
        <v>5827</v>
      </c>
      <c r="C3015" t="s">
        <v>5823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5828</v>
      </c>
      <c r="B3016" t="s">
        <v>3213</v>
      </c>
      <c r="C3016" t="s">
        <v>5823</v>
      </c>
      <c r="D3016" s="31">
        <v>0</v>
      </c>
      <c r="E3016" s="31">
        <v>0</v>
      </c>
      <c r="F3016" s="31">
        <v>0</v>
      </c>
      <c r="G3016" s="31">
        <v>1</v>
      </c>
      <c r="H3016" s="32">
        <v>13.88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5829</v>
      </c>
      <c r="B3017" t="s">
        <v>5429</v>
      </c>
      <c r="C3017" t="s">
        <v>5830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16</v>
      </c>
      <c r="AK3017">
        <v>8</v>
      </c>
      <c r="AL3017">
        <v>11</v>
      </c>
      <c r="AM3017">
        <v>3</v>
      </c>
      <c r="AN3017" s="23">
        <v>0</v>
      </c>
      <c r="AO3017" s="23">
        <v>0</v>
      </c>
      <c r="AP3017" s="23">
        <v>0</v>
      </c>
      <c r="AQ3017" s="23">
        <v>0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5831</v>
      </c>
      <c r="B3018" t="s">
        <v>5448</v>
      </c>
      <c r="C3018" t="s">
        <v>5830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0</v>
      </c>
      <c r="J3018" s="33">
        <v>0</v>
      </c>
      <c r="K3018" s="33">
        <v>0</v>
      </c>
      <c r="L3018" s="33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8</v>
      </c>
      <c r="AK3018">
        <v>1</v>
      </c>
      <c r="AL3018">
        <v>4</v>
      </c>
      <c r="AM3018">
        <v>0</v>
      </c>
      <c r="AN3018" s="23">
        <v>0</v>
      </c>
      <c r="AO3018" s="23">
        <v>0</v>
      </c>
      <c r="AP3018" s="23">
        <v>0</v>
      </c>
      <c r="AQ3018" s="23" t="e">
        <v>#DIV/0!</v>
      </c>
      <c r="AR3018" s="35">
        <v>0</v>
      </c>
      <c r="AS3018" s="35">
        <v>0</v>
      </c>
      <c r="AT3018" s="35">
        <v>0</v>
      </c>
      <c r="AU3018" s="31" t="str">
        <f t="shared" si="50"/>
        <v>库存为0</v>
      </c>
      <c r="AV3018" s="36" t="str">
        <f>IFERROR(时间!$B$4+AU3018,"上周无销量")</f>
        <v>上周无销量</v>
      </c>
    </row>
    <row r="3019" spans="1:48">
      <c r="A3019" s="21" t="s">
        <v>5832</v>
      </c>
      <c r="B3019" t="s">
        <v>5450</v>
      </c>
      <c r="C3019" t="s">
        <v>5830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7</v>
      </c>
      <c r="AK3019">
        <v>8</v>
      </c>
      <c r="AL3019">
        <v>6</v>
      </c>
      <c r="AM3019">
        <v>4</v>
      </c>
      <c r="AN3019" s="23">
        <v>0</v>
      </c>
      <c r="AO3019" s="23">
        <v>0</v>
      </c>
      <c r="AP3019" s="23">
        <v>0</v>
      </c>
      <c r="AQ3019" s="23">
        <v>0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5833</v>
      </c>
      <c r="B3020" t="s">
        <v>5464</v>
      </c>
      <c r="C3020" t="s">
        <v>5830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7</v>
      </c>
      <c r="AK3020">
        <v>6</v>
      </c>
      <c r="AL3020">
        <v>3</v>
      </c>
      <c r="AM3020">
        <v>2</v>
      </c>
      <c r="AN3020" s="23">
        <v>0</v>
      </c>
      <c r="AO3020" s="23">
        <v>0</v>
      </c>
      <c r="AP3020" s="23">
        <v>0</v>
      </c>
      <c r="AQ3020" s="23">
        <v>0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5834</v>
      </c>
      <c r="B3021" t="s">
        <v>5466</v>
      </c>
      <c r="C3021" t="s">
        <v>5830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2</v>
      </c>
      <c r="AK3021">
        <v>3</v>
      </c>
      <c r="AL3021">
        <v>4</v>
      </c>
      <c r="AM3021">
        <v>0</v>
      </c>
      <c r="AN3021" s="23">
        <v>0</v>
      </c>
      <c r="AO3021" s="23">
        <v>0</v>
      </c>
      <c r="AP3021" s="23">
        <v>0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5835</v>
      </c>
      <c r="B3022" t="s">
        <v>5482</v>
      </c>
      <c r="C3022" t="s">
        <v>5830</v>
      </c>
      <c r="D3022" s="31">
        <v>0</v>
      </c>
      <c r="E3022" s="31">
        <v>0</v>
      </c>
      <c r="F3022" s="31">
        <v>0</v>
      </c>
      <c r="G3022" s="31">
        <v>0</v>
      </c>
      <c r="H3022" s="32">
        <v>0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0</v>
      </c>
      <c r="AK3022">
        <v>0</v>
      </c>
      <c r="AL3022">
        <v>0</v>
      </c>
      <c r="AM3022">
        <v>0</v>
      </c>
      <c r="AN3022" s="23" t="e">
        <v>#DIV/0!</v>
      </c>
      <c r="AO3022" s="23" t="e">
        <v>#DIV/0!</v>
      </c>
      <c r="AP3022" s="23" t="e">
        <v>#DIV/0!</v>
      </c>
      <c r="AQ3022" s="23" t="e">
        <v>#DIV/0!</v>
      </c>
      <c r="AR3022" s="35">
        <v>0</v>
      </c>
      <c r="AS3022" s="35">
        <v>0</v>
      </c>
      <c r="AT3022" s="35">
        <v>0</v>
      </c>
      <c r="AU3022" s="31" t="str">
        <f t="shared" si="50"/>
        <v>库存为0</v>
      </c>
      <c r="AV3022" s="36" t="str">
        <f>IFERROR(时间!$B$4+AU3022,"上周无销量")</f>
        <v>上周无销量</v>
      </c>
    </row>
    <row r="3023" spans="1:48">
      <c r="A3023" s="21" t="s">
        <v>5836</v>
      </c>
      <c r="B3023" t="s">
        <v>5488</v>
      </c>
      <c r="C3023" t="s">
        <v>5830</v>
      </c>
      <c r="D3023" s="31">
        <v>0</v>
      </c>
      <c r="E3023" s="31">
        <v>0</v>
      </c>
      <c r="F3023" s="31">
        <v>0</v>
      </c>
      <c r="G3023" s="31">
        <v>0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0</v>
      </c>
      <c r="AK3023">
        <v>3</v>
      </c>
      <c r="AL3023">
        <v>0</v>
      </c>
      <c r="AM3023">
        <v>0</v>
      </c>
      <c r="AN3023" s="23" t="e">
        <v>#DIV/0!</v>
      </c>
      <c r="AO3023" s="23">
        <v>0</v>
      </c>
      <c r="AP3023" s="23" t="e">
        <v>#DIV/0!</v>
      </c>
      <c r="AQ3023" s="23" t="e">
        <v>#DIV/0!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5837</v>
      </c>
      <c r="B3024" t="s">
        <v>5838</v>
      </c>
      <c r="C3024" t="s">
        <v>5839</v>
      </c>
      <c r="D3024" s="31">
        <v>0</v>
      </c>
      <c r="E3024" s="31">
        <v>0</v>
      </c>
      <c r="F3024" s="31">
        <v>0</v>
      </c>
      <c r="G3024" s="31">
        <v>0</v>
      </c>
      <c r="H3024" s="32">
        <v>0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0</v>
      </c>
      <c r="AK3024">
        <v>0</v>
      </c>
      <c r="AL3024">
        <v>0</v>
      </c>
      <c r="AM3024">
        <v>0</v>
      </c>
      <c r="AN3024" s="23" t="e">
        <v>#DIV/0!</v>
      </c>
      <c r="AO3024" s="23" t="e">
        <v>#DIV/0!</v>
      </c>
      <c r="AP3024" s="23" t="e">
        <v>#DIV/0!</v>
      </c>
      <c r="AQ3024" s="23" t="e">
        <v>#DIV/0!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5840</v>
      </c>
      <c r="B3025" t="s">
        <v>5841</v>
      </c>
      <c r="C3025" t="s">
        <v>5842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0</v>
      </c>
      <c r="AK3025">
        <v>0</v>
      </c>
      <c r="AL3025">
        <v>0</v>
      </c>
      <c r="AM3025">
        <v>0</v>
      </c>
      <c r="AN3025" s="23" t="e">
        <v>#DIV/0!</v>
      </c>
      <c r="AO3025" s="23" t="e">
        <v>#DIV/0!</v>
      </c>
      <c r="AP3025" s="23" t="e">
        <v>#DIV/0!</v>
      </c>
      <c r="AQ3025" s="23" t="e">
        <v>#DIV/0!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5843</v>
      </c>
      <c r="B3026" t="s">
        <v>5844</v>
      </c>
      <c r="C3026" t="s">
        <v>5845</v>
      </c>
      <c r="D3026" s="31">
        <v>0</v>
      </c>
      <c r="E3026" s="31">
        <v>0</v>
      </c>
      <c r="F3026" s="31">
        <v>0</v>
      </c>
      <c r="G3026" s="31">
        <v>1</v>
      </c>
      <c r="H3026" s="32">
        <v>29.99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0</v>
      </c>
      <c r="AK3026">
        <v>0</v>
      </c>
      <c r="AL3026">
        <v>0</v>
      </c>
      <c r="AM3026">
        <v>4</v>
      </c>
      <c r="AN3026" s="23" t="e">
        <v>#DIV/0!</v>
      </c>
      <c r="AO3026" s="23" t="e">
        <v>#DIV/0!</v>
      </c>
      <c r="AP3026" s="23" t="e">
        <v>#DIV/0!</v>
      </c>
      <c r="AQ3026" s="23">
        <v>0.25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5846</v>
      </c>
      <c r="B3027" t="s">
        <v>5847</v>
      </c>
      <c r="C3027" t="s">
        <v>5845</v>
      </c>
      <c r="D3027" s="31">
        <v>0</v>
      </c>
      <c r="E3027" s="31">
        <v>0</v>
      </c>
      <c r="F3027" s="31">
        <v>0</v>
      </c>
      <c r="G3027" s="31">
        <v>0</v>
      </c>
      <c r="H3027" s="32">
        <v>0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0</v>
      </c>
      <c r="AK3027">
        <v>0</v>
      </c>
      <c r="AL3027">
        <v>0</v>
      </c>
      <c r="AM3027">
        <v>0</v>
      </c>
      <c r="AN3027" s="23" t="e">
        <v>#DIV/0!</v>
      </c>
      <c r="AO3027" s="23" t="e">
        <v>#DIV/0!</v>
      </c>
      <c r="AP3027" s="23" t="e">
        <v>#DIV/0!</v>
      </c>
      <c r="AQ3027" s="23" t="e">
        <v>#DIV/0!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5848</v>
      </c>
      <c r="B3028" t="s">
        <v>5849</v>
      </c>
      <c r="C3028" t="s">
        <v>5845</v>
      </c>
      <c r="D3028" s="31">
        <v>1</v>
      </c>
      <c r="E3028" s="31">
        <v>0</v>
      </c>
      <c r="F3028" s="31">
        <v>0</v>
      </c>
      <c r="G3028" s="31">
        <v>0</v>
      </c>
      <c r="H3028" s="32">
        <v>29.99</v>
      </c>
      <c r="I3028">
        <v>1</v>
      </c>
      <c r="J3028" s="33">
        <v>0</v>
      </c>
      <c r="K3028" s="33">
        <v>0</v>
      </c>
      <c r="L3028" s="33">
        <v>0</v>
      </c>
      <c r="M3028">
        <v>1</v>
      </c>
      <c r="N3028">
        <v>0</v>
      </c>
      <c r="O3028">
        <v>1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56</v>
      </c>
      <c r="AK3028">
        <v>33</v>
      </c>
      <c r="AL3028">
        <v>40</v>
      </c>
      <c r="AM3028">
        <v>23</v>
      </c>
      <c r="AN3028" s="23">
        <v>0.0178571428571429</v>
      </c>
      <c r="AO3028" s="23">
        <v>0</v>
      </c>
      <c r="AP3028" s="23">
        <v>0</v>
      </c>
      <c r="AQ3028" s="23">
        <v>0</v>
      </c>
      <c r="AR3028" s="35">
        <v>0.142857142857143</v>
      </c>
      <c r="AS3028" s="35">
        <v>8.57142857142857</v>
      </c>
      <c r="AT3028" s="35">
        <v>-7.57142857142857</v>
      </c>
      <c r="AU3028" s="31">
        <f t="shared" si="50"/>
        <v>7</v>
      </c>
      <c r="AV3028" s="36">
        <f>IFERROR(时间!$B$4+AU3028,"上周无销量")</f>
        <v>43290</v>
      </c>
    </row>
    <row r="3029" spans="1:48">
      <c r="A3029" s="21" t="s">
        <v>5850</v>
      </c>
      <c r="B3029" t="s">
        <v>5851</v>
      </c>
      <c r="C3029" t="s">
        <v>5852</v>
      </c>
      <c r="D3029" s="31">
        <v>2</v>
      </c>
      <c r="E3029" s="31">
        <v>0</v>
      </c>
      <c r="F3029" s="31">
        <v>0</v>
      </c>
      <c r="G3029" s="31">
        <v>0</v>
      </c>
      <c r="H3029" s="32">
        <v>29.99</v>
      </c>
      <c r="I3029">
        <v>3</v>
      </c>
      <c r="J3029" s="33">
        <v>0</v>
      </c>
      <c r="K3029" s="33">
        <v>0</v>
      </c>
      <c r="L3029" s="33">
        <v>0</v>
      </c>
      <c r="M3029">
        <v>3</v>
      </c>
      <c r="N3029">
        <v>0</v>
      </c>
      <c r="O3029">
        <v>5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18</v>
      </c>
      <c r="AK3029">
        <v>19</v>
      </c>
      <c r="AL3029">
        <v>18</v>
      </c>
      <c r="AM3029">
        <v>13</v>
      </c>
      <c r="AN3029" s="23">
        <v>0.111111111111111</v>
      </c>
      <c r="AO3029" s="23">
        <v>0</v>
      </c>
      <c r="AP3029" s="23">
        <v>0</v>
      </c>
      <c r="AQ3029" s="23">
        <v>0</v>
      </c>
      <c r="AR3029" s="35">
        <v>0.285714285714286</v>
      </c>
      <c r="AS3029" s="35">
        <v>17.1428571428571</v>
      </c>
      <c r="AT3029" s="35">
        <v>-14.1428571428571</v>
      </c>
      <c r="AU3029" s="31">
        <f t="shared" si="50"/>
        <v>10</v>
      </c>
      <c r="AV3029" s="36">
        <f>IFERROR(时间!$B$4+AU3029,"上周无销量")</f>
        <v>43293</v>
      </c>
    </row>
    <row r="3030" spans="1:48">
      <c r="A3030" s="21" t="s">
        <v>5853</v>
      </c>
      <c r="B3030" t="s">
        <v>5854</v>
      </c>
      <c r="C3030" t="s">
        <v>5855</v>
      </c>
      <c r="D3030" s="31">
        <v>1</v>
      </c>
      <c r="E3030" s="31">
        <v>1</v>
      </c>
      <c r="F3030" s="31">
        <v>2</v>
      </c>
      <c r="G3030" s="31">
        <v>0</v>
      </c>
      <c r="H3030" s="32">
        <v>20.99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0</v>
      </c>
      <c r="AK3030">
        <v>0</v>
      </c>
      <c r="AL3030">
        <v>0</v>
      </c>
      <c r="AM3030">
        <v>0</v>
      </c>
      <c r="AN3030" s="23" t="e">
        <v>#DIV/0!</v>
      </c>
      <c r="AO3030" s="23" t="e">
        <v>#DIV/0!</v>
      </c>
      <c r="AP3030" s="23" t="e">
        <v>#DIV/0!</v>
      </c>
      <c r="AQ3030" s="23" t="e">
        <v>#DIV/0!</v>
      </c>
      <c r="AR3030" s="35">
        <v>0.142857142857143</v>
      </c>
      <c r="AS3030" s="35">
        <v>8.57142857142857</v>
      </c>
      <c r="AT3030" s="35">
        <v>-8.57142857142857</v>
      </c>
      <c r="AU3030" s="31">
        <f t="shared" si="50"/>
        <v>0</v>
      </c>
      <c r="AV3030" s="36">
        <f>IFERROR(时间!$B$4+AU3030,"上周无销量")</f>
        <v>43283</v>
      </c>
    </row>
    <row r="3031" spans="1:48">
      <c r="A3031" s="21" t="s">
        <v>5856</v>
      </c>
      <c r="B3031" t="s">
        <v>5857</v>
      </c>
      <c r="C3031" t="s">
        <v>5855</v>
      </c>
      <c r="D3031" s="31">
        <v>6</v>
      </c>
      <c r="E3031" s="31">
        <v>0</v>
      </c>
      <c r="F3031" s="31">
        <v>3</v>
      </c>
      <c r="G3031" s="31">
        <v>1</v>
      </c>
      <c r="H3031" s="32">
        <v>20.79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0</v>
      </c>
      <c r="AK3031">
        <v>0</v>
      </c>
      <c r="AL3031">
        <v>0</v>
      </c>
      <c r="AM3031">
        <v>0</v>
      </c>
      <c r="AN3031" s="23" t="e">
        <v>#DIV/0!</v>
      </c>
      <c r="AO3031" s="23" t="e">
        <v>#DIV/0!</v>
      </c>
      <c r="AP3031" s="23" t="e">
        <v>#DIV/0!</v>
      </c>
      <c r="AQ3031" s="23" t="e">
        <v>#DIV/0!</v>
      </c>
      <c r="AR3031" s="35">
        <v>0.857142857142857</v>
      </c>
      <c r="AS3031" s="35">
        <v>51.4285714285714</v>
      </c>
      <c r="AT3031" s="35">
        <v>-51.4285714285714</v>
      </c>
      <c r="AU3031" s="31">
        <f t="shared" si="50"/>
        <v>0</v>
      </c>
      <c r="AV3031" s="36">
        <f>IFERROR(时间!$B$4+AU3031,"上周无销量")</f>
        <v>43283</v>
      </c>
    </row>
    <row r="3032" spans="1:48">
      <c r="A3032" s="21" t="s">
        <v>5858</v>
      </c>
      <c r="B3032" t="s">
        <v>5859</v>
      </c>
      <c r="C3032" t="s">
        <v>5855</v>
      </c>
      <c r="D3032" s="31">
        <v>9</v>
      </c>
      <c r="E3032" s="31">
        <v>4</v>
      </c>
      <c r="F3032" s="31">
        <v>15</v>
      </c>
      <c r="G3032" s="31">
        <v>7</v>
      </c>
      <c r="H3032" s="32">
        <v>21.3042857142857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0</v>
      </c>
      <c r="AK3032">
        <v>0</v>
      </c>
      <c r="AL3032">
        <v>0</v>
      </c>
      <c r="AM3032">
        <v>0</v>
      </c>
      <c r="AN3032" s="23" t="e">
        <v>#DIV/0!</v>
      </c>
      <c r="AO3032" s="23" t="e">
        <v>#DIV/0!</v>
      </c>
      <c r="AP3032" s="23" t="e">
        <v>#DIV/0!</v>
      </c>
      <c r="AQ3032" s="23" t="e">
        <v>#DIV/0!</v>
      </c>
      <c r="AR3032" s="35">
        <v>1.28571428571429</v>
      </c>
      <c r="AS3032" s="35">
        <v>77.1428571428572</v>
      </c>
      <c r="AT3032" s="35">
        <v>-77.1428571428572</v>
      </c>
      <c r="AU3032" s="31">
        <f t="shared" si="50"/>
        <v>0</v>
      </c>
      <c r="AV3032" s="36">
        <f>IFERROR(时间!$B$4+AU3032,"上周无销量")</f>
        <v>43283</v>
      </c>
    </row>
    <row r="3033" spans="1:48">
      <c r="A3033" s="21" t="s">
        <v>5860</v>
      </c>
      <c r="B3033" t="s">
        <v>5861</v>
      </c>
      <c r="C3033" t="s">
        <v>5855</v>
      </c>
      <c r="D3033" s="31">
        <v>10</v>
      </c>
      <c r="E3033" s="31">
        <v>0</v>
      </c>
      <c r="F3033" s="31">
        <v>2</v>
      </c>
      <c r="G3033" s="31">
        <v>0</v>
      </c>
      <c r="H3033" s="32">
        <v>19.99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0</v>
      </c>
      <c r="AK3033">
        <v>0</v>
      </c>
      <c r="AL3033">
        <v>0</v>
      </c>
      <c r="AM3033">
        <v>0</v>
      </c>
      <c r="AN3033" s="23" t="e">
        <v>#DIV/0!</v>
      </c>
      <c r="AO3033" s="23" t="e">
        <v>#DIV/0!</v>
      </c>
      <c r="AP3033" s="23" t="e">
        <v>#DIV/0!</v>
      </c>
      <c r="AQ3033" s="23" t="e">
        <v>#DIV/0!</v>
      </c>
      <c r="AR3033" s="35">
        <v>1.42857142857143</v>
      </c>
      <c r="AS3033" s="35">
        <v>85.7142857142857</v>
      </c>
      <c r="AT3033" s="35">
        <v>-85.7142857142857</v>
      </c>
      <c r="AU3033" s="31">
        <f t="shared" si="50"/>
        <v>0</v>
      </c>
      <c r="AV3033" s="36">
        <f>IFERROR(时间!$B$4+AU3033,"上周无销量")</f>
        <v>43283</v>
      </c>
    </row>
    <row r="3034" spans="1:48">
      <c r="A3034" s="21" t="s">
        <v>5862</v>
      </c>
      <c r="B3034" t="s">
        <v>5863</v>
      </c>
      <c r="C3034" t="s">
        <v>5855</v>
      </c>
      <c r="D3034" s="31">
        <v>2</v>
      </c>
      <c r="E3034" s="31">
        <v>1</v>
      </c>
      <c r="F3034" s="31">
        <v>0</v>
      </c>
      <c r="G3034" s="31">
        <v>1</v>
      </c>
      <c r="H3034" s="32">
        <v>20.49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0</v>
      </c>
      <c r="AL3034">
        <v>0</v>
      </c>
      <c r="AM3034">
        <v>0</v>
      </c>
      <c r="AN3034" s="23" t="e">
        <v>#DIV/0!</v>
      </c>
      <c r="AO3034" s="23" t="e">
        <v>#DIV/0!</v>
      </c>
      <c r="AP3034" s="23" t="e">
        <v>#DIV/0!</v>
      </c>
      <c r="AQ3034" s="23" t="e">
        <v>#DIV/0!</v>
      </c>
      <c r="AR3034" s="35">
        <v>0.285714285714286</v>
      </c>
      <c r="AS3034" s="35">
        <v>17.1428571428571</v>
      </c>
      <c r="AT3034" s="35">
        <v>-17.1428571428571</v>
      </c>
      <c r="AU3034" s="31">
        <f t="shared" si="50"/>
        <v>0</v>
      </c>
      <c r="AV3034" s="36">
        <f>IFERROR(时间!$B$4+AU3034,"上周无销量")</f>
        <v>43283</v>
      </c>
    </row>
    <row r="3035" spans="1:48">
      <c r="A3035" s="21" t="s">
        <v>5864</v>
      </c>
      <c r="B3035" t="s">
        <v>5865</v>
      </c>
      <c r="C3035" t="s">
        <v>5855</v>
      </c>
      <c r="D3035" s="31">
        <v>4</v>
      </c>
      <c r="E3035" s="31">
        <v>1</v>
      </c>
      <c r="F3035" s="31">
        <v>5</v>
      </c>
      <c r="G3035" s="31">
        <v>3</v>
      </c>
      <c r="H3035" s="32">
        <v>21.2207692307692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0</v>
      </c>
      <c r="AK3035">
        <v>0</v>
      </c>
      <c r="AL3035">
        <v>0</v>
      </c>
      <c r="AM3035">
        <v>0</v>
      </c>
      <c r="AN3035" s="23" t="e">
        <v>#DIV/0!</v>
      </c>
      <c r="AO3035" s="23" t="e">
        <v>#DIV/0!</v>
      </c>
      <c r="AP3035" s="23" t="e">
        <v>#DIV/0!</v>
      </c>
      <c r="AQ3035" s="23" t="e">
        <v>#DIV/0!</v>
      </c>
      <c r="AR3035" s="35">
        <v>0.571428571428571</v>
      </c>
      <c r="AS3035" s="35">
        <v>34.2857142857143</v>
      </c>
      <c r="AT3035" s="35">
        <v>-34.2857142857143</v>
      </c>
      <c r="AU3035" s="31">
        <f t="shared" si="50"/>
        <v>0</v>
      </c>
      <c r="AV3035" s="36">
        <f>IFERROR(时间!$B$4+AU3035,"上周无销量")</f>
        <v>43283</v>
      </c>
    </row>
    <row r="3036" spans="1:48">
      <c r="A3036" s="21" t="s">
        <v>5866</v>
      </c>
      <c r="B3036" t="s">
        <v>5867</v>
      </c>
      <c r="C3036" t="s">
        <v>5855</v>
      </c>
      <c r="D3036" s="31">
        <v>6</v>
      </c>
      <c r="E3036" s="31">
        <v>6</v>
      </c>
      <c r="F3036" s="31">
        <v>0</v>
      </c>
      <c r="G3036" s="31">
        <v>1</v>
      </c>
      <c r="H3036" s="32">
        <v>20.2976923076923</v>
      </c>
      <c r="I3036">
        <v>0</v>
      </c>
      <c r="J3036" s="33">
        <v>0</v>
      </c>
      <c r="K3036" s="33">
        <v>0</v>
      </c>
      <c r="L3036" s="33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0</v>
      </c>
      <c r="AK3036">
        <v>0</v>
      </c>
      <c r="AL3036">
        <v>0</v>
      </c>
      <c r="AM3036">
        <v>0</v>
      </c>
      <c r="AN3036" s="23" t="e">
        <v>#DIV/0!</v>
      </c>
      <c r="AO3036" s="23" t="e">
        <v>#DIV/0!</v>
      </c>
      <c r="AP3036" s="23" t="e">
        <v>#DIV/0!</v>
      </c>
      <c r="AQ3036" s="23" t="e">
        <v>#DIV/0!</v>
      </c>
      <c r="AR3036" s="35">
        <v>0.857142857142857</v>
      </c>
      <c r="AS3036" s="35">
        <v>51.4285714285714</v>
      </c>
      <c r="AT3036" s="35">
        <v>-51.4285714285714</v>
      </c>
      <c r="AU3036" s="31">
        <f t="shared" si="50"/>
        <v>0</v>
      </c>
      <c r="AV3036" s="36">
        <f>IFERROR(时间!$B$4+AU3036,"上周无销量")</f>
        <v>43283</v>
      </c>
    </row>
    <row r="3037" spans="1:48">
      <c r="A3037" s="21" t="s">
        <v>5868</v>
      </c>
      <c r="B3037" t="s">
        <v>5869</v>
      </c>
      <c r="C3037" t="s">
        <v>5855</v>
      </c>
      <c r="D3037" s="31">
        <v>10</v>
      </c>
      <c r="E3037" s="31">
        <v>1</v>
      </c>
      <c r="F3037" s="31">
        <v>0</v>
      </c>
      <c r="G3037" s="31">
        <v>0</v>
      </c>
      <c r="H3037" s="32">
        <v>19.99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0</v>
      </c>
      <c r="AK3037">
        <v>0</v>
      </c>
      <c r="AL3037">
        <v>0</v>
      </c>
      <c r="AM3037">
        <v>0</v>
      </c>
      <c r="AN3037" s="23" t="e">
        <v>#DIV/0!</v>
      </c>
      <c r="AO3037" s="23" t="e">
        <v>#DIV/0!</v>
      </c>
      <c r="AP3037" s="23" t="e">
        <v>#DIV/0!</v>
      </c>
      <c r="AQ3037" s="23" t="e">
        <v>#DIV/0!</v>
      </c>
      <c r="AR3037" s="35">
        <v>1.42857142857143</v>
      </c>
      <c r="AS3037" s="35">
        <v>85.7142857142857</v>
      </c>
      <c r="AT3037" s="35">
        <v>-85.7142857142857</v>
      </c>
      <c r="AU3037" s="31">
        <f t="shared" si="50"/>
        <v>0</v>
      </c>
      <c r="AV3037" s="36">
        <f>IFERROR(时间!$B$4+AU3037,"上周无销量")</f>
        <v>43283</v>
      </c>
    </row>
    <row r="3038" spans="1:48">
      <c r="A3038" s="21" t="s">
        <v>5870</v>
      </c>
      <c r="B3038" t="s">
        <v>5871</v>
      </c>
      <c r="C3038" t="s">
        <v>5855</v>
      </c>
      <c r="D3038" s="31">
        <v>2</v>
      </c>
      <c r="E3038" s="31">
        <v>2</v>
      </c>
      <c r="F3038" s="31">
        <v>1</v>
      </c>
      <c r="G3038" s="31">
        <v>2</v>
      </c>
      <c r="H3038" s="32">
        <v>21.1328571428571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0</v>
      </c>
      <c r="AK3038">
        <v>0</v>
      </c>
      <c r="AL3038">
        <v>0</v>
      </c>
      <c r="AM3038">
        <v>0</v>
      </c>
      <c r="AN3038" s="23" t="e">
        <v>#DIV/0!</v>
      </c>
      <c r="AO3038" s="23" t="e">
        <v>#DIV/0!</v>
      </c>
      <c r="AP3038" s="23" t="e">
        <v>#DIV/0!</v>
      </c>
      <c r="AQ3038" s="23" t="e">
        <v>#DIV/0!</v>
      </c>
      <c r="AR3038" s="35">
        <v>0.285714285714286</v>
      </c>
      <c r="AS3038" s="35">
        <v>17.1428571428571</v>
      </c>
      <c r="AT3038" s="35">
        <v>-17.1428571428571</v>
      </c>
      <c r="AU3038" s="31">
        <f t="shared" si="50"/>
        <v>0</v>
      </c>
      <c r="AV3038" s="36">
        <f>IFERROR(时间!$B$4+AU3038,"上周无销量")</f>
        <v>43283</v>
      </c>
    </row>
    <row r="3039" spans="1:48">
      <c r="A3039" s="21" t="s">
        <v>5872</v>
      </c>
      <c r="B3039" t="s">
        <v>5873</v>
      </c>
      <c r="C3039" t="s">
        <v>5855</v>
      </c>
      <c r="D3039" s="31">
        <v>0</v>
      </c>
      <c r="E3039" s="31">
        <v>2</v>
      </c>
      <c r="F3039" s="31">
        <v>7</v>
      </c>
      <c r="G3039" s="31">
        <v>3</v>
      </c>
      <c r="H3039" s="32">
        <v>21.6566666666667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0</v>
      </c>
      <c r="AK3039">
        <v>0</v>
      </c>
      <c r="AL3039">
        <v>0</v>
      </c>
      <c r="AM3039">
        <v>0</v>
      </c>
      <c r="AN3039" s="23" t="e">
        <v>#DIV/0!</v>
      </c>
      <c r="AO3039" s="23" t="e">
        <v>#DIV/0!</v>
      </c>
      <c r="AP3039" s="23" t="e">
        <v>#DIV/0!</v>
      </c>
      <c r="AQ3039" s="23" t="e">
        <v>#DIV/0!</v>
      </c>
      <c r="AR3039" s="35">
        <v>0</v>
      </c>
      <c r="AS3039" s="35">
        <v>0</v>
      </c>
      <c r="AT3039" s="35">
        <v>0</v>
      </c>
      <c r="AU3039" s="31" t="str">
        <f t="shared" si="50"/>
        <v>库存为0</v>
      </c>
      <c r="AV3039" s="36" t="str">
        <f>IFERROR(时间!$B$4+AU3039,"上周无销量")</f>
        <v>上周无销量</v>
      </c>
    </row>
    <row r="3040" spans="1:48">
      <c r="A3040" s="21" t="s">
        <v>5874</v>
      </c>
      <c r="B3040" t="s">
        <v>5875</v>
      </c>
      <c r="C3040" t="s">
        <v>5855</v>
      </c>
      <c r="D3040" s="31">
        <v>6</v>
      </c>
      <c r="E3040" s="31">
        <v>6</v>
      </c>
      <c r="F3040" s="31">
        <v>10</v>
      </c>
      <c r="G3040" s="31">
        <v>6</v>
      </c>
      <c r="H3040" s="32">
        <v>21.2757142857143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0</v>
      </c>
      <c r="AM3040">
        <v>0</v>
      </c>
      <c r="AN3040" s="23" t="e">
        <v>#DIV/0!</v>
      </c>
      <c r="AO3040" s="23" t="e">
        <v>#DIV/0!</v>
      </c>
      <c r="AP3040" s="23" t="e">
        <v>#DIV/0!</v>
      </c>
      <c r="AQ3040" s="23" t="e">
        <v>#DIV/0!</v>
      </c>
      <c r="AR3040" s="35">
        <v>0.857142857142857</v>
      </c>
      <c r="AS3040" s="35">
        <v>51.4285714285714</v>
      </c>
      <c r="AT3040" s="35">
        <v>-51.4285714285714</v>
      </c>
      <c r="AU3040" s="31">
        <f t="shared" si="50"/>
        <v>0</v>
      </c>
      <c r="AV3040" s="36">
        <f>IFERROR(时间!$B$4+AU3040,"上周无销量")</f>
        <v>43283</v>
      </c>
    </row>
    <row r="3041" spans="1:48">
      <c r="A3041" s="21" t="s">
        <v>5876</v>
      </c>
      <c r="B3041" t="s">
        <v>5877</v>
      </c>
      <c r="C3041" t="s">
        <v>5855</v>
      </c>
      <c r="D3041" s="31">
        <v>6</v>
      </c>
      <c r="E3041" s="31">
        <v>0</v>
      </c>
      <c r="F3041" s="31">
        <v>1</v>
      </c>
      <c r="G3041" s="31">
        <v>10</v>
      </c>
      <c r="H3041" s="32">
        <v>19.99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0</v>
      </c>
      <c r="AK3041">
        <v>0</v>
      </c>
      <c r="AL3041">
        <v>0</v>
      </c>
      <c r="AM3041">
        <v>0</v>
      </c>
      <c r="AN3041" s="23" t="e">
        <v>#DIV/0!</v>
      </c>
      <c r="AO3041" s="23" t="e">
        <v>#DIV/0!</v>
      </c>
      <c r="AP3041" s="23" t="e">
        <v>#DIV/0!</v>
      </c>
      <c r="AQ3041" s="23" t="e">
        <v>#DIV/0!</v>
      </c>
      <c r="AR3041" s="35">
        <v>0.857142857142857</v>
      </c>
      <c r="AS3041" s="35">
        <v>51.4285714285714</v>
      </c>
      <c r="AT3041" s="35">
        <v>-51.4285714285714</v>
      </c>
      <c r="AU3041" s="31">
        <f t="shared" si="50"/>
        <v>0</v>
      </c>
      <c r="AV3041" s="36">
        <f>IFERROR(时间!$B$4+AU3041,"上周无销量")</f>
        <v>43283</v>
      </c>
    </row>
    <row r="3042" spans="1:48">
      <c r="A3042" s="21" t="s">
        <v>5878</v>
      </c>
      <c r="B3042" t="s">
        <v>5879</v>
      </c>
      <c r="C3042" t="s">
        <v>5880</v>
      </c>
      <c r="D3042" s="31">
        <v>0</v>
      </c>
      <c r="E3042" s="31">
        <v>0</v>
      </c>
      <c r="F3042" s="31">
        <v>0</v>
      </c>
      <c r="G3042" s="31">
        <v>0</v>
      </c>
      <c r="H3042" s="32">
        <v>0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0</v>
      </c>
      <c r="AM3042">
        <v>0</v>
      </c>
      <c r="AN3042" s="23" t="e">
        <v>#DIV/0!</v>
      </c>
      <c r="AO3042" s="23" t="e">
        <v>#DIV/0!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5881</v>
      </c>
      <c r="B3043" t="s">
        <v>5882</v>
      </c>
      <c r="C3043" t="s">
        <v>5880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5883</v>
      </c>
      <c r="B3044" t="s">
        <v>5884</v>
      </c>
      <c r="C3044" t="s">
        <v>5880</v>
      </c>
      <c r="D3044" s="31">
        <v>0</v>
      </c>
      <c r="E3044" s="31">
        <v>0</v>
      </c>
      <c r="F3044" s="31">
        <v>0</v>
      </c>
      <c r="G3044" s="31">
        <v>0</v>
      </c>
      <c r="H3044" s="32">
        <v>0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0</v>
      </c>
      <c r="AK3044">
        <v>0</v>
      </c>
      <c r="AL3044">
        <v>0</v>
      </c>
      <c r="AM3044">
        <v>0</v>
      </c>
      <c r="AN3044" s="23" t="e">
        <v>#DIV/0!</v>
      </c>
      <c r="AO3044" s="23" t="e">
        <v>#DIV/0!</v>
      </c>
      <c r="AP3044" s="23" t="e">
        <v>#DIV/0!</v>
      </c>
      <c r="AQ3044" s="23" t="e">
        <v>#DIV/0!</v>
      </c>
      <c r="AR3044" s="35">
        <v>0</v>
      </c>
      <c r="AS3044" s="35">
        <v>0</v>
      </c>
      <c r="AT3044" s="35">
        <v>0</v>
      </c>
      <c r="AU3044" s="31" t="str">
        <f t="shared" si="50"/>
        <v>库存为0</v>
      </c>
      <c r="AV3044" s="36" t="str">
        <f>IFERROR(时间!$B$4+AU3044,"上周无销量")</f>
        <v>上周无销量</v>
      </c>
    </row>
    <row r="3045" spans="1:48">
      <c r="A3045" s="21" t="s">
        <v>5885</v>
      </c>
      <c r="B3045" t="s">
        <v>5886</v>
      </c>
      <c r="C3045" t="s">
        <v>5880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5887</v>
      </c>
      <c r="B3046" t="s">
        <v>5888</v>
      </c>
      <c r="C3046" t="s">
        <v>5880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0</v>
      </c>
      <c r="AM3046">
        <v>0</v>
      </c>
      <c r="AN3046" s="23" t="e">
        <v>#DIV/0!</v>
      </c>
      <c r="AO3046" s="23" t="e">
        <v>#DIV/0!</v>
      </c>
      <c r="AP3046" s="23" t="e">
        <v>#DIV/0!</v>
      </c>
      <c r="AQ3046" s="23" t="e">
        <v>#DIV/0!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5889</v>
      </c>
      <c r="B3047" t="s">
        <v>5890</v>
      </c>
      <c r="C3047" t="s">
        <v>5891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0</v>
      </c>
      <c r="AK3047">
        <v>0</v>
      </c>
      <c r="AL3047">
        <v>0</v>
      </c>
      <c r="AM3047">
        <v>0</v>
      </c>
      <c r="AN3047" s="23" t="e">
        <v>#DIV/0!</v>
      </c>
      <c r="AO3047" s="23" t="e">
        <v>#DIV/0!</v>
      </c>
      <c r="AP3047" s="23" t="e">
        <v>#DIV/0!</v>
      </c>
      <c r="AQ3047" s="23" t="e">
        <v>#DIV/0!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5892</v>
      </c>
      <c r="B3048" t="s">
        <v>5592</v>
      </c>
      <c r="C3048" t="s">
        <v>5891</v>
      </c>
      <c r="D3048" s="31">
        <v>4</v>
      </c>
      <c r="E3048" s="31">
        <v>6</v>
      </c>
      <c r="F3048" s="31">
        <v>2</v>
      </c>
      <c r="G3048" s="31">
        <v>3</v>
      </c>
      <c r="H3048" s="32">
        <v>23.99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3</v>
      </c>
      <c r="AK3048">
        <v>5</v>
      </c>
      <c r="AL3048">
        <v>6</v>
      </c>
      <c r="AM3048">
        <v>2</v>
      </c>
      <c r="AN3048" s="23">
        <v>1.33333333333333</v>
      </c>
      <c r="AO3048" s="23">
        <v>1.2</v>
      </c>
      <c r="AP3048" s="23">
        <v>0.333333333333333</v>
      </c>
      <c r="AQ3048" s="23">
        <v>1.5</v>
      </c>
      <c r="AR3048" s="35">
        <v>0.571428571428571</v>
      </c>
      <c r="AS3048" s="35">
        <v>34.2857142857143</v>
      </c>
      <c r="AT3048" s="35">
        <v>-34.2857142857143</v>
      </c>
      <c r="AU3048" s="31">
        <f t="shared" si="50"/>
        <v>0</v>
      </c>
      <c r="AV3048" s="36">
        <f>IFERROR(时间!$B$4+AU3048,"上周无销量")</f>
        <v>43283</v>
      </c>
    </row>
    <row r="3049" spans="1:48">
      <c r="A3049" s="21" t="s">
        <v>5893</v>
      </c>
      <c r="B3049" t="s">
        <v>5592</v>
      </c>
      <c r="C3049" t="s">
        <v>5891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3</v>
      </c>
      <c r="AK3049">
        <v>5</v>
      </c>
      <c r="AL3049">
        <v>6</v>
      </c>
      <c r="AM3049">
        <v>2</v>
      </c>
      <c r="AN3049" s="23">
        <v>0</v>
      </c>
      <c r="AO3049" s="23">
        <v>0</v>
      </c>
      <c r="AP3049" s="23">
        <v>0</v>
      </c>
      <c r="AQ3049" s="23">
        <v>0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5894</v>
      </c>
      <c r="B3050" t="s">
        <v>5595</v>
      </c>
      <c r="C3050" t="s">
        <v>5891</v>
      </c>
      <c r="D3050" s="31">
        <v>11</v>
      </c>
      <c r="E3050" s="31">
        <v>8</v>
      </c>
      <c r="F3050" s="31">
        <v>3</v>
      </c>
      <c r="G3050" s="31">
        <v>6</v>
      </c>
      <c r="H3050" s="32">
        <v>23.99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16</v>
      </c>
      <c r="AK3050">
        <v>10</v>
      </c>
      <c r="AL3050">
        <v>13</v>
      </c>
      <c r="AM3050">
        <v>5</v>
      </c>
      <c r="AN3050" s="23">
        <v>0.6875</v>
      </c>
      <c r="AO3050" s="23">
        <v>0.8</v>
      </c>
      <c r="AP3050" s="23">
        <v>0.230769230769231</v>
      </c>
      <c r="AQ3050" s="23">
        <v>1.2</v>
      </c>
      <c r="AR3050" s="35">
        <v>1.57142857142857</v>
      </c>
      <c r="AS3050" s="35">
        <v>94.2857142857143</v>
      </c>
      <c r="AT3050" s="35">
        <v>-94.2857142857143</v>
      </c>
      <c r="AU3050" s="31">
        <f t="shared" si="50"/>
        <v>0</v>
      </c>
      <c r="AV3050" s="36">
        <f>IFERROR(时间!$B$4+AU3050,"上周无销量")</f>
        <v>43283</v>
      </c>
    </row>
    <row r="3051" spans="1:48">
      <c r="A3051" s="21" t="s">
        <v>5895</v>
      </c>
      <c r="B3051" t="s">
        <v>5597</v>
      </c>
      <c r="C3051" t="s">
        <v>5891</v>
      </c>
      <c r="D3051" s="31">
        <v>7</v>
      </c>
      <c r="E3051" s="31">
        <v>12</v>
      </c>
      <c r="F3051" s="31">
        <v>5</v>
      </c>
      <c r="G3051" s="31">
        <v>5</v>
      </c>
      <c r="H3051" s="32">
        <v>26.99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0</v>
      </c>
      <c r="AK3051">
        <v>0</v>
      </c>
      <c r="AL3051">
        <v>2</v>
      </c>
      <c r="AM3051">
        <v>5</v>
      </c>
      <c r="AN3051" s="23" t="e">
        <v>#DIV/0!</v>
      </c>
      <c r="AO3051" s="23" t="e">
        <v>#DIV/0!</v>
      </c>
      <c r="AP3051" s="23">
        <v>2.5</v>
      </c>
      <c r="AQ3051" s="23">
        <v>1</v>
      </c>
      <c r="AR3051" s="35">
        <v>1</v>
      </c>
      <c r="AS3051" s="35">
        <v>60</v>
      </c>
      <c r="AT3051" s="35">
        <v>-60</v>
      </c>
      <c r="AU3051" s="31">
        <f t="shared" si="50"/>
        <v>0</v>
      </c>
      <c r="AV3051" s="36">
        <f>IFERROR(时间!$B$4+AU3051,"上周无销量")</f>
        <v>43283</v>
      </c>
    </row>
    <row r="3052" spans="1:48">
      <c r="A3052" s="21" t="s">
        <v>5896</v>
      </c>
      <c r="B3052" t="s">
        <v>5599</v>
      </c>
      <c r="C3052" t="s">
        <v>5891</v>
      </c>
      <c r="D3052" s="31">
        <v>3</v>
      </c>
      <c r="E3052" s="31">
        <v>5</v>
      </c>
      <c r="F3052" s="31">
        <v>7</v>
      </c>
      <c r="G3052" s="31">
        <v>8</v>
      </c>
      <c r="H3052" s="32">
        <v>26.99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0</v>
      </c>
      <c r="AK3052">
        <v>4</v>
      </c>
      <c r="AL3052">
        <v>4</v>
      </c>
      <c r="AM3052">
        <v>3</v>
      </c>
      <c r="AN3052" s="23" t="e">
        <v>#DIV/0!</v>
      </c>
      <c r="AO3052" s="23">
        <v>1.25</v>
      </c>
      <c r="AP3052" s="23">
        <v>1.75</v>
      </c>
      <c r="AQ3052" s="23">
        <v>2.66666666666667</v>
      </c>
      <c r="AR3052" s="35">
        <v>0.428571428571429</v>
      </c>
      <c r="AS3052" s="35">
        <v>25.7142857142857</v>
      </c>
      <c r="AT3052" s="35">
        <v>-25.7142857142857</v>
      </c>
      <c r="AU3052" s="31">
        <f t="shared" si="50"/>
        <v>0</v>
      </c>
      <c r="AV3052" s="36">
        <f>IFERROR(时间!$B$4+AU3052,"上周无销量")</f>
        <v>43283</v>
      </c>
    </row>
    <row r="3053" spans="1:48">
      <c r="A3053" s="21" t="s">
        <v>5897</v>
      </c>
      <c r="B3053" t="s">
        <v>5601</v>
      </c>
      <c r="C3053" t="s">
        <v>5891</v>
      </c>
      <c r="D3053" s="31">
        <v>9</v>
      </c>
      <c r="E3053" s="31">
        <v>10</v>
      </c>
      <c r="F3053" s="31">
        <v>6</v>
      </c>
      <c r="G3053" s="31">
        <v>6</v>
      </c>
      <c r="H3053" s="32">
        <v>23.99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4</v>
      </c>
      <c r="AK3053">
        <v>1</v>
      </c>
      <c r="AL3053">
        <v>1</v>
      </c>
      <c r="AM3053">
        <v>3</v>
      </c>
      <c r="AN3053" s="23">
        <v>2.25</v>
      </c>
      <c r="AO3053" s="23">
        <v>10</v>
      </c>
      <c r="AP3053" s="23">
        <v>6</v>
      </c>
      <c r="AQ3053" s="23">
        <v>2</v>
      </c>
      <c r="AR3053" s="35">
        <v>1.28571428571429</v>
      </c>
      <c r="AS3053" s="35">
        <v>77.1428571428572</v>
      </c>
      <c r="AT3053" s="35">
        <v>-77.1428571428572</v>
      </c>
      <c r="AU3053" s="31">
        <f t="shared" si="50"/>
        <v>0</v>
      </c>
      <c r="AV3053" s="36">
        <f>IFERROR(时间!$B$4+AU3053,"上周无销量")</f>
        <v>43283</v>
      </c>
    </row>
    <row r="3054" spans="1:48">
      <c r="A3054" s="21" t="s">
        <v>5898</v>
      </c>
      <c r="B3054" t="s">
        <v>5603</v>
      </c>
      <c r="C3054" t="s">
        <v>5891</v>
      </c>
      <c r="D3054" s="31">
        <v>4</v>
      </c>
      <c r="E3054" s="31">
        <v>1</v>
      </c>
      <c r="F3054" s="31">
        <v>2</v>
      </c>
      <c r="G3054" s="31">
        <v>3</v>
      </c>
      <c r="H3054" s="32">
        <v>23.99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0</v>
      </c>
      <c r="AK3054">
        <v>10</v>
      </c>
      <c r="AL3054">
        <v>8</v>
      </c>
      <c r="AM3054">
        <v>0</v>
      </c>
      <c r="AN3054" s="23" t="e">
        <v>#DIV/0!</v>
      </c>
      <c r="AO3054" s="23">
        <v>0.1</v>
      </c>
      <c r="AP3054" s="23">
        <v>0.25</v>
      </c>
      <c r="AQ3054" s="23" t="e">
        <v>#DIV/0!</v>
      </c>
      <c r="AR3054" s="35">
        <v>0.571428571428571</v>
      </c>
      <c r="AS3054" s="35">
        <v>34.2857142857143</v>
      </c>
      <c r="AT3054" s="35">
        <v>-34.2857142857143</v>
      </c>
      <c r="AU3054" s="31">
        <f t="shared" si="50"/>
        <v>0</v>
      </c>
      <c r="AV3054" s="36">
        <f>IFERROR(时间!$B$4+AU3054,"上周无销量")</f>
        <v>43283</v>
      </c>
    </row>
    <row r="3055" spans="1:48">
      <c r="A3055" s="21" t="s">
        <v>5899</v>
      </c>
      <c r="B3055" t="s">
        <v>5603</v>
      </c>
      <c r="C3055" t="s">
        <v>5891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0</v>
      </c>
      <c r="J3055" s="33">
        <v>0</v>
      </c>
      <c r="K3055" s="33">
        <v>0</v>
      </c>
      <c r="L3055" s="33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0</v>
      </c>
      <c r="AK3055">
        <v>10</v>
      </c>
      <c r="AL3055">
        <v>8</v>
      </c>
      <c r="AM3055">
        <v>0</v>
      </c>
      <c r="AN3055" s="23" t="e">
        <v>#DIV/0!</v>
      </c>
      <c r="AO3055" s="23">
        <v>0</v>
      </c>
      <c r="AP3055" s="23">
        <v>0</v>
      </c>
      <c r="AQ3055" s="23" t="e">
        <v>#DIV/0!</v>
      </c>
      <c r="AR3055" s="35">
        <v>0</v>
      </c>
      <c r="AS3055" s="35">
        <v>0</v>
      </c>
      <c r="AT3055" s="35">
        <v>0</v>
      </c>
      <c r="AU3055" s="31" t="str">
        <f t="shared" si="50"/>
        <v>库存为0</v>
      </c>
      <c r="AV3055" s="36" t="str">
        <f>IFERROR(时间!$B$4+AU3055,"上周无销量")</f>
        <v>上周无销量</v>
      </c>
    </row>
    <row r="3056" spans="1:48">
      <c r="A3056" s="21" t="s">
        <v>5900</v>
      </c>
      <c r="B3056" t="s">
        <v>5605</v>
      </c>
      <c r="C3056" t="s">
        <v>5891</v>
      </c>
      <c r="D3056" s="31">
        <v>1</v>
      </c>
      <c r="E3056" s="31">
        <v>10</v>
      </c>
      <c r="F3056" s="31">
        <v>7</v>
      </c>
      <c r="G3056" s="31">
        <v>8</v>
      </c>
      <c r="H3056" s="32">
        <v>26.99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0</v>
      </c>
      <c r="AK3056">
        <v>0</v>
      </c>
      <c r="AL3056">
        <v>0</v>
      </c>
      <c r="AM3056">
        <v>4</v>
      </c>
      <c r="AN3056" s="23" t="e">
        <v>#DIV/0!</v>
      </c>
      <c r="AO3056" s="23" t="e">
        <v>#DIV/0!</v>
      </c>
      <c r="AP3056" s="23" t="e">
        <v>#DIV/0!</v>
      </c>
      <c r="AQ3056" s="23">
        <v>2</v>
      </c>
      <c r="AR3056" s="35">
        <v>0.142857142857143</v>
      </c>
      <c r="AS3056" s="35">
        <v>8.57142857142857</v>
      </c>
      <c r="AT3056" s="35">
        <v>-8.57142857142857</v>
      </c>
      <c r="AU3056" s="31">
        <f t="shared" si="50"/>
        <v>0</v>
      </c>
      <c r="AV3056" s="36">
        <f>IFERROR(时间!$B$4+AU3056,"上周无销量")</f>
        <v>43283</v>
      </c>
    </row>
    <row r="3057" spans="1:48">
      <c r="A3057" s="21" t="s">
        <v>5901</v>
      </c>
      <c r="B3057" t="s">
        <v>5607</v>
      </c>
      <c r="C3057" t="s">
        <v>5891</v>
      </c>
      <c r="D3057" s="31">
        <v>10</v>
      </c>
      <c r="E3057" s="31">
        <v>7</v>
      </c>
      <c r="F3057" s="31">
        <v>8</v>
      </c>
      <c r="G3057" s="31">
        <v>7</v>
      </c>
      <c r="H3057" s="32">
        <v>26.99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0</v>
      </c>
      <c r="AK3057">
        <v>0</v>
      </c>
      <c r="AL3057">
        <v>0</v>
      </c>
      <c r="AM3057">
        <v>3</v>
      </c>
      <c r="AN3057" s="23" t="e">
        <v>#DIV/0!</v>
      </c>
      <c r="AO3057" s="23" t="e">
        <v>#DIV/0!</v>
      </c>
      <c r="AP3057" s="23" t="e">
        <v>#DIV/0!</v>
      </c>
      <c r="AQ3057" s="23">
        <v>2.33333333333333</v>
      </c>
      <c r="AR3057" s="35">
        <v>1.42857142857143</v>
      </c>
      <c r="AS3057" s="35">
        <v>85.7142857142857</v>
      </c>
      <c r="AT3057" s="35">
        <v>-85.7142857142857</v>
      </c>
      <c r="AU3057" s="31">
        <f t="shared" si="50"/>
        <v>0</v>
      </c>
      <c r="AV3057" s="36">
        <f>IFERROR(时间!$B$4+AU3057,"上周无销量")</f>
        <v>43283</v>
      </c>
    </row>
    <row r="3058" spans="1:48">
      <c r="A3058" s="21" t="s">
        <v>5902</v>
      </c>
      <c r="B3058" t="s">
        <v>5609</v>
      </c>
      <c r="C3058" t="s">
        <v>5891</v>
      </c>
      <c r="D3058" s="31">
        <v>1</v>
      </c>
      <c r="E3058" s="31">
        <v>11</v>
      </c>
      <c r="F3058" s="31">
        <v>6</v>
      </c>
      <c r="G3058" s="31">
        <v>5</v>
      </c>
      <c r="H3058" s="32">
        <v>26.99</v>
      </c>
      <c r="I3058">
        <v>0</v>
      </c>
      <c r="J3058" s="33">
        <v>0</v>
      </c>
      <c r="K3058" s="33">
        <v>0</v>
      </c>
      <c r="L3058" s="33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0</v>
      </c>
      <c r="AK3058">
        <v>0</v>
      </c>
      <c r="AL3058">
        <v>0</v>
      </c>
      <c r="AM3058">
        <v>0</v>
      </c>
      <c r="AN3058" s="23" t="e">
        <v>#DIV/0!</v>
      </c>
      <c r="AO3058" s="23" t="e">
        <v>#DIV/0!</v>
      </c>
      <c r="AP3058" s="23" t="e">
        <v>#DIV/0!</v>
      </c>
      <c r="AQ3058" s="23" t="e">
        <v>#DIV/0!</v>
      </c>
      <c r="AR3058" s="35">
        <v>0.142857142857143</v>
      </c>
      <c r="AS3058" s="35">
        <v>8.57142857142857</v>
      </c>
      <c r="AT3058" s="35">
        <v>-8.57142857142857</v>
      </c>
      <c r="AU3058" s="31">
        <f t="shared" si="50"/>
        <v>0</v>
      </c>
      <c r="AV3058" s="36">
        <f>IFERROR(时间!$B$4+AU3058,"上周无销量")</f>
        <v>43283</v>
      </c>
    </row>
    <row r="3059" spans="1:48">
      <c r="A3059" s="21" t="s">
        <v>5903</v>
      </c>
      <c r="B3059" t="s">
        <v>5611</v>
      </c>
      <c r="C3059" t="s">
        <v>5891</v>
      </c>
      <c r="D3059" s="31">
        <v>0</v>
      </c>
      <c r="E3059" s="31">
        <v>4</v>
      </c>
      <c r="F3059" s="31">
        <v>4</v>
      </c>
      <c r="G3059" s="31">
        <v>3</v>
      </c>
      <c r="H3059" s="32">
        <v>23.99</v>
      </c>
      <c r="I3059">
        <v>0</v>
      </c>
      <c r="J3059" s="33">
        <v>0</v>
      </c>
      <c r="K3059" s="33">
        <v>0</v>
      </c>
      <c r="L3059" s="33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0</v>
      </c>
      <c r="AK3059">
        <v>0</v>
      </c>
      <c r="AL3059">
        <v>0</v>
      </c>
      <c r="AM3059">
        <v>0</v>
      </c>
      <c r="AN3059" s="23" t="e">
        <v>#DIV/0!</v>
      </c>
      <c r="AO3059" s="23" t="e">
        <v>#DIV/0!</v>
      </c>
      <c r="AP3059" s="23" t="e">
        <v>#DIV/0!</v>
      </c>
      <c r="AQ3059" s="23" t="e">
        <v>#DIV/0!</v>
      </c>
      <c r="AR3059" s="35">
        <v>0</v>
      </c>
      <c r="AS3059" s="35">
        <v>0</v>
      </c>
      <c r="AT3059" s="35">
        <v>0</v>
      </c>
      <c r="AU3059" s="31" t="str">
        <f t="shared" si="50"/>
        <v>库存为0</v>
      </c>
      <c r="AV3059" s="36" t="str">
        <f>IFERROR(时间!$B$4+AU3059,"上周无销量")</f>
        <v>上周无销量</v>
      </c>
    </row>
    <row r="3060" spans="1:48">
      <c r="A3060" s="21" t="s">
        <v>5904</v>
      </c>
      <c r="B3060" t="s">
        <v>5613</v>
      </c>
      <c r="C3060" t="s">
        <v>5891</v>
      </c>
      <c r="D3060" s="31">
        <v>1</v>
      </c>
      <c r="E3060" s="31">
        <v>2</v>
      </c>
      <c r="F3060" s="31">
        <v>1</v>
      </c>
      <c r="G3060" s="31">
        <v>2</v>
      </c>
      <c r="H3060" s="32">
        <v>19.99</v>
      </c>
      <c r="I3060">
        <v>0</v>
      </c>
      <c r="J3060" s="33">
        <v>0</v>
      </c>
      <c r="K3060" s="33">
        <v>0</v>
      </c>
      <c r="L3060" s="33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4</v>
      </c>
      <c r="AK3060">
        <v>3</v>
      </c>
      <c r="AL3060">
        <v>9</v>
      </c>
      <c r="AM3060">
        <v>1</v>
      </c>
      <c r="AN3060" s="23">
        <v>0.25</v>
      </c>
      <c r="AO3060" s="23">
        <v>0.666666666666667</v>
      </c>
      <c r="AP3060" s="23">
        <v>0.111111111111111</v>
      </c>
      <c r="AQ3060" s="23">
        <v>2</v>
      </c>
      <c r="AR3060" s="35">
        <v>0.142857142857143</v>
      </c>
      <c r="AS3060" s="35">
        <v>8.57142857142857</v>
      </c>
      <c r="AT3060" s="35">
        <v>-8.57142857142857</v>
      </c>
      <c r="AU3060" s="31">
        <f t="shared" si="50"/>
        <v>0</v>
      </c>
      <c r="AV3060" s="36">
        <f>IFERROR(时间!$B$4+AU3060,"上周无销量")</f>
        <v>43283</v>
      </c>
    </row>
    <row r="3061" spans="1:48">
      <c r="A3061" s="21" t="s">
        <v>5905</v>
      </c>
      <c r="B3061" t="s">
        <v>5613</v>
      </c>
      <c r="C3061" t="s">
        <v>5891</v>
      </c>
      <c r="D3061" s="31">
        <v>0</v>
      </c>
      <c r="E3061" s="31">
        <v>1</v>
      </c>
      <c r="F3061" s="31">
        <v>0</v>
      </c>
      <c r="G3061" s="31">
        <v>0</v>
      </c>
      <c r="H3061" s="32">
        <v>499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4</v>
      </c>
      <c r="AK3061">
        <v>3</v>
      </c>
      <c r="AL3061">
        <v>9</v>
      </c>
      <c r="AM3061">
        <v>1</v>
      </c>
      <c r="AN3061" s="23">
        <v>0</v>
      </c>
      <c r="AO3061" s="23">
        <v>0.333333333333333</v>
      </c>
      <c r="AP3061" s="23">
        <v>0</v>
      </c>
      <c r="AQ3061" s="23">
        <v>0</v>
      </c>
      <c r="AR3061" s="35">
        <v>0</v>
      </c>
      <c r="AS3061" s="35">
        <v>0</v>
      </c>
      <c r="AT3061" s="35">
        <v>0</v>
      </c>
      <c r="AU3061" s="31" t="str">
        <f t="shared" si="50"/>
        <v>库存为0</v>
      </c>
      <c r="AV3061" s="36" t="str">
        <f>IFERROR(时间!$B$4+AU3061,"上周无销量")</f>
        <v>上周无销量</v>
      </c>
    </row>
    <row r="3062" spans="1:48">
      <c r="A3062" s="21" t="s">
        <v>5906</v>
      </c>
      <c r="B3062" t="s">
        <v>5615</v>
      </c>
      <c r="C3062" t="s">
        <v>5891</v>
      </c>
      <c r="D3062" s="31">
        <v>4</v>
      </c>
      <c r="E3062" s="31">
        <v>5</v>
      </c>
      <c r="F3062" s="31">
        <v>5</v>
      </c>
      <c r="G3062" s="31">
        <v>5</v>
      </c>
      <c r="H3062" s="32">
        <v>23.99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7</v>
      </c>
      <c r="AK3062">
        <v>9</v>
      </c>
      <c r="AL3062">
        <v>10</v>
      </c>
      <c r="AM3062">
        <v>22</v>
      </c>
      <c r="AN3062" s="23">
        <v>0.571428571428571</v>
      </c>
      <c r="AO3062" s="23">
        <v>0.555555555555556</v>
      </c>
      <c r="AP3062" s="23">
        <v>0.5</v>
      </c>
      <c r="AQ3062" s="23">
        <v>0.227272727272727</v>
      </c>
      <c r="AR3062" s="35">
        <v>0.571428571428571</v>
      </c>
      <c r="AS3062" s="35">
        <v>34.2857142857143</v>
      </c>
      <c r="AT3062" s="35">
        <v>-34.2857142857143</v>
      </c>
      <c r="AU3062" s="31">
        <f t="shared" si="50"/>
        <v>0</v>
      </c>
      <c r="AV3062" s="36">
        <f>IFERROR(时间!$B$4+AU3062,"上周无销量")</f>
        <v>43283</v>
      </c>
    </row>
    <row r="3063" spans="1:48">
      <c r="A3063" s="21" t="s">
        <v>5907</v>
      </c>
      <c r="B3063" t="s">
        <v>5617</v>
      </c>
      <c r="C3063" t="s">
        <v>5891</v>
      </c>
      <c r="D3063" s="31">
        <v>6</v>
      </c>
      <c r="E3063" s="31">
        <v>2</v>
      </c>
      <c r="F3063" s="31">
        <v>7</v>
      </c>
      <c r="G3063" s="31">
        <v>2</v>
      </c>
      <c r="H3063" s="32">
        <v>26.99</v>
      </c>
      <c r="I3063">
        <v>0</v>
      </c>
      <c r="J3063" s="33">
        <v>0</v>
      </c>
      <c r="K3063" s="33">
        <v>0</v>
      </c>
      <c r="L3063" s="33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4</v>
      </c>
      <c r="AK3063">
        <v>1</v>
      </c>
      <c r="AL3063">
        <v>2</v>
      </c>
      <c r="AM3063">
        <v>2</v>
      </c>
      <c r="AN3063" s="23">
        <v>1.5</v>
      </c>
      <c r="AO3063" s="23">
        <v>2</v>
      </c>
      <c r="AP3063" s="23">
        <v>3.5</v>
      </c>
      <c r="AQ3063" s="23">
        <v>1</v>
      </c>
      <c r="AR3063" s="35">
        <v>0.857142857142857</v>
      </c>
      <c r="AS3063" s="35">
        <v>51.4285714285714</v>
      </c>
      <c r="AT3063" s="35">
        <v>-51.4285714285714</v>
      </c>
      <c r="AU3063" s="31">
        <f t="shared" si="50"/>
        <v>0</v>
      </c>
      <c r="AV3063" s="36">
        <f>IFERROR(时间!$B$4+AU3063,"上周无销量")</f>
        <v>43283</v>
      </c>
    </row>
    <row r="3064" spans="1:48">
      <c r="A3064" s="21" t="s">
        <v>5908</v>
      </c>
      <c r="B3064" t="s">
        <v>5619</v>
      </c>
      <c r="C3064" t="s">
        <v>5891</v>
      </c>
      <c r="D3064" s="31">
        <v>11</v>
      </c>
      <c r="E3064" s="31">
        <v>5</v>
      </c>
      <c r="F3064" s="31">
        <v>0</v>
      </c>
      <c r="G3064" s="31">
        <v>3</v>
      </c>
      <c r="H3064" s="32">
        <v>19.99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0</v>
      </c>
      <c r="AK3064">
        <v>0</v>
      </c>
      <c r="AL3064">
        <v>0</v>
      </c>
      <c r="AM3064">
        <v>9</v>
      </c>
      <c r="AN3064" s="23" t="e">
        <v>#DIV/0!</v>
      </c>
      <c r="AO3064" s="23" t="e">
        <v>#DIV/0!</v>
      </c>
      <c r="AP3064" s="23" t="e">
        <v>#DIV/0!</v>
      </c>
      <c r="AQ3064" s="23">
        <v>0.333333333333333</v>
      </c>
      <c r="AR3064" s="35">
        <v>1.57142857142857</v>
      </c>
      <c r="AS3064" s="35">
        <v>94.2857142857143</v>
      </c>
      <c r="AT3064" s="35">
        <v>-94.2857142857143</v>
      </c>
      <c r="AU3064" s="31">
        <f t="shared" si="50"/>
        <v>0</v>
      </c>
      <c r="AV3064" s="36">
        <f>IFERROR(时间!$B$4+AU3064,"上周无销量")</f>
        <v>43283</v>
      </c>
    </row>
    <row r="3065" spans="1:48">
      <c r="A3065" s="21" t="s">
        <v>5909</v>
      </c>
      <c r="B3065" t="s">
        <v>5621</v>
      </c>
      <c r="C3065" t="s">
        <v>5891</v>
      </c>
      <c r="D3065" s="31">
        <v>4</v>
      </c>
      <c r="E3065" s="31">
        <v>6</v>
      </c>
      <c r="F3065" s="31">
        <v>4</v>
      </c>
      <c r="G3065" s="31">
        <v>1</v>
      </c>
      <c r="H3065" s="32">
        <v>25.5893333333333</v>
      </c>
      <c r="I3065">
        <v>0</v>
      </c>
      <c r="J3065" s="33">
        <v>0</v>
      </c>
      <c r="K3065" s="33">
        <v>0</v>
      </c>
      <c r="L3065" s="33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5</v>
      </c>
      <c r="AK3065">
        <v>0</v>
      </c>
      <c r="AL3065">
        <v>0</v>
      </c>
      <c r="AM3065">
        <v>2</v>
      </c>
      <c r="AN3065" s="23">
        <v>0.8</v>
      </c>
      <c r="AO3065" s="23" t="e">
        <v>#DIV/0!</v>
      </c>
      <c r="AP3065" s="23" t="e">
        <v>#DIV/0!</v>
      </c>
      <c r="AQ3065" s="23">
        <v>0.5</v>
      </c>
      <c r="AR3065" s="35">
        <v>0.571428571428571</v>
      </c>
      <c r="AS3065" s="35">
        <v>34.2857142857143</v>
      </c>
      <c r="AT3065" s="35">
        <v>-34.2857142857143</v>
      </c>
      <c r="AU3065" s="31">
        <f t="shared" si="50"/>
        <v>0</v>
      </c>
      <c r="AV3065" s="36">
        <f>IFERROR(时间!$B$4+AU3065,"上周无销量")</f>
        <v>43283</v>
      </c>
    </row>
    <row r="3066" spans="1:48">
      <c r="A3066" s="21" t="s">
        <v>5910</v>
      </c>
      <c r="B3066" t="s">
        <v>5621</v>
      </c>
      <c r="C3066" t="s">
        <v>5891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0</v>
      </c>
      <c r="J3066" s="33">
        <v>0</v>
      </c>
      <c r="K3066" s="33">
        <v>0</v>
      </c>
      <c r="L3066" s="33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5</v>
      </c>
      <c r="AK3066">
        <v>0</v>
      </c>
      <c r="AL3066">
        <v>0</v>
      </c>
      <c r="AM3066">
        <v>2</v>
      </c>
      <c r="AN3066" s="23">
        <v>0</v>
      </c>
      <c r="AO3066" s="23" t="e">
        <v>#DIV/0!</v>
      </c>
      <c r="AP3066" s="23" t="e">
        <v>#DIV/0!</v>
      </c>
      <c r="AQ3066" s="23">
        <v>0</v>
      </c>
      <c r="AR3066" s="35">
        <v>0</v>
      </c>
      <c r="AS3066" s="35">
        <v>0</v>
      </c>
      <c r="AT3066" s="35">
        <v>0</v>
      </c>
      <c r="AU3066" s="31" t="str">
        <f t="shared" si="50"/>
        <v>库存为0</v>
      </c>
      <c r="AV3066" s="36" t="str">
        <f>IFERROR(时间!$B$4+AU3066,"上周无销量")</f>
        <v>上周无销量</v>
      </c>
    </row>
    <row r="3067" spans="1:48">
      <c r="A3067" s="21" t="s">
        <v>5911</v>
      </c>
      <c r="B3067" t="s">
        <v>5912</v>
      </c>
      <c r="C3067" t="s">
        <v>5891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0</v>
      </c>
      <c r="AK3067">
        <v>0</v>
      </c>
      <c r="AL3067">
        <v>0</v>
      </c>
      <c r="AM3067">
        <v>0</v>
      </c>
      <c r="AN3067" s="23" t="e">
        <v>#DIV/0!</v>
      </c>
      <c r="AO3067" s="23" t="e">
        <v>#DIV/0!</v>
      </c>
      <c r="AP3067" s="23" t="e">
        <v>#DIV/0!</v>
      </c>
      <c r="AQ3067" s="23" t="e">
        <v>#DIV/0!</v>
      </c>
      <c r="AR3067" s="35">
        <v>0</v>
      </c>
      <c r="AS3067" s="35">
        <v>0</v>
      </c>
      <c r="AT3067" s="35">
        <v>0</v>
      </c>
      <c r="AU3067" s="31" t="str">
        <f t="shared" si="50"/>
        <v>库存为0</v>
      </c>
      <c r="AV3067" s="36" t="str">
        <f>IFERROR(时间!$B$4+AU3067,"上周无销量")</f>
        <v>上周无销量</v>
      </c>
    </row>
    <row r="3068" spans="1:48">
      <c r="A3068" s="21" t="s">
        <v>5913</v>
      </c>
      <c r="B3068" t="s">
        <v>5914</v>
      </c>
      <c r="C3068" t="s">
        <v>5915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5916</v>
      </c>
      <c r="B3069" t="s">
        <v>5917</v>
      </c>
      <c r="C3069" t="s">
        <v>5915</v>
      </c>
      <c r="D3069" s="31">
        <v>1</v>
      </c>
      <c r="E3069" s="31">
        <v>1</v>
      </c>
      <c r="F3069" s="31">
        <v>2</v>
      </c>
      <c r="G3069" s="31">
        <v>2</v>
      </c>
      <c r="H3069" s="32">
        <v>18.99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0</v>
      </c>
      <c r="AK3069">
        <v>0</v>
      </c>
      <c r="AL3069">
        <v>0</v>
      </c>
      <c r="AM3069">
        <v>0</v>
      </c>
      <c r="AN3069" s="23" t="e">
        <v>#DIV/0!</v>
      </c>
      <c r="AO3069" s="23" t="e">
        <v>#DIV/0!</v>
      </c>
      <c r="AP3069" s="23" t="e">
        <v>#DIV/0!</v>
      </c>
      <c r="AQ3069" s="23" t="e">
        <v>#DIV/0!</v>
      </c>
      <c r="AR3069" s="35">
        <v>0.142857142857143</v>
      </c>
      <c r="AS3069" s="35">
        <v>8.57142857142857</v>
      </c>
      <c r="AT3069" s="35">
        <v>-8.57142857142857</v>
      </c>
      <c r="AU3069" s="31">
        <f t="shared" si="50"/>
        <v>0</v>
      </c>
      <c r="AV3069" s="36">
        <f>IFERROR(时间!$B$4+AU3069,"上周无销量")</f>
        <v>43283</v>
      </c>
    </row>
    <row r="3070" spans="1:48">
      <c r="A3070" s="21" t="s">
        <v>5918</v>
      </c>
      <c r="B3070" t="s">
        <v>5919</v>
      </c>
      <c r="C3070" t="s">
        <v>5915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5920</v>
      </c>
      <c r="B3071" t="s">
        <v>5921</v>
      </c>
      <c r="C3071" t="s">
        <v>5915</v>
      </c>
      <c r="D3071" s="31">
        <v>0</v>
      </c>
      <c r="E3071" s="31">
        <v>0</v>
      </c>
      <c r="F3071" s="31">
        <v>0</v>
      </c>
      <c r="G3071" s="31">
        <v>0</v>
      </c>
      <c r="H3071" s="32">
        <v>0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0</v>
      </c>
      <c r="AN3071" s="23" t="e">
        <v>#DIV/0!</v>
      </c>
      <c r="AO3071" s="23" t="e">
        <v>#DIV/0!</v>
      </c>
      <c r="AP3071" s="23" t="e">
        <v>#DIV/0!</v>
      </c>
      <c r="AQ3071" s="23" t="e">
        <v>#DIV/0!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5922</v>
      </c>
      <c r="B3072" t="s">
        <v>5923</v>
      </c>
      <c r="C3072" t="s">
        <v>5915</v>
      </c>
      <c r="D3072" s="31">
        <v>0</v>
      </c>
      <c r="E3072" s="31">
        <v>0</v>
      </c>
      <c r="F3072" s="31">
        <v>0</v>
      </c>
      <c r="G3072" s="31">
        <v>0</v>
      </c>
      <c r="H3072" s="32">
        <v>0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0</v>
      </c>
      <c r="AK3072">
        <v>0</v>
      </c>
      <c r="AL3072">
        <v>0</v>
      </c>
      <c r="AM3072">
        <v>0</v>
      </c>
      <c r="AN3072" s="23" t="e">
        <v>#DIV/0!</v>
      </c>
      <c r="AO3072" s="23" t="e">
        <v>#DIV/0!</v>
      </c>
      <c r="AP3072" s="23" t="e">
        <v>#DIV/0!</v>
      </c>
      <c r="AQ3072" s="23" t="e">
        <v>#DIV/0!</v>
      </c>
      <c r="AR3072" s="35">
        <v>0</v>
      </c>
      <c r="AS3072" s="35">
        <v>0</v>
      </c>
      <c r="AT3072" s="35">
        <v>0</v>
      </c>
      <c r="AU3072" s="31" t="str">
        <f t="shared" si="50"/>
        <v>库存为0</v>
      </c>
      <c r="AV3072" s="36" t="str">
        <f>IFERROR(时间!$B$4+AU3072,"上周无销量")</f>
        <v>上周无销量</v>
      </c>
    </row>
    <row r="3073" spans="1:48">
      <c r="A3073" s="21" t="s">
        <v>5924</v>
      </c>
      <c r="B3073" t="s">
        <v>5657</v>
      </c>
      <c r="C3073" t="s">
        <v>631</v>
      </c>
      <c r="D3073" s="31">
        <v>9</v>
      </c>
      <c r="E3073" s="31">
        <v>11</v>
      </c>
      <c r="F3073" s="31">
        <v>18</v>
      </c>
      <c r="G3073" s="31">
        <v>18</v>
      </c>
      <c r="H3073" s="32">
        <v>29.9544642857143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13</v>
      </c>
      <c r="AK3073">
        <v>0</v>
      </c>
      <c r="AL3073">
        <v>0</v>
      </c>
      <c r="AM3073">
        <v>0</v>
      </c>
      <c r="AN3073" s="23">
        <v>0.692307692307692</v>
      </c>
      <c r="AO3073" s="23" t="e">
        <v>#DIV/0!</v>
      </c>
      <c r="AP3073" s="23" t="e">
        <v>#DIV/0!</v>
      </c>
      <c r="AQ3073" s="23" t="e">
        <v>#DIV/0!</v>
      </c>
      <c r="AR3073" s="35">
        <v>1.28571428571429</v>
      </c>
      <c r="AS3073" s="35">
        <v>77.1428571428572</v>
      </c>
      <c r="AT3073" s="35">
        <v>-77.1428571428572</v>
      </c>
      <c r="AU3073" s="31">
        <f t="shared" si="50"/>
        <v>0</v>
      </c>
      <c r="AV3073" s="36">
        <f>IFERROR(时间!$B$4+AU3073,"上周无销量")</f>
        <v>43283</v>
      </c>
    </row>
    <row r="3074" spans="1:48">
      <c r="A3074" s="21" t="s">
        <v>5925</v>
      </c>
      <c r="B3074" t="s">
        <v>630</v>
      </c>
      <c r="C3074" t="s">
        <v>631</v>
      </c>
      <c r="D3074" s="31">
        <v>50</v>
      </c>
      <c r="E3074" s="31">
        <v>48</v>
      </c>
      <c r="F3074" s="31">
        <v>34</v>
      </c>
      <c r="G3074" s="31">
        <v>56</v>
      </c>
      <c r="H3074" s="32">
        <v>29.9899999999999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9</v>
      </c>
      <c r="AK3074">
        <v>6</v>
      </c>
      <c r="AL3074">
        <v>7</v>
      </c>
      <c r="AM3074">
        <v>0</v>
      </c>
      <c r="AN3074" s="23">
        <v>5.55555555555556</v>
      </c>
      <c r="AO3074" s="23">
        <v>8</v>
      </c>
      <c r="AP3074" s="23">
        <v>4.85714285714286</v>
      </c>
      <c r="AQ3074" s="23" t="e">
        <v>#DIV/0!</v>
      </c>
      <c r="AR3074" s="35">
        <v>7.14285714285714</v>
      </c>
      <c r="AS3074" s="35">
        <v>428.571428571429</v>
      </c>
      <c r="AT3074" s="35">
        <v>-428.571428571429</v>
      </c>
      <c r="AU3074" s="31">
        <f t="shared" si="50"/>
        <v>0</v>
      </c>
      <c r="AV3074" s="36">
        <f>IFERROR(时间!$B$4+AU3074,"上周无销量")</f>
        <v>43283</v>
      </c>
    </row>
    <row r="3075" spans="1:48">
      <c r="A3075" s="21" t="s">
        <v>5926</v>
      </c>
      <c r="B3075" t="s">
        <v>5660</v>
      </c>
      <c r="C3075" t="s">
        <v>631</v>
      </c>
      <c r="D3075" s="31">
        <v>118</v>
      </c>
      <c r="E3075" s="31">
        <v>85</v>
      </c>
      <c r="F3075" s="31">
        <v>91</v>
      </c>
      <c r="G3075" s="31">
        <v>101</v>
      </c>
      <c r="H3075" s="32">
        <v>29.9849620253163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21</v>
      </c>
      <c r="AK3075">
        <v>2</v>
      </c>
      <c r="AL3075">
        <v>26</v>
      </c>
      <c r="AM3075">
        <v>0</v>
      </c>
      <c r="AN3075" s="23">
        <v>5.61904761904762</v>
      </c>
      <c r="AO3075" s="23">
        <v>42.5</v>
      </c>
      <c r="AP3075" s="23">
        <v>3.5</v>
      </c>
      <c r="AQ3075" s="23" t="e">
        <v>#DIV/0!</v>
      </c>
      <c r="AR3075" s="35">
        <v>16.8571428571429</v>
      </c>
      <c r="AS3075" s="35">
        <v>1011.42857142857</v>
      </c>
      <c r="AT3075" s="35">
        <v>-1011.42857142857</v>
      </c>
      <c r="AU3075" s="31">
        <f t="shared" si="50"/>
        <v>0</v>
      </c>
      <c r="AV3075" s="36">
        <f>IFERROR(时间!$B$4+AU3075,"上周无销量")</f>
        <v>43283</v>
      </c>
    </row>
    <row r="3076" spans="1:48">
      <c r="A3076" s="21" t="s">
        <v>5927</v>
      </c>
      <c r="B3076" t="s">
        <v>5662</v>
      </c>
      <c r="C3076" t="s">
        <v>631</v>
      </c>
      <c r="D3076" s="31">
        <v>99</v>
      </c>
      <c r="E3076" s="31">
        <v>74</v>
      </c>
      <c r="F3076" s="31">
        <v>61</v>
      </c>
      <c r="G3076" s="31">
        <v>85</v>
      </c>
      <c r="H3076" s="32">
        <v>29.9775235109716</v>
      </c>
      <c r="I3076">
        <v>0</v>
      </c>
      <c r="J3076" s="33">
        <v>0</v>
      </c>
      <c r="K3076" s="33">
        <v>0</v>
      </c>
      <c r="L3076" s="33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11</v>
      </c>
      <c r="AK3076">
        <v>0</v>
      </c>
      <c r="AL3076">
        <v>0</v>
      </c>
      <c r="AM3076">
        <v>0</v>
      </c>
      <c r="AN3076" s="23">
        <v>9</v>
      </c>
      <c r="AO3076" s="23" t="e">
        <v>#DIV/0!</v>
      </c>
      <c r="AP3076" s="23" t="e">
        <v>#DIV/0!</v>
      </c>
      <c r="AQ3076" s="23" t="e">
        <v>#DIV/0!</v>
      </c>
      <c r="AR3076" s="35">
        <v>14.1428571428571</v>
      </c>
      <c r="AS3076" s="35">
        <v>848.571428571429</v>
      </c>
      <c r="AT3076" s="35">
        <v>-848.571428571429</v>
      </c>
      <c r="AU3076" s="31">
        <f t="shared" si="50"/>
        <v>0</v>
      </c>
      <c r="AV3076" s="36">
        <f>IFERROR(时间!$B$4+AU3076,"上周无销量")</f>
        <v>43283</v>
      </c>
    </row>
    <row r="3077" spans="1:48">
      <c r="A3077" s="21" t="s">
        <v>5928</v>
      </c>
      <c r="B3077" t="s">
        <v>633</v>
      </c>
      <c r="C3077" t="s">
        <v>631</v>
      </c>
      <c r="D3077" s="31">
        <v>50</v>
      </c>
      <c r="E3077" s="31">
        <v>32</v>
      </c>
      <c r="F3077" s="31">
        <v>26</v>
      </c>
      <c r="G3077" s="31">
        <v>10</v>
      </c>
      <c r="H3077" s="32">
        <v>29.9899999999999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2</v>
      </c>
      <c r="AK3077">
        <v>18</v>
      </c>
      <c r="AL3077">
        <v>20</v>
      </c>
      <c r="AM3077">
        <v>0</v>
      </c>
      <c r="AN3077" s="23">
        <v>25</v>
      </c>
      <c r="AO3077" s="23">
        <v>1.77777777777778</v>
      </c>
      <c r="AP3077" s="23">
        <v>1.3</v>
      </c>
      <c r="AQ3077" s="23" t="e">
        <v>#DIV/0!</v>
      </c>
      <c r="AR3077" s="35">
        <v>7.14285714285714</v>
      </c>
      <c r="AS3077" s="35">
        <v>428.571428571429</v>
      </c>
      <c r="AT3077" s="35">
        <v>-428.571428571429</v>
      </c>
      <c r="AU3077" s="31">
        <f t="shared" ref="AU3077:AU3138" si="51">IF(AR3077="","库存为"&amp;M3077,IF(AS3077=0,"库存为"&amp;M3077,INT(M3077/AR3077)))</f>
        <v>0</v>
      </c>
      <c r="AV3077" s="36">
        <f>IFERROR(时间!$B$4+AU3077,"上周无销量")</f>
        <v>43283</v>
      </c>
    </row>
    <row r="3078" spans="1:48">
      <c r="A3078" s="21" t="s">
        <v>5929</v>
      </c>
      <c r="B3078" t="s">
        <v>635</v>
      </c>
      <c r="C3078" t="s">
        <v>631</v>
      </c>
      <c r="D3078" s="31">
        <v>64</v>
      </c>
      <c r="E3078" s="31">
        <v>74</v>
      </c>
      <c r="F3078" s="31">
        <v>74</v>
      </c>
      <c r="G3078" s="31">
        <v>100</v>
      </c>
      <c r="H3078" s="32">
        <v>29.9836217948716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0</v>
      </c>
      <c r="AK3078">
        <v>8</v>
      </c>
      <c r="AL3078">
        <v>11</v>
      </c>
      <c r="AM3078">
        <v>6</v>
      </c>
      <c r="AN3078" s="23" t="e">
        <v>#DIV/0!</v>
      </c>
      <c r="AO3078" s="23">
        <v>9.25</v>
      </c>
      <c r="AP3078" s="23">
        <v>6.72727272727273</v>
      </c>
      <c r="AQ3078" s="23">
        <v>16.6666666666667</v>
      </c>
      <c r="AR3078" s="35">
        <v>9.14285714285714</v>
      </c>
      <c r="AS3078" s="35">
        <v>548.571428571429</v>
      </c>
      <c r="AT3078" s="35">
        <v>-548.571428571429</v>
      </c>
      <c r="AU3078" s="31">
        <f t="shared" si="51"/>
        <v>0</v>
      </c>
      <c r="AV3078" s="36">
        <f>IFERROR(时间!$B$4+AU3078,"上周无销量")</f>
        <v>43283</v>
      </c>
    </row>
    <row r="3079" spans="1:48">
      <c r="A3079" s="21" t="s">
        <v>5930</v>
      </c>
      <c r="B3079" t="s">
        <v>5657</v>
      </c>
      <c r="C3079" t="s">
        <v>631</v>
      </c>
      <c r="D3079" s="31">
        <v>0</v>
      </c>
      <c r="E3079" s="31">
        <v>0</v>
      </c>
      <c r="F3079" s="31">
        <v>0</v>
      </c>
      <c r="G3079" s="31">
        <v>0</v>
      </c>
      <c r="H3079" s="32">
        <v>0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13</v>
      </c>
      <c r="AK3079">
        <v>0</v>
      </c>
      <c r="AL3079">
        <v>0</v>
      </c>
      <c r="AM3079">
        <v>0</v>
      </c>
      <c r="AN3079" s="23">
        <v>0</v>
      </c>
      <c r="AO3079" s="23" t="e">
        <v>#DIV/0!</v>
      </c>
      <c r="AP3079" s="23" t="e">
        <v>#DIV/0!</v>
      </c>
      <c r="AQ3079" s="23" t="e">
        <v>#DIV/0!</v>
      </c>
      <c r="AR3079" s="35">
        <v>0</v>
      </c>
      <c r="AS3079" s="35">
        <v>0</v>
      </c>
      <c r="AT3079" s="35">
        <v>0</v>
      </c>
      <c r="AU3079" s="31" t="str">
        <f t="shared" si="51"/>
        <v>库存为0</v>
      </c>
      <c r="AV3079" s="36" t="str">
        <f>IFERROR(时间!$B$4+AU3079,"上周无销量")</f>
        <v>上周无销量</v>
      </c>
    </row>
    <row r="3080" spans="1:48">
      <c r="A3080" s="21" t="s">
        <v>5931</v>
      </c>
      <c r="B3080" t="s">
        <v>5666</v>
      </c>
      <c r="C3080" t="s">
        <v>631</v>
      </c>
      <c r="D3080" s="31">
        <v>2</v>
      </c>
      <c r="E3080" s="31">
        <v>1</v>
      </c>
      <c r="F3080" s="31">
        <v>2</v>
      </c>
      <c r="G3080" s="31">
        <v>3</v>
      </c>
      <c r="H3080" s="32">
        <v>29.99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5</v>
      </c>
      <c r="AK3080">
        <v>11</v>
      </c>
      <c r="AL3080">
        <v>0</v>
      </c>
      <c r="AM3080">
        <v>0</v>
      </c>
      <c r="AN3080" s="23">
        <v>0.4</v>
      </c>
      <c r="AO3080" s="23">
        <v>0.0909090909090909</v>
      </c>
      <c r="AP3080" s="23" t="e">
        <v>#DIV/0!</v>
      </c>
      <c r="AQ3080" s="23" t="e">
        <v>#DIV/0!</v>
      </c>
      <c r="AR3080" s="35">
        <v>0.285714285714286</v>
      </c>
      <c r="AS3080" s="35">
        <v>17.1428571428571</v>
      </c>
      <c r="AT3080" s="35">
        <v>-17.1428571428571</v>
      </c>
      <c r="AU3080" s="31">
        <f t="shared" si="51"/>
        <v>0</v>
      </c>
      <c r="AV3080" s="36">
        <f>IFERROR(时间!$B$4+AU3080,"上周无销量")</f>
        <v>43283</v>
      </c>
    </row>
    <row r="3081" spans="1:48">
      <c r="A3081" s="21" t="s">
        <v>5932</v>
      </c>
      <c r="B3081" t="s">
        <v>5670</v>
      </c>
      <c r="C3081" t="s">
        <v>631</v>
      </c>
      <c r="D3081" s="31">
        <v>0</v>
      </c>
      <c r="E3081" s="31">
        <v>0</v>
      </c>
      <c r="F3081" s="31">
        <v>0</v>
      </c>
      <c r="G3081" s="31">
        <v>0</v>
      </c>
      <c r="H3081" s="32">
        <v>0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7</v>
      </c>
      <c r="AK3081">
        <v>0</v>
      </c>
      <c r="AL3081">
        <v>0</v>
      </c>
      <c r="AM3081">
        <v>1</v>
      </c>
      <c r="AN3081" s="23">
        <v>0</v>
      </c>
      <c r="AO3081" s="23" t="e">
        <v>#DIV/0!</v>
      </c>
      <c r="AP3081" s="23" t="e">
        <v>#DIV/0!</v>
      </c>
      <c r="AQ3081" s="23">
        <v>0</v>
      </c>
      <c r="AR3081" s="35">
        <v>0</v>
      </c>
      <c r="AS3081" s="35">
        <v>0</v>
      </c>
      <c r="AT3081" s="35">
        <v>0</v>
      </c>
      <c r="AU3081" s="31" t="str">
        <f t="shared" si="51"/>
        <v>库存为0</v>
      </c>
      <c r="AV3081" s="36" t="str">
        <f>IFERROR(时间!$B$4+AU3081,"上周无销量")</f>
        <v>上周无销量</v>
      </c>
    </row>
    <row r="3082" spans="1:48">
      <c r="A3082" s="21" t="s">
        <v>5933</v>
      </c>
      <c r="B3082" t="s">
        <v>5668</v>
      </c>
      <c r="C3082" t="s">
        <v>631</v>
      </c>
      <c r="D3082" s="31">
        <v>7</v>
      </c>
      <c r="E3082" s="31">
        <v>12</v>
      </c>
      <c r="F3082" s="31">
        <v>7</v>
      </c>
      <c r="G3082" s="31">
        <v>6</v>
      </c>
      <c r="H3082" s="32">
        <v>29.99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5</v>
      </c>
      <c r="AK3082">
        <v>2</v>
      </c>
      <c r="AL3082">
        <v>3</v>
      </c>
      <c r="AM3082">
        <v>2</v>
      </c>
      <c r="AN3082" s="23">
        <v>1.4</v>
      </c>
      <c r="AO3082" s="23">
        <v>6</v>
      </c>
      <c r="AP3082" s="23">
        <v>2.33333333333333</v>
      </c>
      <c r="AQ3082" s="23">
        <v>3</v>
      </c>
      <c r="AR3082" s="35">
        <v>1</v>
      </c>
      <c r="AS3082" s="35">
        <v>60</v>
      </c>
      <c r="AT3082" s="35">
        <v>-60</v>
      </c>
      <c r="AU3082" s="31">
        <f t="shared" si="51"/>
        <v>0</v>
      </c>
      <c r="AV3082" s="36">
        <f>IFERROR(时间!$B$4+AU3082,"上周无销量")</f>
        <v>43283</v>
      </c>
    </row>
    <row r="3083" spans="1:48">
      <c r="A3083" s="21" t="s">
        <v>5934</v>
      </c>
      <c r="B3083" t="s">
        <v>5670</v>
      </c>
      <c r="C3083" t="s">
        <v>631</v>
      </c>
      <c r="D3083" s="31">
        <v>14</v>
      </c>
      <c r="E3083" s="31">
        <v>5</v>
      </c>
      <c r="F3083" s="31">
        <v>3</v>
      </c>
      <c r="G3083" s="31">
        <v>15</v>
      </c>
      <c r="H3083" s="32">
        <v>29.99</v>
      </c>
      <c r="I3083">
        <v>0</v>
      </c>
      <c r="J3083" s="33">
        <v>0</v>
      </c>
      <c r="K3083" s="33">
        <v>0</v>
      </c>
      <c r="L3083" s="33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7</v>
      </c>
      <c r="AK3083">
        <v>0</v>
      </c>
      <c r="AL3083">
        <v>0</v>
      </c>
      <c r="AM3083">
        <v>1</v>
      </c>
      <c r="AN3083" s="23">
        <v>2</v>
      </c>
      <c r="AO3083" s="23" t="e">
        <v>#DIV/0!</v>
      </c>
      <c r="AP3083" s="23" t="e">
        <v>#DIV/0!</v>
      </c>
      <c r="AQ3083" s="23">
        <v>15</v>
      </c>
      <c r="AR3083" s="35">
        <v>2</v>
      </c>
      <c r="AS3083" s="35">
        <v>120</v>
      </c>
      <c r="AT3083" s="35">
        <v>-120</v>
      </c>
      <c r="AU3083" s="31">
        <f t="shared" si="51"/>
        <v>0</v>
      </c>
      <c r="AV3083" s="36">
        <f>IFERROR(时间!$B$4+AU3083,"上周无销量")</f>
        <v>43283</v>
      </c>
    </row>
    <row r="3084" spans="1:48">
      <c r="A3084" s="21" t="s">
        <v>5935</v>
      </c>
      <c r="B3084" t="s">
        <v>5672</v>
      </c>
      <c r="C3084" t="s">
        <v>631</v>
      </c>
      <c r="D3084" s="31">
        <v>5</v>
      </c>
      <c r="E3084" s="31">
        <v>10</v>
      </c>
      <c r="F3084" s="31">
        <v>12</v>
      </c>
      <c r="G3084" s="31">
        <v>14</v>
      </c>
      <c r="H3084" s="32">
        <v>29.99</v>
      </c>
      <c r="I3084">
        <v>0</v>
      </c>
      <c r="J3084" s="33">
        <v>0</v>
      </c>
      <c r="K3084" s="33">
        <v>0</v>
      </c>
      <c r="L3084" s="33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10</v>
      </c>
      <c r="AK3084">
        <v>0</v>
      </c>
      <c r="AL3084">
        <v>0</v>
      </c>
      <c r="AM3084">
        <v>0</v>
      </c>
      <c r="AN3084" s="23">
        <v>0.5</v>
      </c>
      <c r="AO3084" s="23" t="e">
        <v>#DIV/0!</v>
      </c>
      <c r="AP3084" s="23" t="e">
        <v>#DIV/0!</v>
      </c>
      <c r="AQ3084" s="23" t="e">
        <v>#DIV/0!</v>
      </c>
      <c r="AR3084" s="35">
        <v>0.714285714285714</v>
      </c>
      <c r="AS3084" s="35">
        <v>42.8571428571429</v>
      </c>
      <c r="AT3084" s="35">
        <v>-42.8571428571429</v>
      </c>
      <c r="AU3084" s="31">
        <f t="shared" si="51"/>
        <v>0</v>
      </c>
      <c r="AV3084" s="36">
        <f>IFERROR(时间!$B$4+AU3084,"上周无销量")</f>
        <v>43283</v>
      </c>
    </row>
    <row r="3085" spans="1:48">
      <c r="A3085" s="21" t="s">
        <v>5936</v>
      </c>
      <c r="B3085" t="s">
        <v>5674</v>
      </c>
      <c r="C3085" t="s">
        <v>631</v>
      </c>
      <c r="D3085" s="31">
        <v>4</v>
      </c>
      <c r="E3085" s="31">
        <v>5</v>
      </c>
      <c r="F3085" s="31">
        <v>5</v>
      </c>
      <c r="G3085" s="31">
        <v>7</v>
      </c>
      <c r="H3085" s="32">
        <v>29.99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0</v>
      </c>
      <c r="AK3085">
        <v>0</v>
      </c>
      <c r="AL3085">
        <v>0</v>
      </c>
      <c r="AM3085">
        <v>0</v>
      </c>
      <c r="AN3085" s="23" t="e">
        <v>#DIV/0!</v>
      </c>
      <c r="AO3085" s="23" t="e">
        <v>#DIV/0!</v>
      </c>
      <c r="AP3085" s="23" t="e">
        <v>#DIV/0!</v>
      </c>
      <c r="AQ3085" s="23" t="e">
        <v>#DIV/0!</v>
      </c>
      <c r="AR3085" s="35">
        <v>0.571428571428571</v>
      </c>
      <c r="AS3085" s="35">
        <v>34.2857142857143</v>
      </c>
      <c r="AT3085" s="35">
        <v>-34.2857142857143</v>
      </c>
      <c r="AU3085" s="31">
        <f t="shared" si="51"/>
        <v>0</v>
      </c>
      <c r="AV3085" s="36">
        <f>IFERROR(时间!$B$4+AU3085,"上周无销量")</f>
        <v>43283</v>
      </c>
    </row>
    <row r="3086" spans="1:48">
      <c r="A3086" s="21" t="s">
        <v>5937</v>
      </c>
      <c r="B3086" t="s">
        <v>5676</v>
      </c>
      <c r="C3086" t="s">
        <v>631</v>
      </c>
      <c r="D3086" s="31">
        <v>11</v>
      </c>
      <c r="E3086" s="31">
        <v>13</v>
      </c>
      <c r="F3086" s="31">
        <v>10</v>
      </c>
      <c r="G3086" s="31">
        <v>12</v>
      </c>
      <c r="H3086" s="32">
        <v>29.9467391304348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0</v>
      </c>
      <c r="AK3086">
        <v>2</v>
      </c>
      <c r="AL3086">
        <v>9</v>
      </c>
      <c r="AM3086">
        <v>1</v>
      </c>
      <c r="AN3086" s="23" t="e">
        <v>#DIV/0!</v>
      </c>
      <c r="AO3086" s="23">
        <v>6.5</v>
      </c>
      <c r="AP3086" s="23">
        <v>1.11111111111111</v>
      </c>
      <c r="AQ3086" s="23">
        <v>12</v>
      </c>
      <c r="AR3086" s="35">
        <v>1.57142857142857</v>
      </c>
      <c r="AS3086" s="35">
        <v>94.2857142857143</v>
      </c>
      <c r="AT3086" s="35">
        <v>-94.2857142857143</v>
      </c>
      <c r="AU3086" s="31">
        <f t="shared" si="51"/>
        <v>0</v>
      </c>
      <c r="AV3086" s="36">
        <f>IFERROR(时间!$B$4+AU3086,"上周无销量")</f>
        <v>43283</v>
      </c>
    </row>
    <row r="3087" spans="1:48">
      <c r="A3087" s="21" t="s">
        <v>5938</v>
      </c>
      <c r="B3087" t="s">
        <v>5655</v>
      </c>
      <c r="C3087" t="s">
        <v>631</v>
      </c>
      <c r="D3087" s="31">
        <v>39</v>
      </c>
      <c r="E3087" s="31">
        <v>37</v>
      </c>
      <c r="F3087" s="31">
        <v>33</v>
      </c>
      <c r="G3087" s="31">
        <v>47</v>
      </c>
      <c r="H3087" s="32">
        <v>29.9899999999999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8</v>
      </c>
      <c r="AK3087">
        <v>9</v>
      </c>
      <c r="AL3087">
        <v>9</v>
      </c>
      <c r="AM3087">
        <v>16</v>
      </c>
      <c r="AN3087" s="23">
        <v>4.875</v>
      </c>
      <c r="AO3087" s="23">
        <v>4.11111111111111</v>
      </c>
      <c r="AP3087" s="23">
        <v>3.66666666666667</v>
      </c>
      <c r="AQ3087" s="23">
        <v>2.9375</v>
      </c>
      <c r="AR3087" s="35">
        <v>5.57142857142857</v>
      </c>
      <c r="AS3087" s="35">
        <v>334.285714285714</v>
      </c>
      <c r="AT3087" s="35">
        <v>-334.285714285714</v>
      </c>
      <c r="AU3087" s="31">
        <f t="shared" si="51"/>
        <v>0</v>
      </c>
      <c r="AV3087" s="36">
        <f>IFERROR(时间!$B$4+AU3087,"上周无销量")</f>
        <v>43283</v>
      </c>
    </row>
    <row r="3088" spans="1:48">
      <c r="A3088" s="21" t="s">
        <v>5939</v>
      </c>
      <c r="B3088" t="s">
        <v>5644</v>
      </c>
      <c r="C3088" t="s">
        <v>631</v>
      </c>
      <c r="D3088" s="31">
        <v>31</v>
      </c>
      <c r="E3088" s="31">
        <v>64</v>
      </c>
      <c r="F3088" s="31">
        <v>67</v>
      </c>
      <c r="G3088" s="31">
        <v>70</v>
      </c>
      <c r="H3088" s="32">
        <v>29.9899999999999</v>
      </c>
      <c r="I3088">
        <v>0</v>
      </c>
      <c r="J3088" s="33">
        <v>0</v>
      </c>
      <c r="K3088" s="33">
        <v>0</v>
      </c>
      <c r="L3088" s="33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10</v>
      </c>
      <c r="AK3088">
        <v>23</v>
      </c>
      <c r="AL3088">
        <v>24</v>
      </c>
      <c r="AM3088">
        <v>10</v>
      </c>
      <c r="AN3088" s="23">
        <v>3.1</v>
      </c>
      <c r="AO3088" s="23">
        <v>2.78260869565217</v>
      </c>
      <c r="AP3088" s="23">
        <v>2.79166666666667</v>
      </c>
      <c r="AQ3088" s="23">
        <v>7</v>
      </c>
      <c r="AR3088" s="35">
        <v>4.42857142857143</v>
      </c>
      <c r="AS3088" s="35">
        <v>265.714285714286</v>
      </c>
      <c r="AT3088" s="35">
        <v>-265.714285714286</v>
      </c>
      <c r="AU3088" s="31">
        <f t="shared" si="51"/>
        <v>0</v>
      </c>
      <c r="AV3088" s="36">
        <f>IFERROR(时间!$B$4+AU3088,"上周无销量")</f>
        <v>43283</v>
      </c>
    </row>
    <row r="3089" spans="1:48">
      <c r="A3089" s="21" t="s">
        <v>5940</v>
      </c>
      <c r="B3089" t="s">
        <v>5647</v>
      </c>
      <c r="C3089" t="s">
        <v>631</v>
      </c>
      <c r="D3089" s="31">
        <v>32</v>
      </c>
      <c r="E3089" s="31">
        <v>41</v>
      </c>
      <c r="F3089" s="31">
        <v>39</v>
      </c>
      <c r="G3089" s="31">
        <v>49</v>
      </c>
      <c r="H3089" s="32">
        <v>29.9899999999999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8</v>
      </c>
      <c r="AK3089">
        <v>0</v>
      </c>
      <c r="AL3089">
        <v>7</v>
      </c>
      <c r="AM3089">
        <v>16</v>
      </c>
      <c r="AN3089" s="23">
        <v>4</v>
      </c>
      <c r="AO3089" s="23" t="e">
        <v>#DIV/0!</v>
      </c>
      <c r="AP3089" s="23">
        <v>5.57142857142857</v>
      </c>
      <c r="AQ3089" s="23">
        <v>3.0625</v>
      </c>
      <c r="AR3089" s="35">
        <v>4.57142857142857</v>
      </c>
      <c r="AS3089" s="35">
        <v>274.285714285714</v>
      </c>
      <c r="AT3089" s="35">
        <v>-274.285714285714</v>
      </c>
      <c r="AU3089" s="31">
        <f t="shared" si="51"/>
        <v>0</v>
      </c>
      <c r="AV3089" s="36">
        <f>IFERROR(时间!$B$4+AU3089,"上周无销量")</f>
        <v>43283</v>
      </c>
    </row>
    <row r="3090" spans="1:48">
      <c r="A3090" s="21" t="s">
        <v>5941</v>
      </c>
      <c r="B3090" t="s">
        <v>5649</v>
      </c>
      <c r="C3090" t="s">
        <v>631</v>
      </c>
      <c r="D3090" s="31">
        <v>18</v>
      </c>
      <c r="E3090" s="31">
        <v>25</v>
      </c>
      <c r="F3090" s="31">
        <v>19</v>
      </c>
      <c r="G3090" s="31">
        <v>36</v>
      </c>
      <c r="H3090" s="32">
        <v>29.9899999999999</v>
      </c>
      <c r="I3090">
        <v>0</v>
      </c>
      <c r="J3090" s="33">
        <v>0</v>
      </c>
      <c r="K3090" s="33">
        <v>0</v>
      </c>
      <c r="L3090" s="33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11</v>
      </c>
      <c r="AK3090">
        <v>23</v>
      </c>
      <c r="AL3090">
        <v>14</v>
      </c>
      <c r="AM3090">
        <v>3</v>
      </c>
      <c r="AN3090" s="23">
        <v>1.63636363636364</v>
      </c>
      <c r="AO3090" s="23">
        <v>1.08695652173913</v>
      </c>
      <c r="AP3090" s="23">
        <v>1.35714285714286</v>
      </c>
      <c r="AQ3090" s="23">
        <v>12</v>
      </c>
      <c r="AR3090" s="35">
        <v>2.57142857142857</v>
      </c>
      <c r="AS3090" s="35">
        <v>154.285714285714</v>
      </c>
      <c r="AT3090" s="35">
        <v>-154.285714285714</v>
      </c>
      <c r="AU3090" s="31">
        <f t="shared" si="51"/>
        <v>0</v>
      </c>
      <c r="AV3090" s="36">
        <f>IFERROR(时间!$B$4+AU3090,"上周无销量")</f>
        <v>43283</v>
      </c>
    </row>
    <row r="3091" spans="1:48">
      <c r="A3091" s="21" t="s">
        <v>5942</v>
      </c>
      <c r="B3091" t="s">
        <v>5651</v>
      </c>
      <c r="C3091" t="s">
        <v>631</v>
      </c>
      <c r="D3091" s="31">
        <v>50</v>
      </c>
      <c r="E3091" s="31">
        <v>46</v>
      </c>
      <c r="F3091" s="31">
        <v>49</v>
      </c>
      <c r="G3091" s="31">
        <v>55</v>
      </c>
      <c r="H3091" s="32">
        <v>29.9899999999999</v>
      </c>
      <c r="I3091">
        <v>0</v>
      </c>
      <c r="J3091" s="33">
        <v>0</v>
      </c>
      <c r="K3091" s="33">
        <v>0</v>
      </c>
      <c r="L3091" s="33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4</v>
      </c>
      <c r="AK3091">
        <v>6</v>
      </c>
      <c r="AL3091">
        <v>18</v>
      </c>
      <c r="AM3091">
        <v>22</v>
      </c>
      <c r="AN3091" s="23">
        <v>12.5</v>
      </c>
      <c r="AO3091" s="23">
        <v>7.66666666666667</v>
      </c>
      <c r="AP3091" s="23">
        <v>2.72222222222222</v>
      </c>
      <c r="AQ3091" s="23">
        <v>2.5</v>
      </c>
      <c r="AR3091" s="35">
        <v>7.14285714285714</v>
      </c>
      <c r="AS3091" s="35">
        <v>428.571428571429</v>
      </c>
      <c r="AT3091" s="35">
        <v>-428.571428571429</v>
      </c>
      <c r="AU3091" s="31">
        <f t="shared" si="51"/>
        <v>0</v>
      </c>
      <c r="AV3091" s="36">
        <f>IFERROR(时间!$B$4+AU3091,"上周无销量")</f>
        <v>43283</v>
      </c>
    </row>
    <row r="3092" spans="1:48">
      <c r="A3092" s="21" t="s">
        <v>5943</v>
      </c>
      <c r="B3092" t="s">
        <v>5653</v>
      </c>
      <c r="C3092" t="s">
        <v>631</v>
      </c>
      <c r="D3092" s="31">
        <v>5</v>
      </c>
      <c r="E3092" s="31">
        <v>8</v>
      </c>
      <c r="F3092" s="31">
        <v>9</v>
      </c>
      <c r="G3092" s="31">
        <v>8</v>
      </c>
      <c r="H3092" s="32">
        <v>29.99</v>
      </c>
      <c r="I3092">
        <v>0</v>
      </c>
      <c r="J3092" s="33">
        <v>0</v>
      </c>
      <c r="K3092" s="33">
        <v>0</v>
      </c>
      <c r="L3092" s="33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12</v>
      </c>
      <c r="AK3092">
        <v>1</v>
      </c>
      <c r="AL3092">
        <v>6</v>
      </c>
      <c r="AM3092">
        <v>18</v>
      </c>
      <c r="AN3092" s="23">
        <v>0.416666666666667</v>
      </c>
      <c r="AO3092" s="23">
        <v>8</v>
      </c>
      <c r="AP3092" s="23">
        <v>1.5</v>
      </c>
      <c r="AQ3092" s="23">
        <v>0.444444444444444</v>
      </c>
      <c r="AR3092" s="35">
        <v>0.714285714285714</v>
      </c>
      <c r="AS3092" s="35">
        <v>42.8571428571429</v>
      </c>
      <c r="AT3092" s="35">
        <v>-42.8571428571429</v>
      </c>
      <c r="AU3092" s="31">
        <f t="shared" si="51"/>
        <v>0</v>
      </c>
      <c r="AV3092" s="36">
        <f>IFERROR(时间!$B$4+AU3092,"上周无销量")</f>
        <v>43283</v>
      </c>
    </row>
    <row r="3093" spans="1:48">
      <c r="A3093" s="21" t="s">
        <v>5944</v>
      </c>
      <c r="B3093" t="s">
        <v>5678</v>
      </c>
      <c r="C3093" t="s">
        <v>631</v>
      </c>
      <c r="D3093" s="31">
        <v>3</v>
      </c>
      <c r="E3093" s="31">
        <v>5</v>
      </c>
      <c r="F3093" s="31">
        <v>2</v>
      </c>
      <c r="G3093" s="31">
        <v>8</v>
      </c>
      <c r="H3093" s="32">
        <v>29.99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9</v>
      </c>
      <c r="AK3093">
        <v>3</v>
      </c>
      <c r="AL3093">
        <v>4</v>
      </c>
      <c r="AM3093">
        <v>5</v>
      </c>
      <c r="AN3093" s="23">
        <v>0.333333333333333</v>
      </c>
      <c r="AO3093" s="23">
        <v>1.66666666666667</v>
      </c>
      <c r="AP3093" s="23">
        <v>0.5</v>
      </c>
      <c r="AQ3093" s="23">
        <v>1.6</v>
      </c>
      <c r="AR3093" s="35">
        <v>0.428571428571429</v>
      </c>
      <c r="AS3093" s="35">
        <v>25.7142857142857</v>
      </c>
      <c r="AT3093" s="35">
        <v>-25.7142857142857</v>
      </c>
      <c r="AU3093" s="31">
        <f t="shared" si="51"/>
        <v>0</v>
      </c>
      <c r="AV3093" s="36">
        <f>IFERROR(时间!$B$4+AU3093,"上周无销量")</f>
        <v>43283</v>
      </c>
    </row>
    <row r="3094" spans="1:48">
      <c r="A3094" s="21" t="s">
        <v>5945</v>
      </c>
      <c r="B3094" t="s">
        <v>5678</v>
      </c>
      <c r="C3094" t="s">
        <v>631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9</v>
      </c>
      <c r="AK3094">
        <v>3</v>
      </c>
      <c r="AL3094">
        <v>4</v>
      </c>
      <c r="AM3094">
        <v>5</v>
      </c>
      <c r="AN3094" s="23">
        <v>0</v>
      </c>
      <c r="AO3094" s="23">
        <v>0</v>
      </c>
      <c r="AP3094" s="23">
        <v>0</v>
      </c>
      <c r="AQ3094" s="23">
        <v>0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5946</v>
      </c>
      <c r="B3095" t="s">
        <v>5680</v>
      </c>
      <c r="C3095" t="s">
        <v>631</v>
      </c>
      <c r="D3095" s="31">
        <v>4</v>
      </c>
      <c r="E3095" s="31">
        <v>15</v>
      </c>
      <c r="F3095" s="31">
        <v>2</v>
      </c>
      <c r="G3095" s="31">
        <v>13</v>
      </c>
      <c r="H3095" s="32">
        <v>29.99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0</v>
      </c>
      <c r="AK3095">
        <v>4</v>
      </c>
      <c r="AL3095">
        <v>0</v>
      </c>
      <c r="AM3095">
        <v>0</v>
      </c>
      <c r="AN3095" s="23" t="e">
        <v>#DIV/0!</v>
      </c>
      <c r="AO3095" s="23">
        <v>3.75</v>
      </c>
      <c r="AP3095" s="23" t="e">
        <v>#DIV/0!</v>
      </c>
      <c r="AQ3095" s="23" t="e">
        <v>#DIV/0!</v>
      </c>
      <c r="AR3095" s="35">
        <v>0.571428571428571</v>
      </c>
      <c r="AS3095" s="35">
        <v>34.2857142857143</v>
      </c>
      <c r="AT3095" s="35">
        <v>-34.2857142857143</v>
      </c>
      <c r="AU3095" s="31">
        <f t="shared" si="51"/>
        <v>0</v>
      </c>
      <c r="AV3095" s="36">
        <f>IFERROR(时间!$B$4+AU3095,"上周无销量")</f>
        <v>43283</v>
      </c>
    </row>
    <row r="3096" spans="1:48">
      <c r="A3096" s="21" t="s">
        <v>5947</v>
      </c>
      <c r="B3096" t="s">
        <v>5682</v>
      </c>
      <c r="C3096" t="s">
        <v>631</v>
      </c>
      <c r="D3096" s="31">
        <v>7</v>
      </c>
      <c r="E3096" s="31">
        <v>6</v>
      </c>
      <c r="F3096" s="31">
        <v>13</v>
      </c>
      <c r="G3096" s="31">
        <v>17</v>
      </c>
      <c r="H3096" s="32">
        <v>29.99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0</v>
      </c>
      <c r="AK3096">
        <v>0</v>
      </c>
      <c r="AL3096">
        <v>0</v>
      </c>
      <c r="AM3096">
        <v>0</v>
      </c>
      <c r="AN3096" s="23" t="e">
        <v>#DIV/0!</v>
      </c>
      <c r="AO3096" s="23" t="e">
        <v>#DIV/0!</v>
      </c>
      <c r="AP3096" s="23" t="e">
        <v>#DIV/0!</v>
      </c>
      <c r="AQ3096" s="23" t="e">
        <v>#DIV/0!</v>
      </c>
      <c r="AR3096" s="35">
        <v>1</v>
      </c>
      <c r="AS3096" s="35">
        <v>60</v>
      </c>
      <c r="AT3096" s="35">
        <v>-60</v>
      </c>
      <c r="AU3096" s="31">
        <f t="shared" si="51"/>
        <v>0</v>
      </c>
      <c r="AV3096" s="36">
        <f>IFERROR(时间!$B$4+AU3096,"上周无销量")</f>
        <v>43283</v>
      </c>
    </row>
    <row r="3097" spans="1:48">
      <c r="A3097" s="21" t="s">
        <v>5948</v>
      </c>
      <c r="B3097" t="s">
        <v>5684</v>
      </c>
      <c r="C3097" t="s">
        <v>631</v>
      </c>
      <c r="D3097" s="31">
        <v>4</v>
      </c>
      <c r="E3097" s="31">
        <v>4</v>
      </c>
      <c r="F3097" s="31">
        <v>6</v>
      </c>
      <c r="G3097" s="31">
        <v>9</v>
      </c>
      <c r="H3097" s="32">
        <v>29.99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0</v>
      </c>
      <c r="AK3097">
        <v>0</v>
      </c>
      <c r="AL3097">
        <v>0</v>
      </c>
      <c r="AM3097">
        <v>0</v>
      </c>
      <c r="AN3097" s="23" t="e">
        <v>#DIV/0!</v>
      </c>
      <c r="AO3097" s="23" t="e">
        <v>#DIV/0!</v>
      </c>
      <c r="AP3097" s="23" t="e">
        <v>#DIV/0!</v>
      </c>
      <c r="AQ3097" s="23" t="e">
        <v>#DIV/0!</v>
      </c>
      <c r="AR3097" s="35">
        <v>0.571428571428571</v>
      </c>
      <c r="AS3097" s="35">
        <v>34.2857142857143</v>
      </c>
      <c r="AT3097" s="35">
        <v>-34.2857142857143</v>
      </c>
      <c r="AU3097" s="31">
        <f t="shared" si="51"/>
        <v>0</v>
      </c>
      <c r="AV3097" s="36">
        <f>IFERROR(时间!$B$4+AU3097,"上周无销量")</f>
        <v>43283</v>
      </c>
    </row>
    <row r="3098" spans="1:48">
      <c r="A3098" s="21" t="s">
        <v>5949</v>
      </c>
      <c r="B3098" t="s">
        <v>5684</v>
      </c>
      <c r="C3098" t="s">
        <v>631</v>
      </c>
      <c r="D3098" s="31">
        <v>0</v>
      </c>
      <c r="E3098" s="31">
        <v>0</v>
      </c>
      <c r="F3098" s="31">
        <v>0</v>
      </c>
      <c r="G3098" s="31">
        <v>0</v>
      </c>
      <c r="H3098" s="32">
        <v>0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0</v>
      </c>
      <c r="AK3098">
        <v>0</v>
      </c>
      <c r="AL3098">
        <v>0</v>
      </c>
      <c r="AM3098">
        <v>0</v>
      </c>
      <c r="AN3098" s="23" t="e">
        <v>#DIV/0!</v>
      </c>
      <c r="AO3098" s="23" t="e">
        <v>#DIV/0!</v>
      </c>
      <c r="AP3098" s="23" t="e">
        <v>#DIV/0!</v>
      </c>
      <c r="AQ3098" s="23" t="e">
        <v>#DIV/0!</v>
      </c>
      <c r="AR3098" s="35">
        <v>0</v>
      </c>
      <c r="AS3098" s="35">
        <v>0</v>
      </c>
      <c r="AT3098" s="35">
        <v>0</v>
      </c>
      <c r="AU3098" s="31" t="str">
        <f t="shared" si="51"/>
        <v>库存为0</v>
      </c>
      <c r="AV3098" s="36" t="str">
        <f>IFERROR(时间!$B$4+AU3098,"上周无销量")</f>
        <v>上周无销量</v>
      </c>
    </row>
    <row r="3099" spans="1:48">
      <c r="A3099" s="21" t="s">
        <v>5950</v>
      </c>
      <c r="B3099" t="s">
        <v>5686</v>
      </c>
      <c r="C3099" t="s">
        <v>631</v>
      </c>
      <c r="D3099" s="31">
        <v>19</v>
      </c>
      <c r="E3099" s="31">
        <v>17</v>
      </c>
      <c r="F3099" s="31">
        <v>10</v>
      </c>
      <c r="G3099" s="31">
        <v>13</v>
      </c>
      <c r="H3099" s="32">
        <v>29.99</v>
      </c>
      <c r="I3099">
        <v>0</v>
      </c>
      <c r="J3099" s="33">
        <v>0</v>
      </c>
      <c r="K3099" s="33">
        <v>0</v>
      </c>
      <c r="L3099" s="33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6</v>
      </c>
      <c r="AK3099">
        <v>6</v>
      </c>
      <c r="AL3099">
        <v>3</v>
      </c>
      <c r="AM3099">
        <v>2</v>
      </c>
      <c r="AN3099" s="23">
        <v>3.16666666666667</v>
      </c>
      <c r="AO3099" s="23">
        <v>2.83333333333333</v>
      </c>
      <c r="AP3099" s="23">
        <v>3.33333333333333</v>
      </c>
      <c r="AQ3099" s="23">
        <v>6.5</v>
      </c>
      <c r="AR3099" s="35">
        <v>2.71428571428571</v>
      </c>
      <c r="AS3099" s="35">
        <v>162.857142857143</v>
      </c>
      <c r="AT3099" s="35">
        <v>-162.857142857143</v>
      </c>
      <c r="AU3099" s="31">
        <f t="shared" si="51"/>
        <v>0</v>
      </c>
      <c r="AV3099" s="36">
        <f>IFERROR(时间!$B$4+AU3099,"上周无销量")</f>
        <v>43283</v>
      </c>
    </row>
    <row r="3100" spans="1:48">
      <c r="A3100" s="21" t="s">
        <v>5951</v>
      </c>
      <c r="B3100" t="s">
        <v>5686</v>
      </c>
      <c r="C3100" t="s">
        <v>631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6</v>
      </c>
      <c r="AK3100">
        <v>6</v>
      </c>
      <c r="AL3100">
        <v>3</v>
      </c>
      <c r="AM3100">
        <v>2</v>
      </c>
      <c r="AN3100" s="23">
        <v>0</v>
      </c>
      <c r="AO3100" s="23">
        <v>0</v>
      </c>
      <c r="AP3100" s="23">
        <v>0</v>
      </c>
      <c r="AQ3100" s="23">
        <v>0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5952</v>
      </c>
      <c r="B3101" t="s">
        <v>5688</v>
      </c>
      <c r="C3101" t="s">
        <v>631</v>
      </c>
      <c r="D3101" s="31">
        <v>13</v>
      </c>
      <c r="E3101" s="31">
        <v>13</v>
      </c>
      <c r="F3101" s="31">
        <v>6</v>
      </c>
      <c r="G3101" s="31">
        <v>9</v>
      </c>
      <c r="H3101" s="32">
        <v>29.99</v>
      </c>
      <c r="I3101">
        <v>0</v>
      </c>
      <c r="J3101" s="33">
        <v>0</v>
      </c>
      <c r="K3101" s="33">
        <v>0</v>
      </c>
      <c r="L3101" s="33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5</v>
      </c>
      <c r="AK3101">
        <v>4</v>
      </c>
      <c r="AL3101">
        <v>0</v>
      </c>
      <c r="AM3101">
        <v>1</v>
      </c>
      <c r="AN3101" s="23">
        <v>2.6</v>
      </c>
      <c r="AO3101" s="23">
        <v>3.25</v>
      </c>
      <c r="AP3101" s="23" t="e">
        <v>#DIV/0!</v>
      </c>
      <c r="AQ3101" s="23">
        <v>9</v>
      </c>
      <c r="AR3101" s="35">
        <v>1.85714285714286</v>
      </c>
      <c r="AS3101" s="35">
        <v>111.428571428571</v>
      </c>
      <c r="AT3101" s="35">
        <v>-111.428571428571</v>
      </c>
      <c r="AU3101" s="31">
        <f t="shared" si="51"/>
        <v>0</v>
      </c>
      <c r="AV3101" s="36">
        <f>IFERROR(时间!$B$4+AU3101,"上周无销量")</f>
        <v>43283</v>
      </c>
    </row>
    <row r="3102" spans="1:48">
      <c r="A3102" s="21" t="s">
        <v>5953</v>
      </c>
      <c r="B3102" t="s">
        <v>5690</v>
      </c>
      <c r="C3102" t="s">
        <v>631</v>
      </c>
      <c r="D3102" s="31">
        <v>12</v>
      </c>
      <c r="E3102" s="31">
        <v>5</v>
      </c>
      <c r="F3102" s="31">
        <v>1</v>
      </c>
      <c r="G3102" s="31">
        <v>8</v>
      </c>
      <c r="H3102" s="32">
        <v>29.99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30</v>
      </c>
      <c r="AK3102">
        <v>12</v>
      </c>
      <c r="AL3102">
        <v>4</v>
      </c>
      <c r="AM3102">
        <v>11</v>
      </c>
      <c r="AN3102" s="23">
        <v>0.4</v>
      </c>
      <c r="AO3102" s="23">
        <v>0.416666666666667</v>
      </c>
      <c r="AP3102" s="23">
        <v>0.25</v>
      </c>
      <c r="AQ3102" s="23">
        <v>0.727272727272727</v>
      </c>
      <c r="AR3102" s="35">
        <v>1.71428571428571</v>
      </c>
      <c r="AS3102" s="35">
        <v>102.857142857143</v>
      </c>
      <c r="AT3102" s="35">
        <v>-102.857142857143</v>
      </c>
      <c r="AU3102" s="31">
        <f t="shared" si="51"/>
        <v>0</v>
      </c>
      <c r="AV3102" s="36">
        <f>IFERROR(时间!$B$4+AU3102,"上周无销量")</f>
        <v>43283</v>
      </c>
    </row>
    <row r="3103" spans="1:48">
      <c r="A3103" s="21" t="s">
        <v>5954</v>
      </c>
      <c r="B3103" t="s">
        <v>5690</v>
      </c>
      <c r="C3103" t="s">
        <v>631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30</v>
      </c>
      <c r="AK3103">
        <v>12</v>
      </c>
      <c r="AL3103">
        <v>4</v>
      </c>
      <c r="AM3103">
        <v>11</v>
      </c>
      <c r="AN3103" s="23">
        <v>0</v>
      </c>
      <c r="AO3103" s="23">
        <v>0</v>
      </c>
      <c r="AP3103" s="23">
        <v>0</v>
      </c>
      <c r="AQ3103" s="23">
        <v>0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5955</v>
      </c>
      <c r="B3104" t="s">
        <v>5692</v>
      </c>
      <c r="C3104" t="s">
        <v>631</v>
      </c>
      <c r="D3104" s="31">
        <v>14</v>
      </c>
      <c r="E3104" s="31">
        <v>9</v>
      </c>
      <c r="F3104" s="31">
        <v>2</v>
      </c>
      <c r="G3104" s="31">
        <v>12</v>
      </c>
      <c r="H3104" s="32">
        <v>29.99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5</v>
      </c>
      <c r="AK3104">
        <v>2</v>
      </c>
      <c r="AL3104">
        <v>6</v>
      </c>
      <c r="AM3104">
        <v>0</v>
      </c>
      <c r="AN3104" s="23">
        <v>2.8</v>
      </c>
      <c r="AO3104" s="23">
        <v>4.5</v>
      </c>
      <c r="AP3104" s="23">
        <v>0.333333333333333</v>
      </c>
      <c r="AQ3104" s="23" t="e">
        <v>#DIV/0!</v>
      </c>
      <c r="AR3104" s="35">
        <v>2</v>
      </c>
      <c r="AS3104" s="35">
        <v>120</v>
      </c>
      <c r="AT3104" s="35">
        <v>-120</v>
      </c>
      <c r="AU3104" s="31">
        <f t="shared" si="51"/>
        <v>0</v>
      </c>
      <c r="AV3104" s="36">
        <f>IFERROR(时间!$B$4+AU3104,"上周无销量")</f>
        <v>43283</v>
      </c>
    </row>
    <row r="3105" spans="1:48">
      <c r="A3105" s="21" t="s">
        <v>5956</v>
      </c>
      <c r="B3105" t="s">
        <v>5692</v>
      </c>
      <c r="C3105" t="s">
        <v>631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5</v>
      </c>
      <c r="AK3105">
        <v>2</v>
      </c>
      <c r="AL3105">
        <v>6</v>
      </c>
      <c r="AM3105">
        <v>0</v>
      </c>
      <c r="AN3105" s="23">
        <v>0</v>
      </c>
      <c r="AO3105" s="23">
        <v>0</v>
      </c>
      <c r="AP3105" s="23">
        <v>0</v>
      </c>
      <c r="AQ3105" s="23" t="e">
        <v>#DIV/0!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5957</v>
      </c>
      <c r="B3106" t="s">
        <v>5694</v>
      </c>
      <c r="C3106" t="s">
        <v>631</v>
      </c>
      <c r="D3106" s="31">
        <v>12</v>
      </c>
      <c r="E3106" s="31">
        <v>6</v>
      </c>
      <c r="F3106" s="31">
        <v>8</v>
      </c>
      <c r="G3106" s="31">
        <v>5</v>
      </c>
      <c r="H3106" s="32">
        <v>29.99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5</v>
      </c>
      <c r="AK3106">
        <v>7</v>
      </c>
      <c r="AL3106">
        <v>9</v>
      </c>
      <c r="AM3106">
        <v>7</v>
      </c>
      <c r="AN3106" s="23">
        <v>2.4</v>
      </c>
      <c r="AO3106" s="23">
        <v>0.857142857142857</v>
      </c>
      <c r="AP3106" s="23">
        <v>0.888888888888889</v>
      </c>
      <c r="AQ3106" s="23">
        <v>0.714285714285714</v>
      </c>
      <c r="AR3106" s="35">
        <v>1.71428571428571</v>
      </c>
      <c r="AS3106" s="35">
        <v>102.857142857143</v>
      </c>
      <c r="AT3106" s="35">
        <v>-102.857142857143</v>
      </c>
      <c r="AU3106" s="31">
        <f t="shared" si="51"/>
        <v>0</v>
      </c>
      <c r="AV3106" s="36">
        <f>IFERROR(时间!$B$4+AU3106,"上周无销量")</f>
        <v>43283</v>
      </c>
    </row>
    <row r="3107" spans="1:48">
      <c r="A3107" s="21" t="s">
        <v>5958</v>
      </c>
      <c r="B3107" t="s">
        <v>5696</v>
      </c>
      <c r="C3107" t="s">
        <v>631</v>
      </c>
      <c r="D3107" s="31">
        <v>4</v>
      </c>
      <c r="E3107" s="31">
        <v>3</v>
      </c>
      <c r="F3107" s="31">
        <v>5</v>
      </c>
      <c r="G3107" s="31">
        <v>7</v>
      </c>
      <c r="H3107" s="32">
        <v>29.99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4</v>
      </c>
      <c r="AK3107">
        <v>2</v>
      </c>
      <c r="AL3107">
        <v>5</v>
      </c>
      <c r="AM3107">
        <v>0</v>
      </c>
      <c r="AN3107" s="23">
        <v>1</v>
      </c>
      <c r="AO3107" s="23">
        <v>1.5</v>
      </c>
      <c r="AP3107" s="23">
        <v>1</v>
      </c>
      <c r="AQ3107" s="23" t="e">
        <v>#DIV/0!</v>
      </c>
      <c r="AR3107" s="35">
        <v>0.571428571428571</v>
      </c>
      <c r="AS3107" s="35">
        <v>34.2857142857143</v>
      </c>
      <c r="AT3107" s="35">
        <v>-34.2857142857143</v>
      </c>
      <c r="AU3107" s="31">
        <f t="shared" si="51"/>
        <v>0</v>
      </c>
      <c r="AV3107" s="36">
        <f>IFERROR(时间!$B$4+AU3107,"上周无销量")</f>
        <v>43283</v>
      </c>
    </row>
    <row r="3108" spans="1:48">
      <c r="A3108" s="21" t="s">
        <v>5959</v>
      </c>
      <c r="B3108" t="s">
        <v>5698</v>
      </c>
      <c r="C3108" t="s">
        <v>631</v>
      </c>
      <c r="D3108" s="31">
        <v>10</v>
      </c>
      <c r="E3108" s="31">
        <v>11</v>
      </c>
      <c r="F3108" s="31">
        <v>10</v>
      </c>
      <c r="G3108" s="31">
        <v>9</v>
      </c>
      <c r="H3108" s="32">
        <v>29.94025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5</v>
      </c>
      <c r="AK3108">
        <v>0</v>
      </c>
      <c r="AL3108">
        <v>0</v>
      </c>
      <c r="AM3108">
        <v>5</v>
      </c>
      <c r="AN3108" s="23">
        <v>2</v>
      </c>
      <c r="AO3108" s="23" t="e">
        <v>#DIV/0!</v>
      </c>
      <c r="AP3108" s="23" t="e">
        <v>#DIV/0!</v>
      </c>
      <c r="AQ3108" s="23">
        <v>1.8</v>
      </c>
      <c r="AR3108" s="35">
        <v>1.42857142857143</v>
      </c>
      <c r="AS3108" s="35">
        <v>85.7142857142857</v>
      </c>
      <c r="AT3108" s="35">
        <v>-85.7142857142857</v>
      </c>
      <c r="AU3108" s="31">
        <f t="shared" si="51"/>
        <v>0</v>
      </c>
      <c r="AV3108" s="36">
        <f>IFERROR(时间!$B$4+AU3108,"上周无销量")</f>
        <v>43283</v>
      </c>
    </row>
    <row r="3109" spans="1:48">
      <c r="A3109" s="21" t="s">
        <v>5960</v>
      </c>
      <c r="B3109" t="s">
        <v>5698</v>
      </c>
      <c r="C3109" t="s">
        <v>631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5</v>
      </c>
      <c r="AK3109">
        <v>0</v>
      </c>
      <c r="AL3109">
        <v>0</v>
      </c>
      <c r="AM3109">
        <v>5</v>
      </c>
      <c r="AN3109" s="23">
        <v>0</v>
      </c>
      <c r="AO3109" s="23" t="e">
        <v>#DIV/0!</v>
      </c>
      <c r="AP3109" s="23" t="e">
        <v>#DIV/0!</v>
      </c>
      <c r="AQ3109" s="23">
        <v>0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5961</v>
      </c>
      <c r="B3110" t="s">
        <v>5700</v>
      </c>
      <c r="C3110" t="s">
        <v>631</v>
      </c>
      <c r="D3110" s="31">
        <v>1</v>
      </c>
      <c r="E3110" s="31">
        <v>1</v>
      </c>
      <c r="F3110" s="31">
        <v>2</v>
      </c>
      <c r="G3110" s="31">
        <v>2</v>
      </c>
      <c r="H3110" s="32">
        <v>29.99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7</v>
      </c>
      <c r="AK3110">
        <v>6</v>
      </c>
      <c r="AL3110">
        <v>3</v>
      </c>
      <c r="AM3110">
        <v>4</v>
      </c>
      <c r="AN3110" s="23">
        <v>0.142857142857143</v>
      </c>
      <c r="AO3110" s="23">
        <v>0.166666666666667</v>
      </c>
      <c r="AP3110" s="23">
        <v>0.666666666666667</v>
      </c>
      <c r="AQ3110" s="23">
        <v>0.5</v>
      </c>
      <c r="AR3110" s="35">
        <v>0.142857142857143</v>
      </c>
      <c r="AS3110" s="35">
        <v>8.57142857142857</v>
      </c>
      <c r="AT3110" s="35">
        <v>-8.57142857142857</v>
      </c>
      <c r="AU3110" s="31">
        <f t="shared" si="51"/>
        <v>0</v>
      </c>
      <c r="AV3110" s="36">
        <f>IFERROR(时间!$B$4+AU3110,"上周无销量")</f>
        <v>43283</v>
      </c>
    </row>
    <row r="3111" spans="1:48">
      <c r="A3111" s="21" t="s">
        <v>5962</v>
      </c>
      <c r="B3111" t="s">
        <v>5963</v>
      </c>
      <c r="C3111" t="s">
        <v>5964</v>
      </c>
      <c r="D3111" s="31">
        <v>44</v>
      </c>
      <c r="E3111" s="31">
        <v>3</v>
      </c>
      <c r="F3111" s="31">
        <v>4</v>
      </c>
      <c r="G3111" s="31">
        <v>6</v>
      </c>
      <c r="H3111" s="32">
        <v>19.4284210526316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0</v>
      </c>
      <c r="AK3111">
        <v>0</v>
      </c>
      <c r="AL3111">
        <v>0</v>
      </c>
      <c r="AM3111">
        <v>0</v>
      </c>
      <c r="AN3111" s="23" t="e">
        <v>#DIV/0!</v>
      </c>
      <c r="AO3111" s="23" t="e">
        <v>#DIV/0!</v>
      </c>
      <c r="AP3111" s="23" t="e">
        <v>#DIV/0!</v>
      </c>
      <c r="AQ3111" s="23" t="e">
        <v>#DIV/0!</v>
      </c>
      <c r="AR3111" s="35">
        <v>6.28571428571429</v>
      </c>
      <c r="AS3111" s="35">
        <v>377.142857142857</v>
      </c>
      <c r="AT3111" s="35">
        <v>-377.142857142857</v>
      </c>
      <c r="AU3111" s="31">
        <f t="shared" si="51"/>
        <v>0</v>
      </c>
      <c r="AV3111" s="36">
        <f>IFERROR(时间!$B$4+AU3111,"上周无销量")</f>
        <v>43283</v>
      </c>
    </row>
    <row r="3112" spans="1:48">
      <c r="A3112" s="21" t="s">
        <v>5965</v>
      </c>
      <c r="B3112" t="s">
        <v>5966</v>
      </c>
      <c r="C3112" t="s">
        <v>5964</v>
      </c>
      <c r="D3112" s="31">
        <v>16</v>
      </c>
      <c r="E3112" s="31">
        <v>6</v>
      </c>
      <c r="F3112" s="31">
        <v>3</v>
      </c>
      <c r="G3112" s="31">
        <v>2</v>
      </c>
      <c r="H3112" s="32">
        <v>20.8603703703704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0</v>
      </c>
      <c r="AK3112">
        <v>0</v>
      </c>
      <c r="AL3112">
        <v>0</v>
      </c>
      <c r="AM3112">
        <v>0</v>
      </c>
      <c r="AN3112" s="23" t="e">
        <v>#DIV/0!</v>
      </c>
      <c r="AO3112" s="23" t="e">
        <v>#DIV/0!</v>
      </c>
      <c r="AP3112" s="23" t="e">
        <v>#DIV/0!</v>
      </c>
      <c r="AQ3112" s="23" t="e">
        <v>#DIV/0!</v>
      </c>
      <c r="AR3112" s="35">
        <v>2.28571428571429</v>
      </c>
      <c r="AS3112" s="35">
        <v>137.142857142857</v>
      </c>
      <c r="AT3112" s="35">
        <v>-137.142857142857</v>
      </c>
      <c r="AU3112" s="31">
        <f t="shared" si="51"/>
        <v>0</v>
      </c>
      <c r="AV3112" s="36">
        <f>IFERROR(时间!$B$4+AU3112,"上周无销量")</f>
        <v>43283</v>
      </c>
    </row>
    <row r="3113" spans="1:48">
      <c r="A3113" s="21" t="s">
        <v>5967</v>
      </c>
      <c r="B3113" t="s">
        <v>5968</v>
      </c>
      <c r="C3113" t="s">
        <v>5964</v>
      </c>
      <c r="D3113" s="31">
        <v>6</v>
      </c>
      <c r="E3113" s="31">
        <v>3</v>
      </c>
      <c r="F3113" s="31">
        <v>1</v>
      </c>
      <c r="G3113" s="31">
        <v>2</v>
      </c>
      <c r="H3113" s="32">
        <v>23.615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0</v>
      </c>
      <c r="AK3113">
        <v>0</v>
      </c>
      <c r="AL3113">
        <v>0</v>
      </c>
      <c r="AM3113">
        <v>0</v>
      </c>
      <c r="AN3113" s="23" t="e">
        <v>#DIV/0!</v>
      </c>
      <c r="AO3113" s="23" t="e">
        <v>#DIV/0!</v>
      </c>
      <c r="AP3113" s="23" t="e">
        <v>#DIV/0!</v>
      </c>
      <c r="AQ3113" s="23" t="e">
        <v>#DIV/0!</v>
      </c>
      <c r="AR3113" s="35">
        <v>0.857142857142857</v>
      </c>
      <c r="AS3113" s="35">
        <v>51.4285714285714</v>
      </c>
      <c r="AT3113" s="35">
        <v>-51.4285714285714</v>
      </c>
      <c r="AU3113" s="31">
        <f t="shared" si="51"/>
        <v>0</v>
      </c>
      <c r="AV3113" s="36">
        <f>IFERROR(时间!$B$4+AU3113,"上周无销量")</f>
        <v>43283</v>
      </c>
    </row>
    <row r="3114" spans="1:48">
      <c r="A3114" s="21" t="s">
        <v>5969</v>
      </c>
      <c r="B3114" t="s">
        <v>5970</v>
      </c>
      <c r="C3114" t="s">
        <v>5964</v>
      </c>
      <c r="D3114" s="31">
        <v>7</v>
      </c>
      <c r="E3114" s="31">
        <v>0</v>
      </c>
      <c r="F3114" s="31">
        <v>0</v>
      </c>
      <c r="G3114" s="31">
        <v>0</v>
      </c>
      <c r="H3114" s="32">
        <v>17.24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0</v>
      </c>
      <c r="AK3114">
        <v>0</v>
      </c>
      <c r="AL3114">
        <v>0</v>
      </c>
      <c r="AM3114">
        <v>0</v>
      </c>
      <c r="AN3114" s="23" t="e">
        <v>#DIV/0!</v>
      </c>
      <c r="AO3114" s="23" t="e">
        <v>#DIV/0!</v>
      </c>
      <c r="AP3114" s="23" t="e">
        <v>#DIV/0!</v>
      </c>
      <c r="AQ3114" s="23" t="e">
        <v>#DIV/0!</v>
      </c>
      <c r="AR3114" s="35">
        <v>1</v>
      </c>
      <c r="AS3114" s="35">
        <v>60</v>
      </c>
      <c r="AT3114" s="35">
        <v>-60</v>
      </c>
      <c r="AU3114" s="31">
        <f t="shared" si="51"/>
        <v>0</v>
      </c>
      <c r="AV3114" s="36">
        <f>IFERROR(时间!$B$4+AU3114,"上周无销量")</f>
        <v>43283</v>
      </c>
    </row>
    <row r="3115" spans="1:48">
      <c r="A3115" s="21" t="s">
        <v>5971</v>
      </c>
      <c r="B3115" t="s">
        <v>5972</v>
      </c>
      <c r="C3115" t="s">
        <v>5964</v>
      </c>
      <c r="D3115" s="31">
        <v>10</v>
      </c>
      <c r="E3115" s="31">
        <v>8</v>
      </c>
      <c r="F3115" s="31">
        <v>4</v>
      </c>
      <c r="G3115" s="31">
        <v>7</v>
      </c>
      <c r="H3115" s="32">
        <v>27.74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0</v>
      </c>
      <c r="AL3115">
        <v>0</v>
      </c>
      <c r="AM3115">
        <v>0</v>
      </c>
      <c r="AN3115" s="23" t="e">
        <v>#DIV/0!</v>
      </c>
      <c r="AO3115" s="23" t="e">
        <v>#DIV/0!</v>
      </c>
      <c r="AP3115" s="23" t="e">
        <v>#DIV/0!</v>
      </c>
      <c r="AQ3115" s="23" t="e">
        <v>#DIV/0!</v>
      </c>
      <c r="AR3115" s="35">
        <v>1.42857142857143</v>
      </c>
      <c r="AS3115" s="35">
        <v>85.7142857142857</v>
      </c>
      <c r="AT3115" s="35">
        <v>-85.7142857142857</v>
      </c>
      <c r="AU3115" s="31">
        <f t="shared" si="51"/>
        <v>0</v>
      </c>
      <c r="AV3115" s="36">
        <f>IFERROR(时间!$B$4+AU3115,"上周无销量")</f>
        <v>43283</v>
      </c>
    </row>
    <row r="3116" spans="1:48">
      <c r="A3116" s="21" t="s">
        <v>5973</v>
      </c>
      <c r="B3116" t="s">
        <v>5974</v>
      </c>
      <c r="C3116" t="s">
        <v>5964</v>
      </c>
      <c r="D3116" s="31">
        <v>50</v>
      </c>
      <c r="E3116" s="31">
        <v>6</v>
      </c>
      <c r="F3116" s="31">
        <v>7</v>
      </c>
      <c r="G3116" s="31">
        <v>9</v>
      </c>
      <c r="H3116" s="32">
        <v>17.2122222222222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0</v>
      </c>
      <c r="AK3116">
        <v>0</v>
      </c>
      <c r="AL3116">
        <v>0</v>
      </c>
      <c r="AM3116">
        <v>0</v>
      </c>
      <c r="AN3116" s="23" t="e">
        <v>#DIV/0!</v>
      </c>
      <c r="AO3116" s="23" t="e">
        <v>#DIV/0!</v>
      </c>
      <c r="AP3116" s="23" t="e">
        <v>#DIV/0!</v>
      </c>
      <c r="AQ3116" s="23" t="e">
        <v>#DIV/0!</v>
      </c>
      <c r="AR3116" s="35">
        <v>7.14285714285714</v>
      </c>
      <c r="AS3116" s="35">
        <v>428.571428571429</v>
      </c>
      <c r="AT3116" s="35">
        <v>-428.571428571429</v>
      </c>
      <c r="AU3116" s="31">
        <f t="shared" si="51"/>
        <v>0</v>
      </c>
      <c r="AV3116" s="36">
        <f>IFERROR(时间!$B$4+AU3116,"上周无销量")</f>
        <v>43283</v>
      </c>
    </row>
    <row r="3117" spans="1:48">
      <c r="A3117" s="21" t="s">
        <v>5975</v>
      </c>
      <c r="B3117" t="s">
        <v>5976</v>
      </c>
      <c r="C3117" t="s">
        <v>5964</v>
      </c>
      <c r="D3117" s="31">
        <v>10</v>
      </c>
      <c r="E3117" s="31">
        <v>3</v>
      </c>
      <c r="F3117" s="31">
        <v>2</v>
      </c>
      <c r="G3117" s="31">
        <v>5</v>
      </c>
      <c r="H3117" s="32">
        <v>22.49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0</v>
      </c>
      <c r="AK3117">
        <v>0</v>
      </c>
      <c r="AL3117">
        <v>0</v>
      </c>
      <c r="AM3117">
        <v>0</v>
      </c>
      <c r="AN3117" s="23" t="e">
        <v>#DIV/0!</v>
      </c>
      <c r="AO3117" s="23" t="e">
        <v>#DIV/0!</v>
      </c>
      <c r="AP3117" s="23" t="e">
        <v>#DIV/0!</v>
      </c>
      <c r="AQ3117" s="23" t="e">
        <v>#DIV/0!</v>
      </c>
      <c r="AR3117" s="35">
        <v>1.42857142857143</v>
      </c>
      <c r="AS3117" s="35">
        <v>85.7142857142857</v>
      </c>
      <c r="AT3117" s="35">
        <v>-85.7142857142857</v>
      </c>
      <c r="AU3117" s="31">
        <f t="shared" si="51"/>
        <v>0</v>
      </c>
      <c r="AV3117" s="36">
        <f>IFERROR(时间!$B$4+AU3117,"上周无销量")</f>
        <v>43283</v>
      </c>
    </row>
    <row r="3118" spans="1:48">
      <c r="A3118" s="21" t="s">
        <v>5977</v>
      </c>
      <c r="B3118" t="s">
        <v>5978</v>
      </c>
      <c r="C3118" t="s">
        <v>5964</v>
      </c>
      <c r="D3118" s="31">
        <v>24</v>
      </c>
      <c r="E3118" s="31">
        <v>2</v>
      </c>
      <c r="F3118" s="31">
        <v>2</v>
      </c>
      <c r="G3118" s="31">
        <v>7</v>
      </c>
      <c r="H3118" s="32">
        <v>24.4168571428571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1</v>
      </c>
      <c r="AK3118">
        <v>1</v>
      </c>
      <c r="AL3118">
        <v>1</v>
      </c>
      <c r="AM3118">
        <v>0</v>
      </c>
      <c r="AN3118" s="23">
        <v>24</v>
      </c>
      <c r="AO3118" s="23">
        <v>2</v>
      </c>
      <c r="AP3118" s="23">
        <v>2</v>
      </c>
      <c r="AQ3118" s="23" t="e">
        <v>#DIV/0!</v>
      </c>
      <c r="AR3118" s="35">
        <v>3.42857142857143</v>
      </c>
      <c r="AS3118" s="35">
        <v>205.714285714286</v>
      </c>
      <c r="AT3118" s="35">
        <v>-205.714285714286</v>
      </c>
      <c r="AU3118" s="31">
        <f t="shared" si="51"/>
        <v>0</v>
      </c>
      <c r="AV3118" s="36">
        <f>IFERROR(时间!$B$4+AU3118,"上周无销量")</f>
        <v>43283</v>
      </c>
    </row>
    <row r="3119" spans="1:48">
      <c r="A3119" s="21" t="s">
        <v>5979</v>
      </c>
      <c r="B3119" t="s">
        <v>5980</v>
      </c>
      <c r="C3119" t="s">
        <v>5964</v>
      </c>
      <c r="D3119" s="31">
        <v>15</v>
      </c>
      <c r="E3119" s="31">
        <v>1</v>
      </c>
      <c r="F3119" s="31">
        <v>4</v>
      </c>
      <c r="G3119" s="31">
        <v>4</v>
      </c>
      <c r="H3119" s="32">
        <v>20.5316666666667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0</v>
      </c>
      <c r="AK3119">
        <v>0</v>
      </c>
      <c r="AL3119">
        <v>1</v>
      </c>
      <c r="AM3119">
        <v>4</v>
      </c>
      <c r="AN3119" s="23" t="e">
        <v>#DIV/0!</v>
      </c>
      <c r="AO3119" s="23" t="e">
        <v>#DIV/0!</v>
      </c>
      <c r="AP3119" s="23">
        <v>4</v>
      </c>
      <c r="AQ3119" s="23">
        <v>1</v>
      </c>
      <c r="AR3119" s="35">
        <v>2.14285714285714</v>
      </c>
      <c r="AS3119" s="35">
        <v>128.571428571429</v>
      </c>
      <c r="AT3119" s="35">
        <v>-128.571428571429</v>
      </c>
      <c r="AU3119" s="31">
        <f t="shared" si="51"/>
        <v>0</v>
      </c>
      <c r="AV3119" s="36">
        <f>IFERROR(时间!$B$4+AU3119,"上周无销量")</f>
        <v>43283</v>
      </c>
    </row>
    <row r="3120" spans="1:48">
      <c r="A3120" s="21" t="s">
        <v>5981</v>
      </c>
      <c r="B3120" t="s">
        <v>5982</v>
      </c>
      <c r="C3120" t="s">
        <v>5964</v>
      </c>
      <c r="D3120" s="31">
        <v>7</v>
      </c>
      <c r="E3120" s="31">
        <v>0</v>
      </c>
      <c r="F3120" s="31">
        <v>0</v>
      </c>
      <c r="G3120" s="31">
        <v>0</v>
      </c>
      <c r="H3120" s="32">
        <v>17.24</v>
      </c>
      <c r="I3120">
        <v>2</v>
      </c>
      <c r="J3120" s="33">
        <v>0</v>
      </c>
      <c r="K3120" s="33">
        <v>0</v>
      </c>
      <c r="L3120" s="33">
        <v>0</v>
      </c>
      <c r="M3120">
        <v>2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0</v>
      </c>
      <c r="AK3120">
        <v>0</v>
      </c>
      <c r="AL3120">
        <v>0</v>
      </c>
      <c r="AM3120">
        <v>0</v>
      </c>
      <c r="AN3120" s="23" t="e">
        <v>#DIV/0!</v>
      </c>
      <c r="AO3120" s="23" t="e">
        <v>#DIV/0!</v>
      </c>
      <c r="AP3120" s="23" t="e">
        <v>#DIV/0!</v>
      </c>
      <c r="AQ3120" s="23" t="e">
        <v>#DIV/0!</v>
      </c>
      <c r="AR3120" s="35">
        <v>1</v>
      </c>
      <c r="AS3120" s="35">
        <v>60</v>
      </c>
      <c r="AT3120" s="35">
        <v>-58</v>
      </c>
      <c r="AU3120" s="31">
        <f t="shared" si="51"/>
        <v>2</v>
      </c>
      <c r="AV3120" s="36">
        <f>IFERROR(时间!$B$4+AU3120,"上周无销量")</f>
        <v>43285</v>
      </c>
    </row>
    <row r="3121" spans="1:48">
      <c r="A3121" s="21" t="s">
        <v>5983</v>
      </c>
      <c r="B3121" t="s">
        <v>5984</v>
      </c>
      <c r="C3121" t="s">
        <v>5964</v>
      </c>
      <c r="D3121" s="31">
        <v>24</v>
      </c>
      <c r="E3121" s="31">
        <v>6</v>
      </c>
      <c r="F3121" s="31">
        <v>7</v>
      </c>
      <c r="G3121" s="31">
        <v>9</v>
      </c>
      <c r="H3121" s="32">
        <v>21.7997826086957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7</v>
      </c>
      <c r="AN3121" s="23" t="e">
        <v>#DIV/0!</v>
      </c>
      <c r="AO3121" s="23" t="e">
        <v>#DIV/0!</v>
      </c>
      <c r="AP3121" s="23" t="e">
        <v>#DIV/0!</v>
      </c>
      <c r="AQ3121" s="23">
        <v>1.28571428571429</v>
      </c>
      <c r="AR3121" s="35">
        <v>3.42857142857143</v>
      </c>
      <c r="AS3121" s="35">
        <v>205.714285714286</v>
      </c>
      <c r="AT3121" s="35">
        <v>-205.714285714286</v>
      </c>
      <c r="AU3121" s="31">
        <f t="shared" si="51"/>
        <v>0</v>
      </c>
      <c r="AV3121" s="36">
        <f>IFERROR(时间!$B$4+AU3121,"上周无销量")</f>
        <v>43283</v>
      </c>
    </row>
    <row r="3122" spans="1:48">
      <c r="A3122" s="21" t="s">
        <v>5985</v>
      </c>
      <c r="B3122" t="s">
        <v>5986</v>
      </c>
      <c r="C3122" t="s">
        <v>5964</v>
      </c>
      <c r="D3122" s="31">
        <v>16</v>
      </c>
      <c r="E3122" s="31">
        <v>4</v>
      </c>
      <c r="F3122" s="31">
        <v>5</v>
      </c>
      <c r="G3122" s="31">
        <v>7</v>
      </c>
      <c r="H3122" s="32">
        <v>24.333125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2.28571428571429</v>
      </c>
      <c r="AS3122" s="35">
        <v>137.142857142857</v>
      </c>
      <c r="AT3122" s="35">
        <v>-137.142857142857</v>
      </c>
      <c r="AU3122" s="31">
        <f t="shared" si="51"/>
        <v>0</v>
      </c>
      <c r="AV3122" s="36">
        <f>IFERROR(时间!$B$4+AU3122,"上周无销量")</f>
        <v>43283</v>
      </c>
    </row>
    <row r="3123" spans="1:48">
      <c r="A3123" s="21" t="s">
        <v>5987</v>
      </c>
      <c r="B3123" t="s">
        <v>5988</v>
      </c>
      <c r="C3123" t="s">
        <v>3219</v>
      </c>
      <c r="D3123" s="31">
        <v>1</v>
      </c>
      <c r="E3123" s="31">
        <v>0</v>
      </c>
      <c r="F3123" s="31">
        <v>0</v>
      </c>
      <c r="G3123" s="31">
        <v>0</v>
      </c>
      <c r="H3123" s="32">
        <v>29.99</v>
      </c>
      <c r="I3123">
        <v>1</v>
      </c>
      <c r="J3123" s="33">
        <v>0</v>
      </c>
      <c r="K3123" s="33">
        <v>0</v>
      </c>
      <c r="L3123" s="33">
        <v>0</v>
      </c>
      <c r="M3123">
        <v>1</v>
      </c>
      <c r="N3123">
        <v>1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3</v>
      </c>
      <c r="AK3123">
        <v>2</v>
      </c>
      <c r="AL3123">
        <v>1</v>
      </c>
      <c r="AM3123">
        <v>5</v>
      </c>
      <c r="AN3123" s="23">
        <v>0.333333333333333</v>
      </c>
      <c r="AO3123" s="23">
        <v>0</v>
      </c>
      <c r="AP3123" s="23">
        <v>0</v>
      </c>
      <c r="AQ3123" s="23">
        <v>0</v>
      </c>
      <c r="AR3123" s="35">
        <v>0.142857142857143</v>
      </c>
      <c r="AS3123" s="35">
        <v>8.57142857142857</v>
      </c>
      <c r="AT3123" s="35">
        <v>-7.57142857142857</v>
      </c>
      <c r="AU3123" s="31">
        <f t="shared" si="51"/>
        <v>7</v>
      </c>
      <c r="AV3123" s="36">
        <f>IFERROR(时间!$B$4+AU3123,"上周无销量")</f>
        <v>43290</v>
      </c>
    </row>
    <row r="3124" spans="1:48">
      <c r="A3124" s="21" t="s">
        <v>5989</v>
      </c>
      <c r="B3124" t="s">
        <v>5963</v>
      </c>
      <c r="C3124" t="s">
        <v>5990</v>
      </c>
      <c r="D3124" s="31">
        <v>0</v>
      </c>
      <c r="E3124" s="31">
        <v>0</v>
      </c>
      <c r="F3124" s="31">
        <v>0</v>
      </c>
      <c r="G3124" s="31">
        <v>0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0</v>
      </c>
      <c r="AN3124" s="23" t="e">
        <v>#DIV/0!</v>
      </c>
      <c r="AO3124" s="23" t="e">
        <v>#DIV/0!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5991</v>
      </c>
      <c r="B3125" t="s">
        <v>5992</v>
      </c>
      <c r="C3125" t="s">
        <v>5990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1</v>
      </c>
      <c r="J3125" s="33">
        <v>0</v>
      </c>
      <c r="K3125" s="33">
        <v>0</v>
      </c>
      <c r="L3125" s="33">
        <v>0</v>
      </c>
      <c r="M3125">
        <v>1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0</v>
      </c>
      <c r="AK3125">
        <v>1</v>
      </c>
      <c r="AL3125">
        <v>0</v>
      </c>
      <c r="AM3125">
        <v>0</v>
      </c>
      <c r="AN3125" s="23" t="e">
        <v>#DIV/0!</v>
      </c>
      <c r="AO3125" s="23">
        <v>0</v>
      </c>
      <c r="AP3125" s="23" t="e">
        <v>#DIV/0!</v>
      </c>
      <c r="AQ3125" s="23" t="e">
        <v>#DIV/0!</v>
      </c>
      <c r="AR3125" s="35">
        <v>0</v>
      </c>
      <c r="AS3125" s="35">
        <v>0</v>
      </c>
      <c r="AT3125" s="35">
        <v>1</v>
      </c>
      <c r="AU3125" s="31" t="str">
        <f t="shared" si="51"/>
        <v>库存为1</v>
      </c>
      <c r="AV3125" s="36" t="str">
        <f>IFERROR(时间!$B$4+AU3125,"上周无销量")</f>
        <v>上周无销量</v>
      </c>
    </row>
    <row r="3126" spans="1:48">
      <c r="A3126" s="21" t="s">
        <v>5993</v>
      </c>
      <c r="B3126" t="s">
        <v>5980</v>
      </c>
      <c r="C3126" t="s">
        <v>5990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0</v>
      </c>
      <c r="AK3126">
        <v>0</v>
      </c>
      <c r="AL3126">
        <v>1</v>
      </c>
      <c r="AM3126">
        <v>4</v>
      </c>
      <c r="AN3126" s="23" t="e">
        <v>#DIV/0!</v>
      </c>
      <c r="AO3126" s="23" t="e">
        <v>#DIV/0!</v>
      </c>
      <c r="AP3126" s="23">
        <v>0</v>
      </c>
      <c r="AQ3126" s="23">
        <v>0</v>
      </c>
      <c r="AR3126" s="35">
        <v>0</v>
      </c>
      <c r="AS3126" s="35">
        <v>0</v>
      </c>
      <c r="AT3126" s="35">
        <v>0</v>
      </c>
      <c r="AU3126" s="31" t="str">
        <f t="shared" si="51"/>
        <v>库存为0</v>
      </c>
      <c r="AV3126" s="36" t="str">
        <f>IFERROR(时间!$B$4+AU3126,"上周无销量")</f>
        <v>上周无销量</v>
      </c>
    </row>
    <row r="3127" spans="1:48">
      <c r="A3127" s="38" t="s">
        <v>5994</v>
      </c>
      <c r="B3127" t="s">
        <v>3324</v>
      </c>
      <c r="C3127" t="s">
        <v>3251</v>
      </c>
      <c r="D3127" s="31">
        <v>0</v>
      </c>
      <c r="E3127" s="31">
        <v>1</v>
      </c>
      <c r="F3127" s="31">
        <v>0</v>
      </c>
      <c r="G3127" s="31">
        <v>1</v>
      </c>
      <c r="H3127" s="32">
        <v>560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10</v>
      </c>
      <c r="AK3127">
        <v>2</v>
      </c>
      <c r="AL3127">
        <v>0</v>
      </c>
      <c r="AM3127">
        <v>0</v>
      </c>
      <c r="AN3127" s="23">
        <v>0</v>
      </c>
      <c r="AO3127" s="23">
        <v>0.5</v>
      </c>
      <c r="AP3127" s="23" t="e">
        <v>#DIV/0!</v>
      </c>
      <c r="AQ3127" s="23" t="e">
        <v>#DIV/0!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38" t="s">
        <v>5995</v>
      </c>
      <c r="B3128" t="s">
        <v>1859</v>
      </c>
      <c r="C3128" t="s">
        <v>1912</v>
      </c>
      <c r="D3128" s="31">
        <v>1</v>
      </c>
      <c r="E3128" s="31">
        <v>0</v>
      </c>
      <c r="F3128" s="31">
        <v>1</v>
      </c>
      <c r="G3128" s="31">
        <v>0</v>
      </c>
      <c r="H3128" s="32">
        <v>410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2</v>
      </c>
      <c r="AK3128">
        <v>0</v>
      </c>
      <c r="AL3128">
        <v>0</v>
      </c>
      <c r="AM3128">
        <v>1</v>
      </c>
      <c r="AN3128" s="23">
        <v>0.5</v>
      </c>
      <c r="AO3128" s="23" t="e">
        <v>#DIV/0!</v>
      </c>
      <c r="AP3128" s="23" t="e">
        <v>#DIV/0!</v>
      </c>
      <c r="AQ3128" s="23">
        <v>0</v>
      </c>
      <c r="AR3128" s="35">
        <v>0.142857142857143</v>
      </c>
      <c r="AS3128" s="35">
        <v>8.57142857142857</v>
      </c>
      <c r="AT3128" s="35">
        <v>-8.57142857142857</v>
      </c>
      <c r="AU3128" s="31">
        <f t="shared" si="51"/>
        <v>0</v>
      </c>
      <c r="AV3128" s="36">
        <f>IFERROR(时间!$B$4+AU3128,"上周无销量")</f>
        <v>43283</v>
      </c>
    </row>
    <row r="3129" spans="1:48">
      <c r="A3129" s="38" t="s">
        <v>5996</v>
      </c>
      <c r="B3129" t="s">
        <v>3275</v>
      </c>
      <c r="C3129" t="s">
        <v>3251</v>
      </c>
      <c r="D3129" s="31">
        <v>0</v>
      </c>
      <c r="E3129" s="31">
        <v>0</v>
      </c>
      <c r="F3129" s="31">
        <v>1</v>
      </c>
      <c r="G3129" s="31">
        <v>0</v>
      </c>
      <c r="H3129" s="32">
        <v>760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7</v>
      </c>
      <c r="AK3129">
        <v>13</v>
      </c>
      <c r="AL3129">
        <v>0</v>
      </c>
      <c r="AM3129">
        <v>0</v>
      </c>
      <c r="AN3129" s="23">
        <v>0</v>
      </c>
      <c r="AO3129" s="23">
        <v>0</v>
      </c>
      <c r="AP3129" s="23" t="e">
        <v>#DIV/0!</v>
      </c>
      <c r="AQ3129" s="23" t="e">
        <v>#DIV/0!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38" t="s">
        <v>5997</v>
      </c>
      <c r="B3130" t="s">
        <v>2272</v>
      </c>
      <c r="C3130" t="s">
        <v>2242</v>
      </c>
      <c r="D3130" s="31">
        <v>0</v>
      </c>
      <c r="E3130" s="31">
        <v>1</v>
      </c>
      <c r="F3130" s="31">
        <v>1</v>
      </c>
      <c r="G3130" s="31">
        <v>0</v>
      </c>
      <c r="H3130" s="32">
        <v>18.99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0</v>
      </c>
      <c r="AK3130">
        <v>0</v>
      </c>
      <c r="AL3130">
        <v>0</v>
      </c>
      <c r="AM3130">
        <v>0</v>
      </c>
      <c r="AN3130" s="23" t="e">
        <v>#DIV/0!</v>
      </c>
      <c r="AO3130" s="23" t="e">
        <v>#DIV/0!</v>
      </c>
      <c r="AP3130" s="23" t="e">
        <v>#DIV/0!</v>
      </c>
      <c r="AQ3130" s="23" t="e">
        <v>#DIV/0!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38" t="s">
        <v>5998</v>
      </c>
      <c r="B3131" t="s">
        <v>5999</v>
      </c>
      <c r="C3131" t="s">
        <v>316</v>
      </c>
      <c r="D3131" s="31">
        <v>0</v>
      </c>
      <c r="E3131" s="31">
        <v>0</v>
      </c>
      <c r="F3131" s="31">
        <v>1</v>
      </c>
      <c r="G3131" s="31">
        <v>0</v>
      </c>
      <c r="H3131" s="32">
        <v>399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0</v>
      </c>
      <c r="AM3131">
        <v>0</v>
      </c>
      <c r="AN3131" s="23" t="e">
        <v>#DIV/0!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38" t="s">
        <v>6000</v>
      </c>
      <c r="B3132" t="s">
        <v>3391</v>
      </c>
      <c r="C3132" t="s">
        <v>3369</v>
      </c>
      <c r="D3132" s="31">
        <v>0</v>
      </c>
      <c r="E3132" s="31">
        <v>0</v>
      </c>
      <c r="F3132" s="31">
        <v>0</v>
      </c>
      <c r="G3132" s="31">
        <v>0</v>
      </c>
      <c r="H3132" s="32">
        <v>0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3</v>
      </c>
      <c r="AK3132">
        <v>0</v>
      </c>
      <c r="AL3132">
        <v>0</v>
      </c>
      <c r="AM3132">
        <v>0</v>
      </c>
      <c r="AN3132" s="23">
        <v>0</v>
      </c>
      <c r="AO3132" s="23" t="e">
        <v>#DIV/0!</v>
      </c>
      <c r="AP3132" s="23" t="e">
        <v>#DIV/0!</v>
      </c>
      <c r="AQ3132" s="23" t="e">
        <v>#DIV/0!</v>
      </c>
      <c r="AR3132" s="35">
        <v>0</v>
      </c>
      <c r="AS3132" s="35">
        <v>0</v>
      </c>
      <c r="AT3132" s="35">
        <v>0</v>
      </c>
      <c r="AU3132" s="31" t="str">
        <f t="shared" si="51"/>
        <v>库存为0</v>
      </c>
      <c r="AV3132" s="36" t="str">
        <f>IFERROR(时间!$B$4+AU3132,"上周无销量")</f>
        <v>上周无销量</v>
      </c>
    </row>
    <row r="3133" spans="1:48">
      <c r="A3133" s="38" t="s">
        <v>6001</v>
      </c>
      <c r="B3133" t="s">
        <v>2643</v>
      </c>
      <c r="C3133" t="s">
        <v>6002</v>
      </c>
      <c r="D3133" s="31">
        <v>0</v>
      </c>
      <c r="E3133" s="31">
        <v>1</v>
      </c>
      <c r="F3133" s="31">
        <v>0</v>
      </c>
      <c r="G3133" s="31">
        <v>0</v>
      </c>
      <c r="H3133" s="32">
        <v>25.99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1</v>
      </c>
      <c r="AK3133">
        <v>1</v>
      </c>
      <c r="AL3133">
        <v>1</v>
      </c>
      <c r="AM3133">
        <v>0</v>
      </c>
      <c r="AN3133" s="23">
        <v>0</v>
      </c>
      <c r="AO3133" s="23">
        <v>1</v>
      </c>
      <c r="AP3133" s="23">
        <v>0</v>
      </c>
      <c r="AQ3133" s="23" t="e">
        <v>#DIV/0!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38" t="s">
        <v>6003</v>
      </c>
      <c r="B3134" t="s">
        <v>3393</v>
      </c>
      <c r="C3134" t="s">
        <v>3369</v>
      </c>
      <c r="D3134" s="31">
        <v>0</v>
      </c>
      <c r="E3134" s="31">
        <v>1</v>
      </c>
      <c r="F3134" s="31">
        <v>0</v>
      </c>
      <c r="G3134" s="31">
        <v>0</v>
      </c>
      <c r="H3134" s="32">
        <v>540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0</v>
      </c>
      <c r="AL3134">
        <v>0</v>
      </c>
      <c r="AM3134">
        <v>0</v>
      </c>
      <c r="AN3134" s="23" t="e">
        <v>#DIV/0!</v>
      </c>
      <c r="AO3134" s="23" t="e">
        <v>#DIV/0!</v>
      </c>
      <c r="AP3134" s="23" t="e">
        <v>#DIV/0!</v>
      </c>
      <c r="AQ3134" s="23" t="e">
        <v>#DIV/0!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38" t="s">
        <v>6004</v>
      </c>
      <c r="B3135" t="s">
        <v>386</v>
      </c>
      <c r="C3135" t="s">
        <v>316</v>
      </c>
      <c r="D3135" s="31">
        <v>0</v>
      </c>
      <c r="E3135" s="31">
        <v>1</v>
      </c>
      <c r="F3135" s="31">
        <v>0</v>
      </c>
      <c r="G3135" s="31">
        <v>0</v>
      </c>
      <c r="H3135" s="32">
        <v>299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0</v>
      </c>
      <c r="AK3135">
        <v>0</v>
      </c>
      <c r="AL3135">
        <v>0</v>
      </c>
      <c r="AM3135">
        <v>0</v>
      </c>
      <c r="AN3135" s="23" t="e">
        <v>#DIV/0!</v>
      </c>
      <c r="AO3135" s="23" t="e">
        <v>#DIV/0!</v>
      </c>
      <c r="AP3135" s="23" t="e">
        <v>#DIV/0!</v>
      </c>
      <c r="AQ3135" s="23" t="e">
        <v>#DIV/0!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38" t="s">
        <v>6005</v>
      </c>
      <c r="B3136" t="s">
        <v>1804</v>
      </c>
      <c r="C3136" t="s">
        <v>1818</v>
      </c>
      <c r="D3136" s="31">
        <v>1</v>
      </c>
      <c r="E3136" s="31">
        <v>0</v>
      </c>
      <c r="F3136" s="31">
        <v>0</v>
      </c>
      <c r="G3136" s="31">
        <v>0</v>
      </c>
      <c r="H3136" s="32">
        <v>399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5</v>
      </c>
      <c r="AK3136">
        <v>7</v>
      </c>
      <c r="AL3136">
        <v>4</v>
      </c>
      <c r="AM3136">
        <v>10</v>
      </c>
      <c r="AN3136" s="23">
        <v>0.2</v>
      </c>
      <c r="AO3136" s="23">
        <v>0</v>
      </c>
      <c r="AP3136" s="23">
        <v>0</v>
      </c>
      <c r="AQ3136" s="23">
        <v>0</v>
      </c>
      <c r="AR3136" s="35">
        <v>0.142857142857143</v>
      </c>
      <c r="AS3136" s="35">
        <v>8.57142857142857</v>
      </c>
      <c r="AT3136" s="35">
        <v>-8.57142857142857</v>
      </c>
      <c r="AU3136" s="31">
        <f t="shared" si="51"/>
        <v>0</v>
      </c>
      <c r="AV3136" s="36">
        <f>IFERROR(时间!$B$4+AU3136,"上周无销量")</f>
        <v>43283</v>
      </c>
    </row>
    <row r="3137" spans="1:48">
      <c r="A3137" s="38" t="s">
        <v>6006</v>
      </c>
      <c r="B3137" t="s">
        <v>1903</v>
      </c>
      <c r="C3137" t="s">
        <v>1912</v>
      </c>
      <c r="D3137" s="31">
        <v>1</v>
      </c>
      <c r="E3137" s="31">
        <v>0</v>
      </c>
      <c r="F3137" s="31">
        <v>0</v>
      </c>
      <c r="G3137" s="31">
        <v>0</v>
      </c>
      <c r="H3137" s="32">
        <v>410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2</v>
      </c>
      <c r="AK3137">
        <v>1</v>
      </c>
      <c r="AL3137">
        <v>3</v>
      </c>
      <c r="AM3137">
        <v>0</v>
      </c>
      <c r="AN3137" s="23">
        <v>0.5</v>
      </c>
      <c r="AO3137" s="23">
        <v>0</v>
      </c>
      <c r="AP3137" s="23">
        <v>0</v>
      </c>
      <c r="AQ3137" s="23" t="e">
        <v>#DIV/0!</v>
      </c>
      <c r="AR3137" s="35">
        <v>0.142857142857143</v>
      </c>
      <c r="AS3137" s="35">
        <v>8.57142857142857</v>
      </c>
      <c r="AT3137" s="35">
        <v>-8.57142857142857</v>
      </c>
      <c r="AU3137" s="31">
        <f t="shared" si="51"/>
        <v>0</v>
      </c>
      <c r="AV3137" s="36">
        <f>IFERROR(时间!$B$4+AU3137,"上周无销量")</f>
        <v>43283</v>
      </c>
    </row>
    <row r="3138" spans="1:48">
      <c r="A3138" s="38" t="s">
        <v>6007</v>
      </c>
      <c r="B3138" t="s">
        <v>834</v>
      </c>
      <c r="C3138" t="s">
        <v>1048</v>
      </c>
      <c r="D3138" s="31">
        <v>1</v>
      </c>
      <c r="E3138" s="31">
        <v>0</v>
      </c>
      <c r="F3138" s="31">
        <v>0</v>
      </c>
      <c r="G3138" s="31">
        <v>0</v>
      </c>
      <c r="H3138" s="32">
        <v>299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2</v>
      </c>
      <c r="AK3138">
        <v>1</v>
      </c>
      <c r="AL3138">
        <v>1</v>
      </c>
      <c r="AM3138">
        <v>0</v>
      </c>
      <c r="AN3138" s="23">
        <v>0.5</v>
      </c>
      <c r="AO3138" s="23">
        <v>0</v>
      </c>
      <c r="AP3138" s="23">
        <v>0</v>
      </c>
      <c r="AQ3138" s="23" t="e">
        <v>#DIV/0!</v>
      </c>
      <c r="AR3138" s="35">
        <v>0.142857142857143</v>
      </c>
      <c r="AS3138" s="35">
        <v>8.57142857142857</v>
      </c>
      <c r="AT3138" s="35">
        <v>-8.57142857142857</v>
      </c>
      <c r="AU3138" s="31">
        <f t="shared" si="51"/>
        <v>0</v>
      </c>
      <c r="AV3138" s="36">
        <f>IFERROR(时间!$B$4+AU3138,"上周无销量")</f>
        <v>43283</v>
      </c>
    </row>
    <row r="3139" spans="1:48">
      <c r="A3139" s="39"/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1:48">
      <c r="A3140" s="39"/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1:48">
      <c r="A3141" s="39"/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1:48">
      <c r="A3142" s="39"/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1:48">
      <c r="A3143" s="39"/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1:48">
      <c r="A3144" s="39"/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1:48">
      <c r="A3145" s="39"/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1:48">
      <c r="A3146" s="39"/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1:48">
      <c r="A3147" s="39"/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1:48">
      <c r="A3148" s="39"/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1:48">
      <c r="A3149" s="39"/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1:48">
      <c r="A3150" s="39"/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1:48">
      <c r="A3151" s="39"/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1:48">
      <c r="A3152" s="39"/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1:48">
      <c r="A3153" s="39"/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1:48">
      <c r="A3154" s="39"/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1:48">
      <c r="A3155" s="39"/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1:48">
      <c r="A3156" s="39"/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1:48">
      <c r="A3157" s="39"/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1:48">
      <c r="A3158" s="39"/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1:48">
      <c r="A3159" s="39"/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1:48">
      <c r="A3160" s="39"/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1:48">
      <c r="A3161" s="39"/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1:48">
      <c r="A3162" s="39"/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1:48">
      <c r="A3163" s="38"/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1:48">
      <c r="A3164" s="38"/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1:48">
      <c r="A3165" s="40"/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1:48">
      <c r="A3166" s="38"/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1:48">
      <c r="A3167" s="38"/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1:48">
      <c r="A3168" s="38"/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1:48">
      <c r="A3169" s="38"/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1:48">
      <c r="A3170" s="38"/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1:48">
      <c r="A3171" s="38"/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1:48">
      <c r="A3172" s="38"/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1:48">
      <c r="A3173" s="38"/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1:48">
      <c r="A3174" s="40"/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1:48">
      <c r="A3175" s="38"/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1:48">
      <c r="A3176" s="38"/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1:48">
      <c r="A3177" s="38"/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1:48">
      <c r="A3178" s="38"/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  <row r="3230" spans="4:48">
      <c r="D3230" s="31"/>
      <c r="E3230" s="31"/>
      <c r="F3230" s="31"/>
      <c r="G3230" s="31"/>
      <c r="H3230" s="32"/>
      <c r="J3230" s="33"/>
      <c r="K3230" s="33"/>
      <c r="L3230" s="33"/>
      <c r="X3230" s="23"/>
      <c r="Y3230" s="23"/>
      <c r="Z3230" s="23"/>
      <c r="AA3230" s="23"/>
      <c r="AF3230" s="23"/>
      <c r="AG3230" s="23"/>
      <c r="AH3230" s="23"/>
      <c r="AI3230" s="23"/>
      <c r="AN3230" s="23"/>
      <c r="AO3230" s="23"/>
      <c r="AP3230" s="23"/>
      <c r="AQ3230" s="23"/>
      <c r="AR3230" s="35"/>
      <c r="AS3230" s="35"/>
      <c r="AT3230" s="35"/>
      <c r="AU3230" s="31"/>
      <c r="AV3230" s="36"/>
    </row>
    <row r="3231" spans="4:48">
      <c r="D3231" s="31"/>
      <c r="E3231" s="31"/>
      <c r="F3231" s="31"/>
      <c r="G3231" s="31"/>
      <c r="H3231" s="32"/>
      <c r="J3231" s="33"/>
      <c r="K3231" s="33"/>
      <c r="L3231" s="33"/>
      <c r="X3231" s="23"/>
      <c r="Y3231" s="23"/>
      <c r="Z3231" s="23"/>
      <c r="AA3231" s="23"/>
      <c r="AF3231" s="23"/>
      <c r="AG3231" s="23"/>
      <c r="AH3231" s="23"/>
      <c r="AI3231" s="23"/>
      <c r="AN3231" s="23"/>
      <c r="AO3231" s="23"/>
      <c r="AP3231" s="23"/>
      <c r="AQ3231" s="23"/>
      <c r="AR3231" s="35"/>
      <c r="AS3231" s="35"/>
      <c r="AT3231" s="35"/>
      <c r="AU3231" s="31"/>
      <c r="AV3231" s="36"/>
    </row>
    <row r="3232" spans="4:48">
      <c r="D3232" s="31"/>
      <c r="E3232" s="31"/>
      <c r="F3232" s="31"/>
      <c r="G3232" s="31"/>
      <c r="H3232" s="32"/>
      <c r="J3232" s="33"/>
      <c r="K3232" s="33"/>
      <c r="L3232" s="33"/>
      <c r="X3232" s="23"/>
      <c r="Y3232" s="23"/>
      <c r="Z3232" s="23"/>
      <c r="AA3232" s="23"/>
      <c r="AF3232" s="23"/>
      <c r="AG3232" s="23"/>
      <c r="AH3232" s="23"/>
      <c r="AI3232" s="23"/>
      <c r="AN3232" s="23"/>
      <c r="AO3232" s="23"/>
      <c r="AP3232" s="23"/>
      <c r="AQ3232" s="23"/>
      <c r="AR3232" s="35"/>
      <c r="AS3232" s="35"/>
      <c r="AT3232" s="35"/>
      <c r="AU3232" s="31"/>
      <c r="AV3232" s="36"/>
    </row>
    <row r="3233" spans="4:48">
      <c r="D3233" s="31"/>
      <c r="E3233" s="31"/>
      <c r="F3233" s="31"/>
      <c r="G3233" s="31"/>
      <c r="H3233" s="32"/>
      <c r="J3233" s="33"/>
      <c r="K3233" s="33"/>
      <c r="L3233" s="33"/>
      <c r="X3233" s="23"/>
      <c r="Y3233" s="23"/>
      <c r="Z3233" s="23"/>
      <c r="AA3233" s="23"/>
      <c r="AF3233" s="23"/>
      <c r="AG3233" s="23"/>
      <c r="AH3233" s="23"/>
      <c r="AI3233" s="23"/>
      <c r="AN3233" s="23"/>
      <c r="AO3233" s="23"/>
      <c r="AP3233" s="23"/>
      <c r="AQ3233" s="23"/>
      <c r="AR3233" s="35"/>
      <c r="AS3233" s="35"/>
      <c r="AT3233" s="35"/>
      <c r="AU3233" s="31"/>
      <c r="AV3233" s="36"/>
    </row>
    <row r="3234" spans="4:48">
      <c r="D3234" s="31"/>
      <c r="E3234" s="31"/>
      <c r="F3234" s="31"/>
      <c r="G3234" s="31"/>
      <c r="H3234" s="32"/>
      <c r="J3234" s="33"/>
      <c r="K3234" s="33"/>
      <c r="L3234" s="33"/>
      <c r="X3234" s="23"/>
      <c r="Y3234" s="23"/>
      <c r="Z3234" s="23"/>
      <c r="AA3234" s="23"/>
      <c r="AF3234" s="23"/>
      <c r="AG3234" s="23"/>
      <c r="AH3234" s="23"/>
      <c r="AI3234" s="23"/>
      <c r="AN3234" s="23"/>
      <c r="AO3234" s="23"/>
      <c r="AP3234" s="23"/>
      <c r="AQ3234" s="23"/>
      <c r="AR3234" s="35"/>
      <c r="AS3234" s="35"/>
      <c r="AT3234" s="35"/>
      <c r="AU3234" s="31"/>
      <c r="AV3234" s="36"/>
    </row>
    <row r="3235" spans="4:48">
      <c r="D3235" s="31"/>
      <c r="E3235" s="31"/>
      <c r="F3235" s="31"/>
      <c r="G3235" s="31"/>
      <c r="H3235" s="32"/>
      <c r="J3235" s="33"/>
      <c r="K3235" s="33"/>
      <c r="L3235" s="33"/>
      <c r="X3235" s="23"/>
      <c r="Y3235" s="23"/>
      <c r="Z3235" s="23"/>
      <c r="AA3235" s="23"/>
      <c r="AF3235" s="23"/>
      <c r="AG3235" s="23"/>
      <c r="AH3235" s="23"/>
      <c r="AI3235" s="23"/>
      <c r="AN3235" s="23"/>
      <c r="AO3235" s="23"/>
      <c r="AP3235" s="23"/>
      <c r="AQ3235" s="23"/>
      <c r="AR3235" s="35"/>
      <c r="AS3235" s="35"/>
      <c r="AT3235" s="35"/>
      <c r="AU3235" s="31"/>
      <c r="AV3235" s="36"/>
    </row>
    <row r="3236" spans="4:48">
      <c r="D3236" s="31"/>
      <c r="E3236" s="31"/>
      <c r="F3236" s="31"/>
      <c r="G3236" s="31"/>
      <c r="H3236" s="32"/>
      <c r="J3236" s="33"/>
      <c r="K3236" s="33"/>
      <c r="L3236" s="33"/>
      <c r="X3236" s="23"/>
      <c r="Y3236" s="23"/>
      <c r="Z3236" s="23"/>
      <c r="AA3236" s="23"/>
      <c r="AF3236" s="23"/>
      <c r="AG3236" s="23"/>
      <c r="AH3236" s="23"/>
      <c r="AI3236" s="23"/>
      <c r="AN3236" s="23"/>
      <c r="AO3236" s="23"/>
      <c r="AP3236" s="23"/>
      <c r="AQ3236" s="23"/>
      <c r="AR3236" s="35"/>
      <c r="AS3236" s="35"/>
      <c r="AT3236" s="35"/>
      <c r="AU3236" s="31"/>
      <c r="AV3236" s="36"/>
    </row>
    <row r="3237" spans="4:48">
      <c r="D3237" s="31"/>
      <c r="E3237" s="31"/>
      <c r="F3237" s="31"/>
      <c r="G3237" s="31"/>
      <c r="H3237" s="32"/>
      <c r="J3237" s="33"/>
      <c r="K3237" s="33"/>
      <c r="L3237" s="33"/>
      <c r="X3237" s="23"/>
      <c r="Y3237" s="23"/>
      <c r="Z3237" s="23"/>
      <c r="AA3237" s="23"/>
      <c r="AF3237" s="23"/>
      <c r="AG3237" s="23"/>
      <c r="AH3237" s="23"/>
      <c r="AI3237" s="23"/>
      <c r="AN3237" s="23"/>
      <c r="AO3237" s="23"/>
      <c r="AP3237" s="23"/>
      <c r="AQ3237" s="23"/>
      <c r="AR3237" s="35"/>
      <c r="AS3237" s="35"/>
      <c r="AT3237" s="35"/>
      <c r="AU3237" s="31"/>
      <c r="AV3237" s="36"/>
    </row>
    <row r="3238" spans="4:48">
      <c r="D3238" s="31"/>
      <c r="E3238" s="31"/>
      <c r="F3238" s="31"/>
      <c r="G3238" s="31"/>
      <c r="H3238" s="32"/>
      <c r="J3238" s="33"/>
      <c r="K3238" s="33"/>
      <c r="L3238" s="33"/>
      <c r="X3238" s="23"/>
      <c r="Y3238" s="23"/>
      <c r="Z3238" s="23"/>
      <c r="AA3238" s="23"/>
      <c r="AF3238" s="23"/>
      <c r="AG3238" s="23"/>
      <c r="AH3238" s="23"/>
      <c r="AI3238" s="23"/>
      <c r="AN3238" s="23"/>
      <c r="AO3238" s="23"/>
      <c r="AP3238" s="23"/>
      <c r="AQ3238" s="23"/>
      <c r="AR3238" s="35"/>
      <c r="AS3238" s="35"/>
      <c r="AT3238" s="35"/>
      <c r="AU3238" s="31"/>
      <c r="AV3238" s="36"/>
    </row>
    <row r="3239" spans="4:48">
      <c r="D3239" s="31"/>
      <c r="E3239" s="31"/>
      <c r="F3239" s="31"/>
      <c r="G3239" s="31"/>
      <c r="H3239" s="32"/>
      <c r="J3239" s="33"/>
      <c r="K3239" s="33"/>
      <c r="L3239" s="33"/>
      <c r="X3239" s="23"/>
      <c r="Y3239" s="23"/>
      <c r="Z3239" s="23"/>
      <c r="AA3239" s="23"/>
      <c r="AF3239" s="23"/>
      <c r="AG3239" s="23"/>
      <c r="AH3239" s="23"/>
      <c r="AI3239" s="23"/>
      <c r="AN3239" s="23"/>
      <c r="AO3239" s="23"/>
      <c r="AP3239" s="23"/>
      <c r="AQ3239" s="23"/>
      <c r="AR3239" s="35"/>
      <c r="AS3239" s="35"/>
      <c r="AT3239" s="35"/>
      <c r="AU3239" s="31"/>
      <c r="AV3239" s="36"/>
    </row>
    <row r="3240" spans="4:48">
      <c r="D3240" s="31"/>
      <c r="E3240" s="31"/>
      <c r="F3240" s="31"/>
      <c r="G3240" s="31"/>
      <c r="H3240" s="32"/>
      <c r="J3240" s="33"/>
      <c r="K3240" s="33"/>
      <c r="L3240" s="33"/>
      <c r="X3240" s="23"/>
      <c r="Y3240" s="23"/>
      <c r="Z3240" s="23"/>
      <c r="AA3240" s="23"/>
      <c r="AF3240" s="23"/>
      <c r="AG3240" s="23"/>
      <c r="AH3240" s="23"/>
      <c r="AI3240" s="23"/>
      <c r="AN3240" s="23"/>
      <c r="AO3240" s="23"/>
      <c r="AP3240" s="23"/>
      <c r="AQ3240" s="23"/>
      <c r="AR3240" s="35"/>
      <c r="AS3240" s="35"/>
      <c r="AT3240" s="35"/>
      <c r="AU3240" s="31"/>
      <c r="AV3240" s="36"/>
    </row>
    <row r="3241" spans="4:48">
      <c r="D3241" s="31"/>
      <c r="E3241" s="31"/>
      <c r="F3241" s="31"/>
      <c r="G3241" s="31"/>
      <c r="H3241" s="32"/>
      <c r="J3241" s="33"/>
      <c r="K3241" s="33"/>
      <c r="L3241" s="33"/>
      <c r="X3241" s="23"/>
      <c r="Y3241" s="23"/>
      <c r="Z3241" s="23"/>
      <c r="AA3241" s="23"/>
      <c r="AF3241" s="23"/>
      <c r="AG3241" s="23"/>
      <c r="AH3241" s="23"/>
      <c r="AI3241" s="23"/>
      <c r="AN3241" s="23"/>
      <c r="AO3241" s="23"/>
      <c r="AP3241" s="23"/>
      <c r="AQ3241" s="23"/>
      <c r="AR3241" s="35"/>
      <c r="AS3241" s="35"/>
      <c r="AT3241" s="35"/>
      <c r="AU3241" s="31"/>
      <c r="AV3241" s="36"/>
    </row>
    <row r="3242" spans="4:48">
      <c r="D3242" s="31"/>
      <c r="E3242" s="31"/>
      <c r="F3242" s="31"/>
      <c r="G3242" s="31"/>
      <c r="H3242" s="32"/>
      <c r="J3242" s="33"/>
      <c r="K3242" s="33"/>
      <c r="L3242" s="33"/>
      <c r="X3242" s="23"/>
      <c r="Y3242" s="23"/>
      <c r="Z3242" s="23"/>
      <c r="AA3242" s="23"/>
      <c r="AF3242" s="23"/>
      <c r="AG3242" s="23"/>
      <c r="AH3242" s="23"/>
      <c r="AI3242" s="23"/>
      <c r="AN3242" s="23"/>
      <c r="AO3242" s="23"/>
      <c r="AP3242" s="23"/>
      <c r="AQ3242" s="23"/>
      <c r="AR3242" s="35"/>
      <c r="AS3242" s="35"/>
      <c r="AT3242" s="35"/>
      <c r="AU3242" s="31"/>
      <c r="AV3242" s="36"/>
    </row>
    <row r="3243" spans="4:48">
      <c r="D3243" s="31"/>
      <c r="E3243" s="31"/>
      <c r="F3243" s="31"/>
      <c r="G3243" s="31"/>
      <c r="H3243" s="32"/>
      <c r="J3243" s="33"/>
      <c r="K3243" s="33"/>
      <c r="L3243" s="33"/>
      <c r="X3243" s="23"/>
      <c r="Y3243" s="23"/>
      <c r="Z3243" s="23"/>
      <c r="AA3243" s="23"/>
      <c r="AF3243" s="23"/>
      <c r="AG3243" s="23"/>
      <c r="AH3243" s="23"/>
      <c r="AI3243" s="23"/>
      <c r="AN3243" s="23"/>
      <c r="AO3243" s="23"/>
      <c r="AP3243" s="23"/>
      <c r="AQ3243" s="23"/>
      <c r="AR3243" s="35"/>
      <c r="AS3243" s="35"/>
      <c r="AT3243" s="35"/>
      <c r="AU3243" s="31"/>
      <c r="AV3243" s="36"/>
    </row>
    <row r="3244" spans="4:48">
      <c r="D3244" s="31"/>
      <c r="E3244" s="31"/>
      <c r="F3244" s="31"/>
      <c r="G3244" s="31"/>
      <c r="H3244" s="32"/>
      <c r="J3244" s="33"/>
      <c r="K3244" s="33"/>
      <c r="L3244" s="33"/>
      <c r="X3244" s="23"/>
      <c r="Y3244" s="23"/>
      <c r="Z3244" s="23"/>
      <c r="AA3244" s="23"/>
      <c r="AF3244" s="23"/>
      <c r="AG3244" s="23"/>
      <c r="AH3244" s="23"/>
      <c r="AI3244" s="23"/>
      <c r="AN3244" s="23"/>
      <c r="AO3244" s="23"/>
      <c r="AP3244" s="23"/>
      <c r="AQ3244" s="23"/>
      <c r="AR3244" s="35"/>
      <c r="AS3244" s="35"/>
      <c r="AT3244" s="35"/>
      <c r="AU3244" s="31"/>
      <c r="AV3244" s="36"/>
    </row>
    <row r="3245" spans="4:48">
      <c r="D3245" s="31"/>
      <c r="E3245" s="31"/>
      <c r="F3245" s="31"/>
      <c r="G3245" s="31"/>
      <c r="H3245" s="32"/>
      <c r="J3245" s="33"/>
      <c r="K3245" s="33"/>
      <c r="L3245" s="33"/>
      <c r="X3245" s="23"/>
      <c r="Y3245" s="23"/>
      <c r="Z3245" s="23"/>
      <c r="AA3245" s="23"/>
      <c r="AF3245" s="23"/>
      <c r="AG3245" s="23"/>
      <c r="AH3245" s="23"/>
      <c r="AI3245" s="23"/>
      <c r="AN3245" s="23"/>
      <c r="AO3245" s="23"/>
      <c r="AP3245" s="23"/>
      <c r="AQ3245" s="23"/>
      <c r="AR3245" s="35"/>
      <c r="AS3245" s="35"/>
      <c r="AT3245" s="35"/>
      <c r="AU3245" s="31"/>
      <c r="AV3245" s="36"/>
    </row>
    <row r="3246" spans="4:48">
      <c r="D3246" s="31"/>
      <c r="E3246" s="31"/>
      <c r="F3246" s="31"/>
      <c r="G3246" s="31"/>
      <c r="H3246" s="32"/>
      <c r="J3246" s="33"/>
      <c r="K3246" s="33"/>
      <c r="L3246" s="33"/>
      <c r="X3246" s="23"/>
      <c r="Y3246" s="23"/>
      <c r="Z3246" s="23"/>
      <c r="AA3246" s="23"/>
      <c r="AF3246" s="23"/>
      <c r="AG3246" s="23"/>
      <c r="AH3246" s="23"/>
      <c r="AI3246" s="23"/>
      <c r="AN3246" s="23"/>
      <c r="AO3246" s="23"/>
      <c r="AP3246" s="23"/>
      <c r="AQ3246" s="23"/>
      <c r="AR3246" s="35"/>
      <c r="AS3246" s="35"/>
      <c r="AT3246" s="35"/>
      <c r="AU3246" s="31"/>
      <c r="AV3246" s="36"/>
    </row>
    <row r="3247" spans="4:48">
      <c r="D3247" s="31"/>
      <c r="E3247" s="31"/>
      <c r="F3247" s="31"/>
      <c r="G3247" s="31"/>
      <c r="H3247" s="32"/>
      <c r="J3247" s="33"/>
      <c r="K3247" s="33"/>
      <c r="L3247" s="33"/>
      <c r="X3247" s="23"/>
      <c r="Y3247" s="23"/>
      <c r="Z3247" s="23"/>
      <c r="AA3247" s="23"/>
      <c r="AF3247" s="23"/>
      <c r="AG3247" s="23"/>
      <c r="AH3247" s="23"/>
      <c r="AI3247" s="23"/>
      <c r="AN3247" s="23"/>
      <c r="AO3247" s="23"/>
      <c r="AP3247" s="23"/>
      <c r="AQ3247" s="23"/>
      <c r="AR3247" s="35"/>
      <c r="AS3247" s="35"/>
      <c r="AT3247" s="35"/>
      <c r="AU3247" s="31"/>
      <c r="AV3247" s="36"/>
    </row>
    <row r="3248" spans="4:48">
      <c r="D3248" s="31"/>
      <c r="E3248" s="31"/>
      <c r="F3248" s="31"/>
      <c r="G3248" s="31"/>
      <c r="H3248" s="32"/>
      <c r="J3248" s="33"/>
      <c r="K3248" s="33"/>
      <c r="L3248" s="33"/>
      <c r="X3248" s="23"/>
      <c r="Y3248" s="23"/>
      <c r="Z3248" s="23"/>
      <c r="AA3248" s="23"/>
      <c r="AF3248" s="23"/>
      <c r="AG3248" s="23"/>
      <c r="AH3248" s="23"/>
      <c r="AI3248" s="23"/>
      <c r="AN3248" s="23"/>
      <c r="AO3248" s="23"/>
      <c r="AP3248" s="23"/>
      <c r="AQ3248" s="23"/>
      <c r="AR3248" s="35"/>
      <c r="AS3248" s="35"/>
      <c r="AT3248" s="35"/>
      <c r="AU3248" s="31"/>
      <c r="AV3248" s="36"/>
    </row>
    <row r="3249" spans="4:48">
      <c r="D3249" s="31"/>
      <c r="E3249" s="31"/>
      <c r="F3249" s="31"/>
      <c r="G3249" s="31"/>
      <c r="H3249" s="32"/>
      <c r="J3249" s="33"/>
      <c r="K3249" s="33"/>
      <c r="L3249" s="33"/>
      <c r="X3249" s="23"/>
      <c r="Y3249" s="23"/>
      <c r="Z3249" s="23"/>
      <c r="AA3249" s="23"/>
      <c r="AF3249" s="23"/>
      <c r="AG3249" s="23"/>
      <c r="AH3249" s="23"/>
      <c r="AI3249" s="23"/>
      <c r="AN3249" s="23"/>
      <c r="AO3249" s="23"/>
      <c r="AP3249" s="23"/>
      <c r="AQ3249" s="23"/>
      <c r="AR3249" s="35"/>
      <c r="AS3249" s="35"/>
      <c r="AT3249" s="35"/>
      <c r="AU3249" s="31"/>
      <c r="AV3249" s="36"/>
    </row>
    <row r="3250" spans="4:48">
      <c r="D3250" s="31"/>
      <c r="E3250" s="31"/>
      <c r="F3250" s="31"/>
      <c r="G3250" s="31"/>
      <c r="H3250" s="32"/>
      <c r="J3250" s="33"/>
      <c r="K3250" s="33"/>
      <c r="L3250" s="33"/>
      <c r="X3250" s="23"/>
      <c r="Y3250" s="23"/>
      <c r="Z3250" s="23"/>
      <c r="AA3250" s="23"/>
      <c r="AF3250" s="23"/>
      <c r="AG3250" s="23"/>
      <c r="AH3250" s="23"/>
      <c r="AI3250" s="23"/>
      <c r="AN3250" s="23"/>
      <c r="AO3250" s="23"/>
      <c r="AP3250" s="23"/>
      <c r="AQ3250" s="23"/>
      <c r="AR3250" s="35"/>
      <c r="AS3250" s="35"/>
      <c r="AT3250" s="35"/>
      <c r="AU3250" s="31"/>
      <c r="AV3250" s="36"/>
    </row>
    <row r="3251" spans="4:48">
      <c r="D3251" s="31"/>
      <c r="E3251" s="31"/>
      <c r="F3251" s="31"/>
      <c r="G3251" s="31"/>
      <c r="H3251" s="32"/>
      <c r="J3251" s="33"/>
      <c r="K3251" s="33"/>
      <c r="L3251" s="33"/>
      <c r="X3251" s="23"/>
      <c r="Y3251" s="23"/>
      <c r="Z3251" s="23"/>
      <c r="AA3251" s="23"/>
      <c r="AF3251" s="23"/>
      <c r="AG3251" s="23"/>
      <c r="AH3251" s="23"/>
      <c r="AI3251" s="23"/>
      <c r="AN3251" s="23"/>
      <c r="AO3251" s="23"/>
      <c r="AP3251" s="23"/>
      <c r="AQ3251" s="23"/>
      <c r="AR3251" s="35"/>
      <c r="AS3251" s="35"/>
      <c r="AT3251" s="35"/>
      <c r="AU3251" s="31"/>
      <c r="AV3251" s="36"/>
    </row>
    <row r="3252" spans="4:48">
      <c r="D3252" s="31"/>
      <c r="E3252" s="31"/>
      <c r="F3252" s="31"/>
      <c r="G3252" s="31"/>
      <c r="H3252" s="32"/>
      <c r="J3252" s="33"/>
      <c r="K3252" s="33"/>
      <c r="L3252" s="33"/>
      <c r="X3252" s="23"/>
      <c r="Y3252" s="23"/>
      <c r="Z3252" s="23"/>
      <c r="AA3252" s="23"/>
      <c r="AF3252" s="23"/>
      <c r="AG3252" s="23"/>
      <c r="AH3252" s="23"/>
      <c r="AI3252" s="23"/>
      <c r="AN3252" s="23"/>
      <c r="AO3252" s="23"/>
      <c r="AP3252" s="23"/>
      <c r="AQ3252" s="23"/>
      <c r="AR3252" s="35"/>
      <c r="AS3252" s="35"/>
      <c r="AT3252" s="35"/>
      <c r="AU3252" s="31"/>
      <c r="AV3252" s="36"/>
    </row>
    <row r="3253" spans="4:48">
      <c r="D3253" s="31"/>
      <c r="E3253" s="31"/>
      <c r="F3253" s="31"/>
      <c r="G3253" s="31"/>
      <c r="H3253" s="32"/>
      <c r="J3253" s="33"/>
      <c r="K3253" s="33"/>
      <c r="L3253" s="33"/>
      <c r="X3253" s="23"/>
      <c r="Y3253" s="23"/>
      <c r="Z3253" s="23"/>
      <c r="AA3253" s="23"/>
      <c r="AF3253" s="23"/>
      <c r="AG3253" s="23"/>
      <c r="AH3253" s="23"/>
      <c r="AI3253" s="23"/>
      <c r="AN3253" s="23"/>
      <c r="AO3253" s="23"/>
      <c r="AP3253" s="23"/>
      <c r="AQ3253" s="23"/>
      <c r="AR3253" s="35"/>
      <c r="AS3253" s="35"/>
      <c r="AT3253" s="35"/>
      <c r="AU3253" s="31"/>
      <c r="AV3253" s="36"/>
    </row>
    <row r="3254" spans="4:48">
      <c r="D3254" s="31"/>
      <c r="E3254" s="31"/>
      <c r="F3254" s="31"/>
      <c r="G3254" s="31"/>
      <c r="H3254" s="32"/>
      <c r="J3254" s="33"/>
      <c r="K3254" s="33"/>
      <c r="L3254" s="33"/>
      <c r="X3254" s="23"/>
      <c r="Y3254" s="23"/>
      <c r="Z3254" s="23"/>
      <c r="AA3254" s="23"/>
      <c r="AF3254" s="23"/>
      <c r="AG3254" s="23"/>
      <c r="AH3254" s="23"/>
      <c r="AI3254" s="23"/>
      <c r="AN3254" s="23"/>
      <c r="AO3254" s="23"/>
      <c r="AP3254" s="23"/>
      <c r="AQ3254" s="23"/>
      <c r="AR3254" s="35"/>
      <c r="AS3254" s="35"/>
      <c r="AT3254" s="35"/>
      <c r="AU3254" s="31"/>
      <c r="AV3254" s="36"/>
    </row>
    <row r="3255" spans="4:48">
      <c r="D3255" s="31"/>
      <c r="E3255" s="31"/>
      <c r="F3255" s="31"/>
      <c r="G3255" s="31"/>
      <c r="H3255" s="32"/>
      <c r="J3255" s="33"/>
      <c r="K3255" s="33"/>
      <c r="L3255" s="33"/>
      <c r="X3255" s="23"/>
      <c r="Y3255" s="23"/>
      <c r="Z3255" s="23"/>
      <c r="AA3255" s="23"/>
      <c r="AF3255" s="23"/>
      <c r="AG3255" s="23"/>
      <c r="AH3255" s="23"/>
      <c r="AI3255" s="23"/>
      <c r="AN3255" s="23"/>
      <c r="AO3255" s="23"/>
      <c r="AP3255" s="23"/>
      <c r="AQ3255" s="23"/>
      <c r="AR3255" s="35"/>
      <c r="AS3255" s="35"/>
      <c r="AT3255" s="35"/>
      <c r="AU3255" s="31"/>
      <c r="AV3255" s="36"/>
    </row>
    <row r="3256" spans="4:48">
      <c r="D3256" s="31"/>
      <c r="E3256" s="31"/>
      <c r="F3256" s="31"/>
      <c r="G3256" s="31"/>
      <c r="H3256" s="32"/>
      <c r="J3256" s="33"/>
      <c r="K3256" s="33"/>
      <c r="L3256" s="33"/>
      <c r="X3256" s="23"/>
      <c r="Y3256" s="23"/>
      <c r="Z3256" s="23"/>
      <c r="AA3256" s="23"/>
      <c r="AF3256" s="23"/>
      <c r="AG3256" s="23"/>
      <c r="AH3256" s="23"/>
      <c r="AI3256" s="23"/>
      <c r="AN3256" s="23"/>
      <c r="AO3256" s="23"/>
      <c r="AP3256" s="23"/>
      <c r="AQ3256" s="23"/>
      <c r="AR3256" s="35"/>
      <c r="AS3256" s="35"/>
      <c r="AT3256" s="35"/>
      <c r="AU3256" s="31"/>
      <c r="AV3256" s="36"/>
    </row>
    <row r="3257" spans="4:48">
      <c r="D3257" s="31"/>
      <c r="E3257" s="31"/>
      <c r="F3257" s="31"/>
      <c r="G3257" s="31"/>
      <c r="H3257" s="32"/>
      <c r="J3257" s="33"/>
      <c r="K3257" s="33"/>
      <c r="L3257" s="33"/>
      <c r="X3257" s="23"/>
      <c r="Y3257" s="23"/>
      <c r="Z3257" s="23"/>
      <c r="AA3257" s="23"/>
      <c r="AF3257" s="23"/>
      <c r="AG3257" s="23"/>
      <c r="AH3257" s="23"/>
      <c r="AI3257" s="23"/>
      <c r="AN3257" s="23"/>
      <c r="AO3257" s="23"/>
      <c r="AP3257" s="23"/>
      <c r="AQ3257" s="23"/>
      <c r="AR3257" s="35"/>
      <c r="AS3257" s="35"/>
      <c r="AT3257" s="35"/>
      <c r="AU3257" s="31"/>
      <c r="AV3257" s="36"/>
    </row>
    <row r="3258" spans="4:48">
      <c r="D3258" s="31"/>
      <c r="E3258" s="31"/>
      <c r="F3258" s="31"/>
      <c r="G3258" s="31"/>
      <c r="H3258" s="32"/>
      <c r="J3258" s="33"/>
      <c r="K3258" s="33"/>
      <c r="L3258" s="33"/>
      <c r="X3258" s="23"/>
      <c r="Y3258" s="23"/>
      <c r="Z3258" s="23"/>
      <c r="AA3258" s="23"/>
      <c r="AF3258" s="23"/>
      <c r="AG3258" s="23"/>
      <c r="AH3258" s="23"/>
      <c r="AI3258" s="23"/>
      <c r="AN3258" s="23"/>
      <c r="AO3258" s="23"/>
      <c r="AP3258" s="23"/>
      <c r="AQ3258" s="23"/>
      <c r="AR3258" s="35"/>
      <c r="AS3258" s="35"/>
      <c r="AT3258" s="35"/>
      <c r="AU3258" s="31"/>
      <c r="AV3258" s="36"/>
    </row>
    <row r="3259" spans="4:48">
      <c r="D3259" s="31"/>
      <c r="E3259" s="31"/>
      <c r="F3259" s="31"/>
      <c r="G3259" s="31"/>
      <c r="H3259" s="32"/>
      <c r="J3259" s="33"/>
      <c r="K3259" s="33"/>
      <c r="L3259" s="33"/>
      <c r="X3259" s="23"/>
      <c r="Y3259" s="23"/>
      <c r="Z3259" s="23"/>
      <c r="AA3259" s="23"/>
      <c r="AF3259" s="23"/>
      <c r="AG3259" s="23"/>
      <c r="AH3259" s="23"/>
      <c r="AI3259" s="23"/>
      <c r="AN3259" s="23"/>
      <c r="AO3259" s="23"/>
      <c r="AP3259" s="23"/>
      <c r="AQ3259" s="23"/>
      <c r="AR3259" s="35"/>
      <c r="AS3259" s="35"/>
      <c r="AT3259" s="35"/>
      <c r="AU3259" s="31"/>
      <c r="AV3259" s="36"/>
    </row>
    <row r="3260" spans="4:48">
      <c r="D3260" s="31"/>
      <c r="E3260" s="31"/>
      <c r="F3260" s="31"/>
      <c r="G3260" s="31"/>
      <c r="H3260" s="32"/>
      <c r="J3260" s="33"/>
      <c r="K3260" s="33"/>
      <c r="L3260" s="33"/>
      <c r="X3260" s="23"/>
      <c r="Y3260" s="23"/>
      <c r="Z3260" s="23"/>
      <c r="AA3260" s="23"/>
      <c r="AF3260" s="23"/>
      <c r="AG3260" s="23"/>
      <c r="AH3260" s="23"/>
      <c r="AI3260" s="23"/>
      <c r="AN3260" s="23"/>
      <c r="AO3260" s="23"/>
      <c r="AP3260" s="23"/>
      <c r="AQ3260" s="23"/>
      <c r="AR3260" s="35"/>
      <c r="AS3260" s="35"/>
      <c r="AT3260" s="35"/>
      <c r="AU3260" s="31"/>
      <c r="AV3260" s="36"/>
    </row>
    <row r="3261" spans="4:48">
      <c r="D3261" s="31"/>
      <c r="E3261" s="31"/>
      <c r="F3261" s="31"/>
      <c r="G3261" s="31"/>
      <c r="H3261" s="32"/>
      <c r="J3261" s="33"/>
      <c r="K3261" s="33"/>
      <c r="L3261" s="33"/>
      <c r="X3261" s="23"/>
      <c r="Y3261" s="23"/>
      <c r="Z3261" s="23"/>
      <c r="AA3261" s="23"/>
      <c r="AF3261" s="23"/>
      <c r="AG3261" s="23"/>
      <c r="AH3261" s="23"/>
      <c r="AI3261" s="23"/>
      <c r="AN3261" s="23"/>
      <c r="AO3261" s="23"/>
      <c r="AP3261" s="23"/>
      <c r="AQ3261" s="23"/>
      <c r="AR3261" s="35"/>
      <c r="AS3261" s="35"/>
      <c r="AT3261" s="35"/>
      <c r="AU3261" s="31"/>
      <c r="AV3261" s="36"/>
    </row>
    <row r="3262" spans="4:48">
      <c r="D3262" s="31"/>
      <c r="E3262" s="31"/>
      <c r="F3262" s="31"/>
      <c r="G3262" s="31"/>
      <c r="H3262" s="32"/>
      <c r="J3262" s="33"/>
      <c r="K3262" s="33"/>
      <c r="L3262" s="33"/>
      <c r="X3262" s="23"/>
      <c r="Y3262" s="23"/>
      <c r="Z3262" s="23"/>
      <c r="AA3262" s="23"/>
      <c r="AF3262" s="23"/>
      <c r="AG3262" s="23"/>
      <c r="AH3262" s="23"/>
      <c r="AI3262" s="23"/>
      <c r="AN3262" s="23"/>
      <c r="AO3262" s="23"/>
      <c r="AP3262" s="23"/>
      <c r="AQ3262" s="23"/>
      <c r="AR3262" s="35"/>
      <c r="AS3262" s="35"/>
      <c r="AT3262" s="35"/>
      <c r="AU3262" s="31"/>
      <c r="AV3262" s="36"/>
    </row>
    <row r="3263" spans="4:48">
      <c r="D3263" s="31"/>
      <c r="E3263" s="31"/>
      <c r="F3263" s="31"/>
      <c r="G3263" s="31"/>
      <c r="H3263" s="32"/>
      <c r="J3263" s="33"/>
      <c r="K3263" s="33"/>
      <c r="L3263" s="33"/>
      <c r="X3263" s="23"/>
      <c r="Y3263" s="23"/>
      <c r="Z3263" s="23"/>
      <c r="AA3263" s="23"/>
      <c r="AF3263" s="23"/>
      <c r="AG3263" s="23"/>
      <c r="AH3263" s="23"/>
      <c r="AI3263" s="23"/>
      <c r="AN3263" s="23"/>
      <c r="AO3263" s="23"/>
      <c r="AP3263" s="23"/>
      <c r="AQ3263" s="23"/>
      <c r="AR3263" s="35"/>
      <c r="AS3263" s="35"/>
      <c r="AT3263" s="35"/>
      <c r="AU3263" s="31"/>
      <c r="AV3263" s="36"/>
    </row>
    <row r="3264" spans="4:48">
      <c r="D3264" s="31"/>
      <c r="E3264" s="31"/>
      <c r="F3264" s="31"/>
      <c r="G3264" s="31"/>
      <c r="H3264" s="32"/>
      <c r="J3264" s="33"/>
      <c r="K3264" s="33"/>
      <c r="L3264" s="33"/>
      <c r="X3264" s="23"/>
      <c r="Y3264" s="23"/>
      <c r="Z3264" s="23"/>
      <c r="AA3264" s="23"/>
      <c r="AF3264" s="23"/>
      <c r="AG3264" s="23"/>
      <c r="AH3264" s="23"/>
      <c r="AI3264" s="23"/>
      <c r="AN3264" s="23"/>
      <c r="AO3264" s="23"/>
      <c r="AP3264" s="23"/>
      <c r="AQ3264" s="23"/>
      <c r="AR3264" s="35"/>
      <c r="AS3264" s="35"/>
      <c r="AT3264" s="35"/>
      <c r="AU3264" s="31"/>
      <c r="AV3264" s="36"/>
    </row>
    <row r="3265" spans="4:48">
      <c r="D3265" s="31"/>
      <c r="E3265" s="31"/>
      <c r="F3265" s="31"/>
      <c r="G3265" s="31"/>
      <c r="H3265" s="32"/>
      <c r="J3265" s="33"/>
      <c r="K3265" s="33"/>
      <c r="L3265" s="33"/>
      <c r="X3265" s="23"/>
      <c r="Y3265" s="23"/>
      <c r="Z3265" s="23"/>
      <c r="AA3265" s="23"/>
      <c r="AF3265" s="23"/>
      <c r="AG3265" s="23"/>
      <c r="AH3265" s="23"/>
      <c r="AI3265" s="23"/>
      <c r="AN3265" s="23"/>
      <c r="AO3265" s="23"/>
      <c r="AP3265" s="23"/>
      <c r="AQ3265" s="23"/>
      <c r="AR3265" s="35"/>
      <c r="AS3265" s="35"/>
      <c r="AT3265" s="35"/>
      <c r="AU3265" s="31"/>
      <c r="AV3265" s="36"/>
    </row>
    <row r="3266" spans="4:48">
      <c r="D3266" s="31"/>
      <c r="E3266" s="31"/>
      <c r="F3266" s="31"/>
      <c r="G3266" s="31"/>
      <c r="H3266" s="32"/>
      <c r="J3266" s="33"/>
      <c r="K3266" s="33"/>
      <c r="L3266" s="33"/>
      <c r="X3266" s="23"/>
      <c r="Y3266" s="23"/>
      <c r="Z3266" s="23"/>
      <c r="AA3266" s="23"/>
      <c r="AF3266" s="23"/>
      <c r="AG3266" s="23"/>
      <c r="AH3266" s="23"/>
      <c r="AI3266" s="23"/>
      <c r="AN3266" s="23"/>
      <c r="AO3266" s="23"/>
      <c r="AP3266" s="23"/>
      <c r="AQ3266" s="23"/>
      <c r="AR3266" s="35"/>
      <c r="AS3266" s="35"/>
      <c r="AT3266" s="35"/>
      <c r="AU3266" s="31"/>
      <c r="AV3266" s="36"/>
    </row>
    <row r="3267" spans="4:48">
      <c r="D3267" s="31"/>
      <c r="E3267" s="31"/>
      <c r="F3267" s="31"/>
      <c r="G3267" s="31"/>
      <c r="H3267" s="32"/>
      <c r="J3267" s="33"/>
      <c r="K3267" s="33"/>
      <c r="L3267" s="33"/>
      <c r="X3267" s="23"/>
      <c r="Y3267" s="23"/>
      <c r="Z3267" s="23"/>
      <c r="AA3267" s="23"/>
      <c r="AF3267" s="23"/>
      <c r="AG3267" s="23"/>
      <c r="AH3267" s="23"/>
      <c r="AI3267" s="23"/>
      <c r="AN3267" s="23"/>
      <c r="AO3267" s="23"/>
      <c r="AP3267" s="23"/>
      <c r="AQ3267" s="23"/>
      <c r="AR3267" s="35"/>
      <c r="AS3267" s="35"/>
      <c r="AT3267" s="35"/>
      <c r="AU3267" s="31"/>
      <c r="AV3267" s="36"/>
    </row>
    <row r="3268" spans="4:48">
      <c r="D3268" s="31"/>
      <c r="E3268" s="31"/>
      <c r="F3268" s="31"/>
      <c r="G3268" s="31"/>
      <c r="H3268" s="32"/>
      <c r="J3268" s="33"/>
      <c r="K3268" s="33"/>
      <c r="L3268" s="33"/>
      <c r="X3268" s="23"/>
      <c r="Y3268" s="23"/>
      <c r="Z3268" s="23"/>
      <c r="AA3268" s="23"/>
      <c r="AF3268" s="23"/>
      <c r="AG3268" s="23"/>
      <c r="AH3268" s="23"/>
      <c r="AI3268" s="23"/>
      <c r="AN3268" s="23"/>
      <c r="AO3268" s="23"/>
      <c r="AP3268" s="23"/>
      <c r="AQ3268" s="23"/>
      <c r="AR3268" s="35"/>
      <c r="AS3268" s="35"/>
      <c r="AT3268" s="35"/>
      <c r="AU3268" s="31"/>
      <c r="AV3268" s="36"/>
    </row>
    <row r="3269" spans="4:48">
      <c r="D3269" s="31"/>
      <c r="E3269" s="31"/>
      <c r="F3269" s="31"/>
      <c r="G3269" s="31"/>
      <c r="H3269" s="32"/>
      <c r="J3269" s="33"/>
      <c r="K3269" s="33"/>
      <c r="L3269" s="33"/>
      <c r="X3269" s="23"/>
      <c r="Y3269" s="23"/>
      <c r="Z3269" s="23"/>
      <c r="AA3269" s="23"/>
      <c r="AF3269" s="23"/>
      <c r="AG3269" s="23"/>
      <c r="AH3269" s="23"/>
      <c r="AI3269" s="23"/>
      <c r="AN3269" s="23"/>
      <c r="AO3269" s="23"/>
      <c r="AP3269" s="23"/>
      <c r="AQ3269" s="23"/>
      <c r="AR3269" s="35"/>
      <c r="AS3269" s="35"/>
      <c r="AT3269" s="35"/>
      <c r="AU3269" s="31"/>
      <c r="AV3269" s="36"/>
    </row>
    <row r="3270" spans="4:48">
      <c r="D3270" s="31"/>
      <c r="E3270" s="31"/>
      <c r="F3270" s="31"/>
      <c r="G3270" s="31"/>
      <c r="H3270" s="32"/>
      <c r="J3270" s="33"/>
      <c r="K3270" s="33"/>
      <c r="L3270" s="33"/>
      <c r="X3270" s="23"/>
      <c r="Y3270" s="23"/>
      <c r="Z3270" s="23"/>
      <c r="AA3270" s="23"/>
      <c r="AF3270" s="23"/>
      <c r="AG3270" s="23"/>
      <c r="AH3270" s="23"/>
      <c r="AI3270" s="23"/>
      <c r="AN3270" s="23"/>
      <c r="AO3270" s="23"/>
      <c r="AP3270" s="23"/>
      <c r="AQ3270" s="23"/>
      <c r="AR3270" s="35"/>
      <c r="AS3270" s="35"/>
      <c r="AT3270" s="35"/>
      <c r="AU3270" s="31"/>
      <c r="AV3270" s="36"/>
    </row>
    <row r="3271" spans="4:48">
      <c r="D3271" s="31"/>
      <c r="E3271" s="31"/>
      <c r="F3271" s="31"/>
      <c r="G3271" s="31"/>
      <c r="H3271" s="32"/>
      <c r="J3271" s="33"/>
      <c r="K3271" s="33"/>
      <c r="L3271" s="33"/>
      <c r="X3271" s="23"/>
      <c r="Y3271" s="23"/>
      <c r="Z3271" s="23"/>
      <c r="AA3271" s="23"/>
      <c r="AF3271" s="23"/>
      <c r="AG3271" s="23"/>
      <c r="AH3271" s="23"/>
      <c r="AI3271" s="23"/>
      <c r="AN3271" s="23"/>
      <c r="AO3271" s="23"/>
      <c r="AP3271" s="23"/>
      <c r="AQ3271" s="23"/>
      <c r="AR3271" s="35"/>
      <c r="AS3271" s="35"/>
      <c r="AT3271" s="35"/>
      <c r="AU3271" s="31"/>
      <c r="AV3271" s="36"/>
    </row>
    <row r="3272" spans="4:48">
      <c r="D3272" s="31"/>
      <c r="E3272" s="31"/>
      <c r="F3272" s="31"/>
      <c r="G3272" s="31"/>
      <c r="H3272" s="32"/>
      <c r="J3272" s="33"/>
      <c r="K3272" s="33"/>
      <c r="L3272" s="33"/>
      <c r="X3272" s="23"/>
      <c r="Y3272" s="23"/>
      <c r="Z3272" s="23"/>
      <c r="AA3272" s="23"/>
      <c r="AF3272" s="23"/>
      <c r="AG3272" s="23"/>
      <c r="AH3272" s="23"/>
      <c r="AI3272" s="23"/>
      <c r="AN3272" s="23"/>
      <c r="AO3272" s="23"/>
      <c r="AP3272" s="23"/>
      <c r="AQ3272" s="23"/>
      <c r="AR3272" s="35"/>
      <c r="AS3272" s="35"/>
      <c r="AT3272" s="35"/>
      <c r="AU3272" s="31"/>
      <c r="AV3272" s="36"/>
    </row>
    <row r="3273" spans="4:48">
      <c r="D3273" s="31"/>
      <c r="E3273" s="31"/>
      <c r="F3273" s="31"/>
      <c r="G3273" s="31"/>
      <c r="H3273" s="32"/>
      <c r="J3273" s="33"/>
      <c r="K3273" s="33"/>
      <c r="L3273" s="33"/>
      <c r="X3273" s="23"/>
      <c r="Y3273" s="23"/>
      <c r="Z3273" s="23"/>
      <c r="AA3273" s="23"/>
      <c r="AF3273" s="23"/>
      <c r="AG3273" s="23"/>
      <c r="AH3273" s="23"/>
      <c r="AI3273" s="23"/>
      <c r="AN3273" s="23"/>
      <c r="AO3273" s="23"/>
      <c r="AP3273" s="23"/>
      <c r="AQ3273" s="23"/>
      <c r="AR3273" s="35"/>
      <c r="AS3273" s="35"/>
      <c r="AT3273" s="35"/>
      <c r="AU3273" s="31"/>
      <c r="AV3273" s="36"/>
    </row>
    <row r="3274" spans="4:48">
      <c r="D3274" s="31"/>
      <c r="E3274" s="31"/>
      <c r="F3274" s="31"/>
      <c r="G3274" s="31"/>
      <c r="H3274" s="32"/>
      <c r="J3274" s="33"/>
      <c r="K3274" s="33"/>
      <c r="L3274" s="33"/>
      <c r="X3274" s="23"/>
      <c r="Y3274" s="23"/>
      <c r="Z3274" s="23"/>
      <c r="AA3274" s="23"/>
      <c r="AF3274" s="23"/>
      <c r="AG3274" s="23"/>
      <c r="AH3274" s="23"/>
      <c r="AI3274" s="23"/>
      <c r="AN3274" s="23"/>
      <c r="AO3274" s="23"/>
      <c r="AP3274" s="23"/>
      <c r="AQ3274" s="23"/>
      <c r="AR3274" s="35"/>
      <c r="AS3274" s="35"/>
      <c r="AT3274" s="35"/>
      <c r="AU3274" s="31"/>
      <c r="AV3274" s="36"/>
    </row>
    <row r="3275" spans="4:48">
      <c r="D3275" s="31"/>
      <c r="E3275" s="31"/>
      <c r="F3275" s="31"/>
      <c r="G3275" s="31"/>
      <c r="H3275" s="32"/>
      <c r="J3275" s="33"/>
      <c r="K3275" s="33"/>
      <c r="L3275" s="33"/>
      <c r="X3275" s="23"/>
      <c r="Y3275" s="23"/>
      <c r="Z3275" s="23"/>
      <c r="AA3275" s="23"/>
      <c r="AF3275" s="23"/>
      <c r="AG3275" s="23"/>
      <c r="AH3275" s="23"/>
      <c r="AI3275" s="23"/>
      <c r="AN3275" s="23"/>
      <c r="AO3275" s="23"/>
      <c r="AP3275" s="23"/>
      <c r="AQ3275" s="23"/>
      <c r="AR3275" s="35"/>
      <c r="AS3275" s="35"/>
      <c r="AT3275" s="35"/>
      <c r="AU3275" s="31"/>
      <c r="AV3275" s="36"/>
    </row>
    <row r="3276" spans="4:48">
      <c r="D3276" s="31"/>
      <c r="E3276" s="31"/>
      <c r="F3276" s="31"/>
      <c r="G3276" s="31"/>
      <c r="H3276" s="32"/>
      <c r="J3276" s="33"/>
      <c r="K3276" s="33"/>
      <c r="L3276" s="33"/>
      <c r="X3276" s="23"/>
      <c r="Y3276" s="23"/>
      <c r="Z3276" s="23"/>
      <c r="AA3276" s="23"/>
      <c r="AF3276" s="23"/>
      <c r="AG3276" s="23"/>
      <c r="AH3276" s="23"/>
      <c r="AI3276" s="23"/>
      <c r="AN3276" s="23"/>
      <c r="AO3276" s="23"/>
      <c r="AP3276" s="23"/>
      <c r="AQ3276" s="23"/>
      <c r="AR3276" s="35"/>
      <c r="AS3276" s="35"/>
      <c r="AT3276" s="35"/>
      <c r="AU3276" s="31"/>
      <c r="AV3276" s="36"/>
    </row>
    <row r="3277" spans="4:48">
      <c r="D3277" s="31"/>
      <c r="E3277" s="31"/>
      <c r="F3277" s="31"/>
      <c r="G3277" s="31"/>
      <c r="H3277" s="32"/>
      <c r="J3277" s="33"/>
      <c r="K3277" s="33"/>
      <c r="L3277" s="33"/>
      <c r="X3277" s="23"/>
      <c r="Y3277" s="23"/>
      <c r="Z3277" s="23"/>
      <c r="AA3277" s="23"/>
      <c r="AF3277" s="23"/>
      <c r="AG3277" s="23"/>
      <c r="AH3277" s="23"/>
      <c r="AI3277" s="23"/>
      <c r="AN3277" s="23"/>
      <c r="AO3277" s="23"/>
      <c r="AP3277" s="23"/>
      <c r="AQ3277" s="23"/>
      <c r="AR3277" s="35"/>
      <c r="AS3277" s="35"/>
      <c r="AT3277" s="35"/>
      <c r="AU3277" s="31"/>
      <c r="AV3277" s="36"/>
    </row>
    <row r="3278" spans="4:48">
      <c r="D3278" s="31"/>
      <c r="E3278" s="31"/>
      <c r="F3278" s="31"/>
      <c r="G3278" s="31"/>
      <c r="H3278" s="32"/>
      <c r="J3278" s="33"/>
      <c r="K3278" s="33"/>
      <c r="L3278" s="33"/>
      <c r="X3278" s="23"/>
      <c r="Y3278" s="23"/>
      <c r="Z3278" s="23"/>
      <c r="AA3278" s="23"/>
      <c r="AF3278" s="23"/>
      <c r="AG3278" s="23"/>
      <c r="AH3278" s="23"/>
      <c r="AI3278" s="23"/>
      <c r="AN3278" s="23"/>
      <c r="AO3278" s="23"/>
      <c r="AP3278" s="23"/>
      <c r="AQ3278" s="23"/>
      <c r="AR3278" s="35"/>
      <c r="AS3278" s="35"/>
      <c r="AT3278" s="35"/>
      <c r="AU3278" s="31"/>
      <c r="AV3278" s="36"/>
    </row>
    <row r="3279" spans="4:48">
      <c r="D3279" s="31"/>
      <c r="E3279" s="31"/>
      <c r="F3279" s="31"/>
      <c r="G3279" s="31"/>
      <c r="H3279" s="32"/>
      <c r="J3279" s="33"/>
      <c r="K3279" s="33"/>
      <c r="L3279" s="33"/>
      <c r="X3279" s="23"/>
      <c r="Y3279" s="23"/>
      <c r="Z3279" s="23"/>
      <c r="AA3279" s="23"/>
      <c r="AF3279" s="23"/>
      <c r="AG3279" s="23"/>
      <c r="AH3279" s="23"/>
      <c r="AI3279" s="23"/>
      <c r="AN3279" s="23"/>
      <c r="AO3279" s="23"/>
      <c r="AP3279" s="23"/>
      <c r="AQ3279" s="23"/>
      <c r="AR3279" s="35"/>
      <c r="AS3279" s="35"/>
      <c r="AT3279" s="35"/>
      <c r="AU3279" s="31"/>
      <c r="AV3279" s="36"/>
    </row>
    <row r="3280" spans="4:48">
      <c r="D3280" s="31"/>
      <c r="E3280" s="31"/>
      <c r="F3280" s="31"/>
      <c r="G3280" s="31"/>
      <c r="H3280" s="32"/>
      <c r="J3280" s="33"/>
      <c r="K3280" s="33"/>
      <c r="L3280" s="33"/>
      <c r="X3280" s="23"/>
      <c r="Y3280" s="23"/>
      <c r="Z3280" s="23"/>
      <c r="AA3280" s="23"/>
      <c r="AF3280" s="23"/>
      <c r="AG3280" s="23"/>
      <c r="AH3280" s="23"/>
      <c r="AI3280" s="23"/>
      <c r="AN3280" s="23"/>
      <c r="AO3280" s="23"/>
      <c r="AP3280" s="23"/>
      <c r="AQ3280" s="23"/>
      <c r="AR3280" s="35"/>
      <c r="AS3280" s="35"/>
      <c r="AT3280" s="35"/>
      <c r="AU3280" s="31"/>
      <c r="AV3280" s="36"/>
    </row>
    <row r="3281" spans="4:48">
      <c r="D3281" s="31"/>
      <c r="E3281" s="31"/>
      <c r="F3281" s="31"/>
      <c r="G3281" s="31"/>
      <c r="H3281" s="32"/>
      <c r="J3281" s="33"/>
      <c r="K3281" s="33"/>
      <c r="L3281" s="33"/>
      <c r="X3281" s="23"/>
      <c r="Y3281" s="23"/>
      <c r="Z3281" s="23"/>
      <c r="AA3281" s="23"/>
      <c r="AF3281" s="23"/>
      <c r="AG3281" s="23"/>
      <c r="AH3281" s="23"/>
      <c r="AI3281" s="23"/>
      <c r="AN3281" s="23"/>
      <c r="AO3281" s="23"/>
      <c r="AP3281" s="23"/>
      <c r="AQ3281" s="23"/>
      <c r="AR3281" s="35"/>
      <c r="AS3281" s="35"/>
      <c r="AT3281" s="35"/>
      <c r="AU3281" s="31"/>
      <c r="AV3281" s="36"/>
    </row>
    <row r="3282" spans="4:48">
      <c r="D3282" s="31"/>
      <c r="E3282" s="31"/>
      <c r="F3282" s="31"/>
      <c r="G3282" s="31"/>
      <c r="H3282" s="32"/>
      <c r="J3282" s="33"/>
      <c r="K3282" s="33"/>
      <c r="L3282" s="33"/>
      <c r="X3282" s="23"/>
      <c r="Y3282" s="23"/>
      <c r="Z3282" s="23"/>
      <c r="AA3282" s="23"/>
      <c r="AF3282" s="23"/>
      <c r="AG3282" s="23"/>
      <c r="AH3282" s="23"/>
      <c r="AI3282" s="23"/>
      <c r="AN3282" s="23"/>
      <c r="AO3282" s="23"/>
      <c r="AP3282" s="23"/>
      <c r="AQ3282" s="23"/>
      <c r="AR3282" s="35"/>
      <c r="AS3282" s="35"/>
      <c r="AT3282" s="35"/>
      <c r="AU3282" s="31"/>
      <c r="AV3282" s="36"/>
    </row>
    <row r="3283" spans="4:48">
      <c r="D3283" s="31"/>
      <c r="E3283" s="31"/>
      <c r="F3283" s="31"/>
      <c r="G3283" s="31"/>
      <c r="H3283" s="32"/>
      <c r="J3283" s="33"/>
      <c r="K3283" s="33"/>
      <c r="L3283" s="33"/>
      <c r="X3283" s="23"/>
      <c r="Y3283" s="23"/>
      <c r="Z3283" s="23"/>
      <c r="AA3283" s="23"/>
      <c r="AF3283" s="23"/>
      <c r="AG3283" s="23"/>
      <c r="AH3283" s="23"/>
      <c r="AI3283" s="23"/>
      <c r="AN3283" s="23"/>
      <c r="AO3283" s="23"/>
      <c r="AP3283" s="23"/>
      <c r="AQ3283" s="23"/>
      <c r="AR3283" s="35"/>
      <c r="AS3283" s="35"/>
      <c r="AT3283" s="35"/>
      <c r="AU3283" s="31"/>
      <c r="AV3283" s="36"/>
    </row>
    <row r="3284" spans="4:48">
      <c r="D3284" s="31"/>
      <c r="E3284" s="31"/>
      <c r="F3284" s="31"/>
      <c r="G3284" s="31"/>
      <c r="H3284" s="32"/>
      <c r="J3284" s="33"/>
      <c r="K3284" s="33"/>
      <c r="L3284" s="33"/>
      <c r="X3284" s="23"/>
      <c r="Y3284" s="23"/>
      <c r="Z3284" s="23"/>
      <c r="AA3284" s="23"/>
      <c r="AF3284" s="23"/>
      <c r="AG3284" s="23"/>
      <c r="AH3284" s="23"/>
      <c r="AI3284" s="23"/>
      <c r="AN3284" s="23"/>
      <c r="AO3284" s="23"/>
      <c r="AP3284" s="23"/>
      <c r="AQ3284" s="23"/>
      <c r="AR3284" s="35"/>
      <c r="AS3284" s="35"/>
      <c r="AT3284" s="35"/>
      <c r="AU3284" s="31"/>
      <c r="AV3284" s="36"/>
    </row>
    <row r="3285" spans="4:48">
      <c r="D3285" s="31"/>
      <c r="E3285" s="31"/>
      <c r="F3285" s="31"/>
      <c r="G3285" s="31"/>
      <c r="H3285" s="32"/>
      <c r="J3285" s="33"/>
      <c r="K3285" s="33"/>
      <c r="L3285" s="33"/>
      <c r="X3285" s="23"/>
      <c r="Y3285" s="23"/>
      <c r="Z3285" s="23"/>
      <c r="AA3285" s="23"/>
      <c r="AF3285" s="23"/>
      <c r="AG3285" s="23"/>
      <c r="AH3285" s="23"/>
      <c r="AI3285" s="23"/>
      <c r="AN3285" s="23"/>
      <c r="AO3285" s="23"/>
      <c r="AP3285" s="23"/>
      <c r="AQ3285" s="23"/>
      <c r="AR3285" s="35"/>
      <c r="AS3285" s="35"/>
      <c r="AT3285" s="35"/>
      <c r="AU3285" s="31"/>
      <c r="AV3285" s="36"/>
    </row>
    <row r="3286" spans="4:48">
      <c r="D3286" s="31"/>
      <c r="E3286" s="31"/>
      <c r="F3286" s="31"/>
      <c r="G3286" s="31"/>
      <c r="H3286" s="32"/>
      <c r="J3286" s="33"/>
      <c r="K3286" s="33"/>
      <c r="L3286" s="33"/>
      <c r="X3286" s="23"/>
      <c r="Y3286" s="23"/>
      <c r="Z3286" s="23"/>
      <c r="AA3286" s="23"/>
      <c r="AF3286" s="23"/>
      <c r="AG3286" s="23"/>
      <c r="AH3286" s="23"/>
      <c r="AI3286" s="23"/>
      <c r="AN3286" s="23"/>
      <c r="AO3286" s="23"/>
      <c r="AP3286" s="23"/>
      <c r="AQ3286" s="23"/>
      <c r="AR3286" s="35"/>
      <c r="AS3286" s="35"/>
      <c r="AT3286" s="35"/>
      <c r="AU3286" s="31"/>
      <c r="AV3286" s="36"/>
    </row>
    <row r="3287" spans="4:48">
      <c r="D3287" s="31"/>
      <c r="E3287" s="31"/>
      <c r="F3287" s="31"/>
      <c r="G3287" s="31"/>
      <c r="H3287" s="32"/>
      <c r="J3287" s="33"/>
      <c r="K3287" s="33"/>
      <c r="L3287" s="33"/>
      <c r="X3287" s="23"/>
      <c r="Y3287" s="23"/>
      <c r="Z3287" s="23"/>
      <c r="AA3287" s="23"/>
      <c r="AF3287" s="23"/>
      <c r="AG3287" s="23"/>
      <c r="AH3287" s="23"/>
      <c r="AI3287" s="23"/>
      <c r="AN3287" s="23"/>
      <c r="AO3287" s="23"/>
      <c r="AP3287" s="23"/>
      <c r="AQ3287" s="23"/>
      <c r="AR3287" s="35"/>
      <c r="AS3287" s="35"/>
      <c r="AT3287" s="35"/>
      <c r="AU3287" s="31"/>
      <c r="AV3287" s="36"/>
    </row>
    <row r="3288" spans="4:48">
      <c r="D3288" s="31"/>
      <c r="E3288" s="31"/>
      <c r="F3288" s="31"/>
      <c r="G3288" s="31"/>
      <c r="H3288" s="32"/>
      <c r="J3288" s="33"/>
      <c r="K3288" s="33"/>
      <c r="L3288" s="33"/>
      <c r="X3288" s="23"/>
      <c r="Y3288" s="23"/>
      <c r="Z3288" s="23"/>
      <c r="AA3288" s="23"/>
      <c r="AF3288" s="23"/>
      <c r="AG3288" s="23"/>
      <c r="AH3288" s="23"/>
      <c r="AI3288" s="23"/>
      <c r="AN3288" s="23"/>
      <c r="AO3288" s="23"/>
      <c r="AP3288" s="23"/>
      <c r="AQ3288" s="23"/>
      <c r="AR3288" s="35"/>
      <c r="AS3288" s="35"/>
      <c r="AT3288" s="35"/>
      <c r="AU3288" s="31"/>
      <c r="AV3288" s="36"/>
    </row>
    <row r="3289" spans="4:48">
      <c r="D3289" s="31"/>
      <c r="E3289" s="31"/>
      <c r="F3289" s="31"/>
      <c r="G3289" s="31"/>
      <c r="H3289" s="32"/>
      <c r="J3289" s="33"/>
      <c r="K3289" s="33"/>
      <c r="L3289" s="33"/>
      <c r="X3289" s="23"/>
      <c r="Y3289" s="23"/>
      <c r="Z3289" s="23"/>
      <c r="AA3289" s="23"/>
      <c r="AF3289" s="23"/>
      <c r="AG3289" s="23"/>
      <c r="AH3289" s="23"/>
      <c r="AI3289" s="23"/>
      <c r="AN3289" s="23"/>
      <c r="AO3289" s="23"/>
      <c r="AP3289" s="23"/>
      <c r="AQ3289" s="23"/>
      <c r="AR3289" s="35"/>
      <c r="AS3289" s="35"/>
      <c r="AT3289" s="35"/>
      <c r="AU3289" s="31"/>
      <c r="AV3289" s="36"/>
    </row>
    <row r="3290" spans="4:48">
      <c r="D3290" s="31"/>
      <c r="E3290" s="31"/>
      <c r="F3290" s="31"/>
      <c r="G3290" s="31"/>
      <c r="H3290" s="32"/>
      <c r="J3290" s="33"/>
      <c r="K3290" s="33"/>
      <c r="L3290" s="33"/>
      <c r="X3290" s="23"/>
      <c r="Y3290" s="23"/>
      <c r="Z3290" s="23"/>
      <c r="AA3290" s="23"/>
      <c r="AF3290" s="23"/>
      <c r="AG3290" s="23"/>
      <c r="AH3290" s="23"/>
      <c r="AI3290" s="23"/>
      <c r="AN3290" s="23"/>
      <c r="AO3290" s="23"/>
      <c r="AP3290" s="23"/>
      <c r="AQ3290" s="23"/>
      <c r="AR3290" s="35"/>
      <c r="AS3290" s="35"/>
      <c r="AT3290" s="35"/>
      <c r="AU3290" s="31"/>
      <c r="AV3290" s="36"/>
    </row>
    <row r="3291" spans="4:48">
      <c r="D3291" s="31"/>
      <c r="E3291" s="31"/>
      <c r="F3291" s="31"/>
      <c r="G3291" s="31"/>
      <c r="H3291" s="32"/>
      <c r="J3291" s="33"/>
      <c r="K3291" s="33"/>
      <c r="L3291" s="33"/>
      <c r="X3291" s="23"/>
      <c r="Y3291" s="23"/>
      <c r="Z3291" s="23"/>
      <c r="AA3291" s="23"/>
      <c r="AF3291" s="23"/>
      <c r="AG3291" s="23"/>
      <c r="AH3291" s="23"/>
      <c r="AI3291" s="23"/>
      <c r="AN3291" s="23"/>
      <c r="AO3291" s="23"/>
      <c r="AP3291" s="23"/>
      <c r="AQ3291" s="23"/>
      <c r="AR3291" s="35"/>
      <c r="AS3291" s="35"/>
      <c r="AT3291" s="35"/>
      <c r="AU3291" s="31"/>
      <c r="AV3291" s="36"/>
    </row>
    <row r="3292" spans="4:48">
      <c r="D3292" s="31"/>
      <c r="E3292" s="31"/>
      <c r="F3292" s="31"/>
      <c r="G3292" s="31"/>
      <c r="H3292" s="32"/>
      <c r="J3292" s="33"/>
      <c r="K3292" s="33"/>
      <c r="L3292" s="33"/>
      <c r="X3292" s="23"/>
      <c r="Y3292" s="23"/>
      <c r="Z3292" s="23"/>
      <c r="AA3292" s="23"/>
      <c r="AF3292" s="23"/>
      <c r="AG3292" s="23"/>
      <c r="AH3292" s="23"/>
      <c r="AI3292" s="23"/>
      <c r="AN3292" s="23"/>
      <c r="AO3292" s="23"/>
      <c r="AP3292" s="23"/>
      <c r="AQ3292" s="23"/>
      <c r="AR3292" s="35"/>
      <c r="AS3292" s="35"/>
      <c r="AT3292" s="35"/>
      <c r="AU3292" s="31"/>
      <c r="AV3292" s="36"/>
    </row>
    <row r="3293" spans="4:48">
      <c r="D3293" s="31"/>
      <c r="E3293" s="31"/>
      <c r="F3293" s="31"/>
      <c r="G3293" s="31"/>
      <c r="H3293" s="32"/>
      <c r="J3293" s="33"/>
      <c r="K3293" s="33"/>
      <c r="L3293" s="33"/>
      <c r="X3293" s="23"/>
      <c r="Y3293" s="23"/>
      <c r="Z3293" s="23"/>
      <c r="AA3293" s="23"/>
      <c r="AF3293" s="23"/>
      <c r="AG3293" s="23"/>
      <c r="AH3293" s="23"/>
      <c r="AI3293" s="23"/>
      <c r="AN3293" s="23"/>
      <c r="AO3293" s="23"/>
      <c r="AP3293" s="23"/>
      <c r="AQ3293" s="23"/>
      <c r="AR3293" s="35"/>
      <c r="AS3293" s="35"/>
      <c r="AT3293" s="35"/>
      <c r="AU3293" s="31"/>
      <c r="AV3293" s="36"/>
    </row>
    <row r="3294" spans="4:48">
      <c r="D3294" s="31"/>
      <c r="E3294" s="31"/>
      <c r="F3294" s="31"/>
      <c r="G3294" s="31"/>
      <c r="H3294" s="32"/>
      <c r="J3294" s="33"/>
      <c r="K3294" s="33"/>
      <c r="L3294" s="33"/>
      <c r="X3294" s="23"/>
      <c r="Y3294" s="23"/>
      <c r="Z3294" s="23"/>
      <c r="AA3294" s="23"/>
      <c r="AF3294" s="23"/>
      <c r="AG3294" s="23"/>
      <c r="AH3294" s="23"/>
      <c r="AI3294" s="23"/>
      <c r="AN3294" s="23"/>
      <c r="AO3294" s="23"/>
      <c r="AP3294" s="23"/>
      <c r="AQ3294" s="23"/>
      <c r="AR3294" s="35"/>
      <c r="AS3294" s="35"/>
      <c r="AT3294" s="35"/>
      <c r="AU3294" s="31"/>
      <c r="AV3294" s="36"/>
    </row>
    <row r="3295" spans="4:48">
      <c r="D3295" s="31"/>
      <c r="E3295" s="31"/>
      <c r="F3295" s="31"/>
      <c r="G3295" s="31"/>
      <c r="H3295" s="32"/>
      <c r="J3295" s="33"/>
      <c r="K3295" s="33"/>
      <c r="L3295" s="33"/>
      <c r="X3295" s="23"/>
      <c r="Y3295" s="23"/>
      <c r="Z3295" s="23"/>
      <c r="AA3295" s="23"/>
      <c r="AF3295" s="23"/>
      <c r="AG3295" s="23"/>
      <c r="AH3295" s="23"/>
      <c r="AI3295" s="23"/>
      <c r="AN3295" s="23"/>
      <c r="AO3295" s="23"/>
      <c r="AP3295" s="23"/>
      <c r="AQ3295" s="23"/>
      <c r="AR3295" s="35"/>
      <c r="AS3295" s="35"/>
      <c r="AT3295" s="35"/>
      <c r="AU3295" s="31"/>
      <c r="AV3295" s="36"/>
    </row>
    <row r="3296" spans="4:48">
      <c r="D3296" s="31"/>
      <c r="E3296" s="31"/>
      <c r="F3296" s="31"/>
      <c r="G3296" s="31"/>
      <c r="H3296" s="32"/>
      <c r="J3296" s="33"/>
      <c r="K3296" s="33"/>
      <c r="L3296" s="33"/>
      <c r="X3296" s="23"/>
      <c r="Y3296" s="23"/>
      <c r="Z3296" s="23"/>
      <c r="AA3296" s="23"/>
      <c r="AF3296" s="23"/>
      <c r="AG3296" s="23"/>
      <c r="AH3296" s="23"/>
      <c r="AI3296" s="23"/>
      <c r="AN3296" s="23"/>
      <c r="AO3296" s="23"/>
      <c r="AP3296" s="23"/>
      <c r="AQ3296" s="23"/>
      <c r="AR3296" s="35"/>
      <c r="AS3296" s="35"/>
      <c r="AT3296" s="35"/>
      <c r="AU3296" s="31"/>
      <c r="AV3296" s="36"/>
    </row>
    <row r="3297" spans="4:48">
      <c r="D3297" s="31"/>
      <c r="E3297" s="31"/>
      <c r="F3297" s="31"/>
      <c r="G3297" s="31"/>
      <c r="H3297" s="32"/>
      <c r="J3297" s="33"/>
      <c r="K3297" s="33"/>
      <c r="L3297" s="33"/>
      <c r="X3297" s="23"/>
      <c r="Y3297" s="23"/>
      <c r="Z3297" s="23"/>
      <c r="AA3297" s="23"/>
      <c r="AF3297" s="23"/>
      <c r="AG3297" s="23"/>
      <c r="AH3297" s="23"/>
      <c r="AI3297" s="23"/>
      <c r="AN3297" s="23"/>
      <c r="AO3297" s="23"/>
      <c r="AP3297" s="23"/>
      <c r="AQ3297" s="23"/>
      <c r="AR3297" s="35"/>
      <c r="AS3297" s="35"/>
      <c r="AT3297" s="35"/>
      <c r="AU3297" s="31"/>
      <c r="AV3297" s="36"/>
    </row>
    <row r="3298" spans="4:48">
      <c r="D3298" s="31"/>
      <c r="E3298" s="31"/>
      <c r="F3298" s="31"/>
      <c r="G3298" s="31"/>
      <c r="H3298" s="32"/>
      <c r="J3298" s="33"/>
      <c r="K3298" s="33"/>
      <c r="L3298" s="33"/>
      <c r="X3298" s="23"/>
      <c r="Y3298" s="23"/>
      <c r="Z3298" s="23"/>
      <c r="AA3298" s="23"/>
      <c r="AF3298" s="23"/>
      <c r="AG3298" s="23"/>
      <c r="AH3298" s="23"/>
      <c r="AI3298" s="23"/>
      <c r="AN3298" s="23"/>
      <c r="AO3298" s="23"/>
      <c r="AP3298" s="23"/>
      <c r="AQ3298" s="23"/>
      <c r="AR3298" s="35"/>
      <c r="AS3298" s="35"/>
      <c r="AT3298" s="35"/>
      <c r="AU3298" s="31"/>
      <c r="AV3298" s="36"/>
    </row>
    <row r="3299" spans="4:48">
      <c r="D3299" s="31"/>
      <c r="E3299" s="31"/>
      <c r="F3299" s="31"/>
      <c r="G3299" s="31"/>
      <c r="H3299" s="32"/>
      <c r="J3299" s="33"/>
      <c r="K3299" s="33"/>
      <c r="L3299" s="33"/>
      <c r="X3299" s="23"/>
      <c r="Y3299" s="23"/>
      <c r="Z3299" s="23"/>
      <c r="AA3299" s="23"/>
      <c r="AF3299" s="23"/>
      <c r="AG3299" s="23"/>
      <c r="AH3299" s="23"/>
      <c r="AI3299" s="23"/>
      <c r="AN3299" s="23"/>
      <c r="AO3299" s="23"/>
      <c r="AP3299" s="23"/>
      <c r="AQ3299" s="23"/>
      <c r="AR3299" s="35"/>
      <c r="AS3299" s="35"/>
      <c r="AT3299" s="35"/>
      <c r="AU3299" s="31"/>
      <c r="AV3299" s="36"/>
    </row>
    <row r="3300" spans="4:48">
      <c r="D3300" s="31"/>
      <c r="E3300" s="31"/>
      <c r="F3300" s="31"/>
      <c r="G3300" s="31"/>
      <c r="H3300" s="32"/>
      <c r="J3300" s="33"/>
      <c r="K3300" s="33"/>
      <c r="L3300" s="33"/>
      <c r="X3300" s="23"/>
      <c r="Y3300" s="23"/>
      <c r="Z3300" s="23"/>
      <c r="AA3300" s="23"/>
      <c r="AF3300" s="23"/>
      <c r="AG3300" s="23"/>
      <c r="AH3300" s="23"/>
      <c r="AI3300" s="23"/>
      <c r="AN3300" s="23"/>
      <c r="AO3300" s="23"/>
      <c r="AP3300" s="23"/>
      <c r="AQ3300" s="23"/>
      <c r="AR3300" s="35"/>
      <c r="AS3300" s="35"/>
      <c r="AT3300" s="35"/>
      <c r="AU3300" s="31"/>
      <c r="AV3300" s="36"/>
    </row>
    <row r="3301" spans="4:48">
      <c r="D3301" s="31"/>
      <c r="E3301" s="31"/>
      <c r="F3301" s="31"/>
      <c r="G3301" s="31"/>
      <c r="H3301" s="32"/>
      <c r="J3301" s="33"/>
      <c r="K3301" s="33"/>
      <c r="L3301" s="33"/>
      <c r="X3301" s="23"/>
      <c r="Y3301" s="23"/>
      <c r="Z3301" s="23"/>
      <c r="AA3301" s="23"/>
      <c r="AF3301" s="23"/>
      <c r="AG3301" s="23"/>
      <c r="AH3301" s="23"/>
      <c r="AI3301" s="23"/>
      <c r="AN3301" s="23"/>
      <c r="AO3301" s="23"/>
      <c r="AP3301" s="23"/>
      <c r="AQ3301" s="23"/>
      <c r="AR3301" s="35"/>
      <c r="AS3301" s="35"/>
      <c r="AT3301" s="35"/>
      <c r="AU3301" s="31"/>
      <c r="AV3301" s="36"/>
    </row>
    <row r="3302" spans="4:48">
      <c r="D3302" s="31"/>
      <c r="E3302" s="31"/>
      <c r="F3302" s="31"/>
      <c r="G3302" s="31"/>
      <c r="H3302" s="32"/>
      <c r="J3302" s="33"/>
      <c r="K3302" s="33"/>
      <c r="L3302" s="33"/>
      <c r="X3302" s="23"/>
      <c r="Y3302" s="23"/>
      <c r="Z3302" s="23"/>
      <c r="AA3302" s="23"/>
      <c r="AF3302" s="23"/>
      <c r="AG3302" s="23"/>
      <c r="AH3302" s="23"/>
      <c r="AI3302" s="23"/>
      <c r="AN3302" s="23"/>
      <c r="AO3302" s="23"/>
      <c r="AP3302" s="23"/>
      <c r="AQ3302" s="23"/>
      <c r="AR3302" s="35"/>
      <c r="AS3302" s="35"/>
      <c r="AT3302" s="35"/>
      <c r="AU3302" s="31"/>
      <c r="AV3302" s="36"/>
    </row>
    <row r="3303" spans="4:48">
      <c r="D3303" s="31"/>
      <c r="E3303" s="31"/>
      <c r="F3303" s="31"/>
      <c r="G3303" s="31"/>
      <c r="H3303" s="32"/>
      <c r="J3303" s="33"/>
      <c r="K3303" s="33"/>
      <c r="L3303" s="33"/>
      <c r="X3303" s="23"/>
      <c r="Y3303" s="23"/>
      <c r="Z3303" s="23"/>
      <c r="AA3303" s="23"/>
      <c r="AF3303" s="23"/>
      <c r="AG3303" s="23"/>
      <c r="AH3303" s="23"/>
      <c r="AI3303" s="23"/>
      <c r="AN3303" s="23"/>
      <c r="AO3303" s="23"/>
      <c r="AP3303" s="23"/>
      <c r="AQ3303" s="23"/>
      <c r="AR3303" s="35"/>
      <c r="AS3303" s="35"/>
      <c r="AT3303" s="35"/>
      <c r="AU3303" s="31"/>
      <c r="AV3303" s="36"/>
    </row>
    <row r="3304" spans="4:48">
      <c r="D3304" s="31"/>
      <c r="E3304" s="31"/>
      <c r="F3304" s="31"/>
      <c r="G3304" s="31"/>
      <c r="H3304" s="32"/>
      <c r="J3304" s="33"/>
      <c r="K3304" s="33"/>
      <c r="L3304" s="33"/>
      <c r="X3304" s="23"/>
      <c r="Y3304" s="23"/>
      <c r="Z3304" s="23"/>
      <c r="AA3304" s="23"/>
      <c r="AF3304" s="23"/>
      <c r="AG3304" s="23"/>
      <c r="AH3304" s="23"/>
      <c r="AI3304" s="23"/>
      <c r="AN3304" s="23"/>
      <c r="AO3304" s="23"/>
      <c r="AP3304" s="23"/>
      <c r="AQ3304" s="23"/>
      <c r="AR3304" s="35"/>
      <c r="AS3304" s="35"/>
      <c r="AT3304" s="35"/>
      <c r="AU3304" s="31"/>
      <c r="AV3304" s="36"/>
    </row>
    <row r="3305" spans="4:48">
      <c r="D3305" s="31"/>
      <c r="E3305" s="31"/>
      <c r="F3305" s="31"/>
      <c r="G3305" s="31"/>
      <c r="H3305" s="32"/>
      <c r="J3305" s="33"/>
      <c r="K3305" s="33"/>
      <c r="L3305" s="33"/>
      <c r="X3305" s="23"/>
      <c r="Y3305" s="23"/>
      <c r="Z3305" s="23"/>
      <c r="AA3305" s="23"/>
      <c r="AF3305" s="23"/>
      <c r="AG3305" s="23"/>
      <c r="AH3305" s="23"/>
      <c r="AI3305" s="23"/>
      <c r="AN3305" s="23"/>
      <c r="AO3305" s="23"/>
      <c r="AP3305" s="23"/>
      <c r="AQ3305" s="23"/>
      <c r="AR3305" s="35"/>
      <c r="AS3305" s="35"/>
      <c r="AT3305" s="35"/>
      <c r="AU3305" s="31"/>
      <c r="AV3305" s="36"/>
    </row>
    <row r="3306" spans="4:48">
      <c r="D3306" s="31"/>
      <c r="E3306" s="31"/>
      <c r="F3306" s="31"/>
      <c r="G3306" s="31"/>
      <c r="H3306" s="32"/>
      <c r="J3306" s="33"/>
      <c r="K3306" s="33"/>
      <c r="L3306" s="33"/>
      <c r="X3306" s="23"/>
      <c r="Y3306" s="23"/>
      <c r="Z3306" s="23"/>
      <c r="AA3306" s="23"/>
      <c r="AF3306" s="23"/>
      <c r="AG3306" s="23"/>
      <c r="AH3306" s="23"/>
      <c r="AI3306" s="23"/>
      <c r="AN3306" s="23"/>
      <c r="AO3306" s="23"/>
      <c r="AP3306" s="23"/>
      <c r="AQ3306" s="23"/>
      <c r="AR3306" s="35"/>
      <c r="AS3306" s="35"/>
      <c r="AT3306" s="35"/>
      <c r="AU3306" s="31"/>
      <c r="AV3306" s="36"/>
    </row>
    <row r="3307" spans="4:48">
      <c r="D3307" s="31"/>
      <c r="E3307" s="31"/>
      <c r="F3307" s="31"/>
      <c r="G3307" s="31"/>
      <c r="H3307" s="32"/>
      <c r="J3307" s="33"/>
      <c r="K3307" s="33"/>
      <c r="L3307" s="33"/>
      <c r="X3307" s="23"/>
      <c r="Y3307" s="23"/>
      <c r="Z3307" s="23"/>
      <c r="AA3307" s="23"/>
      <c r="AF3307" s="23"/>
      <c r="AG3307" s="23"/>
      <c r="AH3307" s="23"/>
      <c r="AI3307" s="23"/>
      <c r="AN3307" s="23"/>
      <c r="AO3307" s="23"/>
      <c r="AP3307" s="23"/>
      <c r="AQ3307" s="23"/>
      <c r="AR3307" s="35"/>
      <c r="AS3307" s="35"/>
      <c r="AT3307" s="35"/>
      <c r="AU3307" s="31"/>
      <c r="AV3307" s="36"/>
    </row>
    <row r="3308" spans="4:48">
      <c r="D3308" s="31"/>
      <c r="E3308" s="31"/>
      <c r="F3308" s="31"/>
      <c r="G3308" s="31"/>
      <c r="H3308" s="32"/>
      <c r="J3308" s="33"/>
      <c r="K3308" s="33"/>
      <c r="L3308" s="33"/>
      <c r="X3308" s="23"/>
      <c r="Y3308" s="23"/>
      <c r="Z3308" s="23"/>
      <c r="AA3308" s="23"/>
      <c r="AF3308" s="23"/>
      <c r="AG3308" s="23"/>
      <c r="AH3308" s="23"/>
      <c r="AI3308" s="23"/>
      <c r="AN3308" s="23"/>
      <c r="AO3308" s="23"/>
      <c r="AP3308" s="23"/>
      <c r="AQ3308" s="23"/>
      <c r="AR3308" s="35"/>
      <c r="AS3308" s="35"/>
      <c r="AT3308" s="35"/>
      <c r="AU3308" s="31"/>
      <c r="AV3308" s="36"/>
    </row>
    <row r="3309" spans="4:48">
      <c r="D3309" s="31"/>
      <c r="E3309" s="31"/>
      <c r="F3309" s="31"/>
      <c r="G3309" s="31"/>
      <c r="H3309" s="32"/>
      <c r="J3309" s="33"/>
      <c r="K3309" s="33"/>
      <c r="L3309" s="33"/>
      <c r="X3309" s="23"/>
      <c r="Y3309" s="23"/>
      <c r="Z3309" s="23"/>
      <c r="AA3309" s="23"/>
      <c r="AF3309" s="23"/>
      <c r="AG3309" s="23"/>
      <c r="AH3309" s="23"/>
      <c r="AI3309" s="23"/>
      <c r="AN3309" s="23"/>
      <c r="AO3309" s="23"/>
      <c r="AP3309" s="23"/>
      <c r="AQ3309" s="23"/>
      <c r="AR3309" s="35"/>
      <c r="AS3309" s="35"/>
      <c r="AT3309" s="35"/>
      <c r="AU3309" s="31"/>
      <c r="AV3309" s="36"/>
    </row>
    <row r="3310" spans="4:48">
      <c r="D3310" s="31"/>
      <c r="E3310" s="31"/>
      <c r="F3310" s="31"/>
      <c r="G3310" s="31"/>
      <c r="H3310" s="32"/>
      <c r="J3310" s="33"/>
      <c r="K3310" s="33"/>
      <c r="L3310" s="33"/>
      <c r="X3310" s="23"/>
      <c r="Y3310" s="23"/>
      <c r="Z3310" s="23"/>
      <c r="AA3310" s="23"/>
      <c r="AF3310" s="23"/>
      <c r="AG3310" s="23"/>
      <c r="AH3310" s="23"/>
      <c r="AI3310" s="23"/>
      <c r="AN3310" s="23"/>
      <c r="AO3310" s="23"/>
      <c r="AP3310" s="23"/>
      <c r="AQ3310" s="23"/>
      <c r="AR3310" s="35"/>
      <c r="AS3310" s="35"/>
      <c r="AT3310" s="35"/>
      <c r="AU3310" s="31"/>
      <c r="AV3310" s="36"/>
    </row>
    <row r="3311" spans="4:48">
      <c r="D3311" s="31"/>
      <c r="E3311" s="31"/>
      <c r="F3311" s="31"/>
      <c r="G3311" s="31"/>
      <c r="H3311" s="32"/>
      <c r="J3311" s="33"/>
      <c r="K3311" s="33"/>
      <c r="L3311" s="33"/>
      <c r="X3311" s="23"/>
      <c r="Y3311" s="23"/>
      <c r="Z3311" s="23"/>
      <c r="AA3311" s="23"/>
      <c r="AF3311" s="23"/>
      <c r="AG3311" s="23"/>
      <c r="AH3311" s="23"/>
      <c r="AI3311" s="23"/>
      <c r="AN3311" s="23"/>
      <c r="AO3311" s="23"/>
      <c r="AP3311" s="23"/>
      <c r="AQ3311" s="23"/>
      <c r="AR3311" s="35"/>
      <c r="AS3311" s="35"/>
      <c r="AT3311" s="35"/>
      <c r="AU3311" s="31"/>
      <c r="AV3311" s="36"/>
    </row>
    <row r="3312" spans="4:48">
      <c r="D3312" s="31"/>
      <c r="E3312" s="31"/>
      <c r="F3312" s="31"/>
      <c r="G3312" s="31"/>
      <c r="H3312" s="32"/>
      <c r="J3312" s="33"/>
      <c r="K3312" s="33"/>
      <c r="L3312" s="33"/>
      <c r="X3312" s="23"/>
      <c r="Y3312" s="23"/>
      <c r="Z3312" s="23"/>
      <c r="AA3312" s="23"/>
      <c r="AF3312" s="23"/>
      <c r="AG3312" s="23"/>
      <c r="AH3312" s="23"/>
      <c r="AI3312" s="23"/>
      <c r="AN3312" s="23"/>
      <c r="AO3312" s="23"/>
      <c r="AP3312" s="23"/>
      <c r="AQ3312" s="23"/>
      <c r="AR3312" s="35"/>
      <c r="AS3312" s="35"/>
      <c r="AT3312" s="35"/>
      <c r="AU3312" s="31"/>
      <c r="AV3312" s="36"/>
    </row>
    <row r="3313" spans="4:48">
      <c r="D3313" s="31"/>
      <c r="E3313" s="31"/>
      <c r="F3313" s="31"/>
      <c r="G3313" s="31"/>
      <c r="H3313" s="32"/>
      <c r="J3313" s="33"/>
      <c r="K3313" s="33"/>
      <c r="L3313" s="33"/>
      <c r="X3313" s="23"/>
      <c r="Y3313" s="23"/>
      <c r="Z3313" s="23"/>
      <c r="AA3313" s="23"/>
      <c r="AF3313" s="23"/>
      <c r="AG3313" s="23"/>
      <c r="AH3313" s="23"/>
      <c r="AI3313" s="23"/>
      <c r="AN3313" s="23"/>
      <c r="AO3313" s="23"/>
      <c r="AP3313" s="23"/>
      <c r="AQ3313" s="23"/>
      <c r="AR3313" s="35"/>
      <c r="AS3313" s="35"/>
      <c r="AT3313" s="35"/>
      <c r="AU3313" s="31"/>
      <c r="AV3313" s="36"/>
    </row>
    <row r="3314" spans="4:48">
      <c r="D3314" s="31"/>
      <c r="E3314" s="31"/>
      <c r="F3314" s="31"/>
      <c r="G3314" s="31"/>
      <c r="H3314" s="32"/>
      <c r="J3314" s="33"/>
      <c r="K3314" s="33"/>
      <c r="L3314" s="33"/>
      <c r="X3314" s="23"/>
      <c r="Y3314" s="23"/>
      <c r="Z3314" s="23"/>
      <c r="AA3314" s="23"/>
      <c r="AF3314" s="23"/>
      <c r="AG3314" s="23"/>
      <c r="AH3314" s="23"/>
      <c r="AI3314" s="23"/>
      <c r="AN3314" s="23"/>
      <c r="AO3314" s="23"/>
      <c r="AP3314" s="23"/>
      <c r="AQ3314" s="23"/>
      <c r="AR3314" s="35"/>
      <c r="AS3314" s="35"/>
      <c r="AT3314" s="35"/>
      <c r="AU3314" s="31"/>
      <c r="AV3314" s="36"/>
    </row>
    <row r="3315" spans="4:48">
      <c r="D3315" s="31"/>
      <c r="E3315" s="31"/>
      <c r="F3315" s="31"/>
      <c r="G3315" s="31"/>
      <c r="H3315" s="32"/>
      <c r="J3315" s="33"/>
      <c r="K3315" s="33"/>
      <c r="L3315" s="33"/>
      <c r="X3315" s="23"/>
      <c r="Y3315" s="23"/>
      <c r="Z3315" s="23"/>
      <c r="AA3315" s="23"/>
      <c r="AF3315" s="23"/>
      <c r="AG3315" s="23"/>
      <c r="AH3315" s="23"/>
      <c r="AI3315" s="23"/>
      <c r="AN3315" s="23"/>
      <c r="AO3315" s="23"/>
      <c r="AP3315" s="23"/>
      <c r="AQ3315" s="23"/>
      <c r="AR3315" s="35"/>
      <c r="AS3315" s="35"/>
      <c r="AT3315" s="35"/>
      <c r="AU3315" s="31"/>
      <c r="AV3315" s="36"/>
    </row>
    <row r="3316" spans="4:48">
      <c r="D3316" s="31"/>
      <c r="E3316" s="31"/>
      <c r="F3316" s="31"/>
      <c r="G3316" s="31"/>
      <c r="H3316" s="32"/>
      <c r="J3316" s="33"/>
      <c r="K3316" s="33"/>
      <c r="L3316" s="33"/>
      <c r="X3316" s="23"/>
      <c r="Y3316" s="23"/>
      <c r="Z3316" s="23"/>
      <c r="AA3316" s="23"/>
      <c r="AF3316" s="23"/>
      <c r="AG3316" s="23"/>
      <c r="AH3316" s="23"/>
      <c r="AI3316" s="23"/>
      <c r="AN3316" s="23"/>
      <c r="AO3316" s="23"/>
      <c r="AP3316" s="23"/>
      <c r="AQ3316" s="23"/>
      <c r="AR3316" s="35"/>
      <c r="AS3316" s="35"/>
      <c r="AT3316" s="35"/>
      <c r="AU3316" s="31"/>
      <c r="AV3316" s="36"/>
    </row>
    <row r="3317" spans="4:48">
      <c r="D3317" s="31"/>
      <c r="E3317" s="31"/>
      <c r="F3317" s="31"/>
      <c r="G3317" s="31"/>
      <c r="H3317" s="32"/>
      <c r="J3317" s="33"/>
      <c r="K3317" s="33"/>
      <c r="L3317" s="33"/>
      <c r="X3317" s="23"/>
      <c r="Y3317" s="23"/>
      <c r="Z3317" s="23"/>
      <c r="AA3317" s="23"/>
      <c r="AF3317" s="23"/>
      <c r="AG3317" s="23"/>
      <c r="AH3317" s="23"/>
      <c r="AI3317" s="23"/>
      <c r="AN3317" s="23"/>
      <c r="AO3317" s="23"/>
      <c r="AP3317" s="23"/>
      <c r="AQ3317" s="23"/>
      <c r="AR3317" s="35"/>
      <c r="AS3317" s="35"/>
      <c r="AT3317" s="35"/>
      <c r="AU3317" s="31"/>
      <c r="AV3317" s="36"/>
    </row>
    <row r="3318" spans="4:48">
      <c r="D3318" s="31"/>
      <c r="E3318" s="31"/>
      <c r="F3318" s="31"/>
      <c r="G3318" s="31"/>
      <c r="H3318" s="32"/>
      <c r="J3318" s="33"/>
      <c r="K3318" s="33"/>
      <c r="L3318" s="33"/>
      <c r="X3318" s="23"/>
      <c r="Y3318" s="23"/>
      <c r="Z3318" s="23"/>
      <c r="AA3318" s="23"/>
      <c r="AF3318" s="23"/>
      <c r="AG3318" s="23"/>
      <c r="AH3318" s="23"/>
      <c r="AI3318" s="23"/>
      <c r="AN3318" s="23"/>
      <c r="AO3318" s="23"/>
      <c r="AP3318" s="23"/>
      <c r="AQ3318" s="23"/>
      <c r="AR3318" s="35"/>
      <c r="AS3318" s="35"/>
      <c r="AT3318" s="35"/>
      <c r="AU3318" s="31"/>
      <c r="AV3318" s="36"/>
    </row>
    <row r="3319" spans="4:48">
      <c r="D3319" s="31"/>
      <c r="E3319" s="31"/>
      <c r="F3319" s="31"/>
      <c r="G3319" s="31"/>
      <c r="H3319" s="32"/>
      <c r="J3319" s="33"/>
      <c r="K3319" s="33"/>
      <c r="L3319" s="33"/>
      <c r="X3319" s="23"/>
      <c r="Y3319" s="23"/>
      <c r="Z3319" s="23"/>
      <c r="AA3319" s="23"/>
      <c r="AF3319" s="23"/>
      <c r="AG3319" s="23"/>
      <c r="AH3319" s="23"/>
      <c r="AI3319" s="23"/>
      <c r="AN3319" s="23"/>
      <c r="AO3319" s="23"/>
      <c r="AP3319" s="23"/>
      <c r="AQ3319" s="23"/>
      <c r="AR3319" s="35"/>
      <c r="AS3319" s="35"/>
      <c r="AT3319" s="35"/>
      <c r="AU3319" s="31"/>
      <c r="AV3319" s="36"/>
    </row>
    <row r="3320" spans="4:48">
      <c r="D3320" s="31"/>
      <c r="E3320" s="31"/>
      <c r="F3320" s="31"/>
      <c r="G3320" s="31"/>
      <c r="H3320" s="32"/>
      <c r="J3320" s="33"/>
      <c r="K3320" s="33"/>
      <c r="L3320" s="33"/>
      <c r="X3320" s="23"/>
      <c r="Y3320" s="23"/>
      <c r="Z3320" s="23"/>
      <c r="AA3320" s="23"/>
      <c r="AF3320" s="23"/>
      <c r="AG3320" s="23"/>
      <c r="AH3320" s="23"/>
      <c r="AI3320" s="23"/>
      <c r="AN3320" s="23"/>
      <c r="AO3320" s="23"/>
      <c r="AP3320" s="23"/>
      <c r="AQ3320" s="23"/>
      <c r="AR3320" s="35"/>
      <c r="AS3320" s="35"/>
      <c r="AT3320" s="35"/>
      <c r="AU3320" s="31"/>
      <c r="AV3320" s="36"/>
    </row>
    <row r="3321" spans="4:48">
      <c r="D3321" s="31"/>
      <c r="E3321" s="31"/>
      <c r="F3321" s="31"/>
      <c r="G3321" s="31"/>
      <c r="H3321" s="32"/>
      <c r="J3321" s="33"/>
      <c r="K3321" s="33"/>
      <c r="L3321" s="33"/>
      <c r="X3321" s="23"/>
      <c r="Y3321" s="23"/>
      <c r="Z3321" s="23"/>
      <c r="AA3321" s="23"/>
      <c r="AF3321" s="23"/>
      <c r="AG3321" s="23"/>
      <c r="AH3321" s="23"/>
      <c r="AI3321" s="23"/>
      <c r="AN3321" s="23"/>
      <c r="AO3321" s="23"/>
      <c r="AP3321" s="23"/>
      <c r="AQ3321" s="23"/>
      <c r="AR3321" s="35"/>
      <c r="AS3321" s="35"/>
      <c r="AT3321" s="35"/>
      <c r="AU3321" s="31"/>
      <c r="AV3321" s="36"/>
    </row>
    <row r="3322" spans="4:48">
      <c r="D3322" s="31"/>
      <c r="E3322" s="31"/>
      <c r="F3322" s="31"/>
      <c r="G3322" s="31"/>
      <c r="H3322" s="32"/>
      <c r="J3322" s="33"/>
      <c r="K3322" s="33"/>
      <c r="L3322" s="33"/>
      <c r="X3322" s="23"/>
      <c r="Y3322" s="23"/>
      <c r="Z3322" s="23"/>
      <c r="AA3322" s="23"/>
      <c r="AF3322" s="23"/>
      <c r="AG3322" s="23"/>
      <c r="AH3322" s="23"/>
      <c r="AI3322" s="23"/>
      <c r="AN3322" s="23"/>
      <c r="AO3322" s="23"/>
      <c r="AP3322" s="23"/>
      <c r="AQ3322" s="23"/>
      <c r="AR3322" s="35"/>
      <c r="AS3322" s="35"/>
      <c r="AT3322" s="35"/>
      <c r="AU3322" s="31"/>
      <c r="AV3322" s="36"/>
    </row>
    <row r="3323" spans="4:48">
      <c r="D3323" s="31"/>
      <c r="E3323" s="31"/>
      <c r="F3323" s="31"/>
      <c r="G3323" s="31"/>
      <c r="H3323" s="32"/>
      <c r="J3323" s="33"/>
      <c r="K3323" s="33"/>
      <c r="L3323" s="33"/>
      <c r="X3323" s="23"/>
      <c r="Y3323" s="23"/>
      <c r="Z3323" s="23"/>
      <c r="AA3323" s="23"/>
      <c r="AF3323" s="23"/>
      <c r="AG3323" s="23"/>
      <c r="AH3323" s="23"/>
      <c r="AI3323" s="23"/>
      <c r="AN3323" s="23"/>
      <c r="AO3323" s="23"/>
      <c r="AP3323" s="23"/>
      <c r="AQ3323" s="23"/>
      <c r="AR3323" s="35"/>
      <c r="AS3323" s="35"/>
      <c r="AT3323" s="35"/>
      <c r="AU3323" s="31"/>
      <c r="AV3323" s="36"/>
    </row>
    <row r="3324" spans="4:48">
      <c r="D3324" s="31"/>
      <c r="E3324" s="31"/>
      <c r="F3324" s="31"/>
      <c r="G3324" s="31"/>
      <c r="H3324" s="32"/>
      <c r="J3324" s="33"/>
      <c r="K3324" s="33"/>
      <c r="L3324" s="33"/>
      <c r="X3324" s="23"/>
      <c r="Y3324" s="23"/>
      <c r="Z3324" s="23"/>
      <c r="AA3324" s="23"/>
      <c r="AF3324" s="23"/>
      <c r="AG3324" s="23"/>
      <c r="AH3324" s="23"/>
      <c r="AI3324" s="23"/>
      <c r="AN3324" s="23"/>
      <c r="AO3324" s="23"/>
      <c r="AP3324" s="23"/>
      <c r="AQ3324" s="23"/>
      <c r="AR3324" s="35"/>
      <c r="AS3324" s="35"/>
      <c r="AT3324" s="35"/>
      <c r="AU3324" s="31"/>
      <c r="AV3324" s="36"/>
    </row>
    <row r="3325" spans="4:48">
      <c r="D3325" s="31"/>
      <c r="E3325" s="31"/>
      <c r="F3325" s="31"/>
      <c r="G3325" s="31"/>
      <c r="H3325" s="32"/>
      <c r="J3325" s="33"/>
      <c r="K3325" s="33"/>
      <c r="L3325" s="33"/>
      <c r="X3325" s="23"/>
      <c r="Y3325" s="23"/>
      <c r="Z3325" s="23"/>
      <c r="AA3325" s="23"/>
      <c r="AF3325" s="23"/>
      <c r="AG3325" s="23"/>
      <c r="AH3325" s="23"/>
      <c r="AI3325" s="23"/>
      <c r="AN3325" s="23"/>
      <c r="AO3325" s="23"/>
      <c r="AP3325" s="23"/>
      <c r="AQ3325" s="23"/>
      <c r="AR3325" s="35"/>
      <c r="AS3325" s="35"/>
      <c r="AT3325" s="35"/>
      <c r="AU3325" s="31"/>
      <c r="AV3325" s="36"/>
    </row>
    <row r="3326" spans="4:48">
      <c r="D3326" s="31"/>
      <c r="E3326" s="31"/>
      <c r="F3326" s="31"/>
      <c r="G3326" s="31"/>
      <c r="H3326" s="32"/>
      <c r="J3326" s="33"/>
      <c r="K3326" s="33"/>
      <c r="L3326" s="33"/>
      <c r="X3326" s="23"/>
      <c r="Y3326" s="23"/>
      <c r="Z3326" s="23"/>
      <c r="AA3326" s="23"/>
      <c r="AF3326" s="23"/>
      <c r="AG3326" s="23"/>
      <c r="AH3326" s="23"/>
      <c r="AI3326" s="23"/>
      <c r="AN3326" s="23"/>
      <c r="AO3326" s="23"/>
      <c r="AP3326" s="23"/>
      <c r="AQ3326" s="23"/>
      <c r="AR3326" s="35"/>
      <c r="AS3326" s="35"/>
      <c r="AT3326" s="35"/>
      <c r="AU3326" s="31"/>
      <c r="AV3326" s="36"/>
    </row>
    <row r="3327" spans="4:48">
      <c r="D3327" s="31"/>
      <c r="E3327" s="31"/>
      <c r="F3327" s="31"/>
      <c r="G3327" s="31"/>
      <c r="H3327" s="32"/>
      <c r="J3327" s="33"/>
      <c r="K3327" s="33"/>
      <c r="L3327" s="33"/>
      <c r="X3327" s="23"/>
      <c r="Y3327" s="23"/>
      <c r="Z3327" s="23"/>
      <c r="AA3327" s="23"/>
      <c r="AF3327" s="23"/>
      <c r="AG3327" s="23"/>
      <c r="AH3327" s="23"/>
      <c r="AI3327" s="23"/>
      <c r="AN3327" s="23"/>
      <c r="AO3327" s="23"/>
      <c r="AP3327" s="23"/>
      <c r="AQ3327" s="23"/>
      <c r="AR3327" s="35"/>
      <c r="AS3327" s="35"/>
      <c r="AT3327" s="35"/>
      <c r="AU3327" s="31"/>
      <c r="AV3327" s="36"/>
    </row>
    <row r="3328" spans="4:48">
      <c r="D3328" s="31"/>
      <c r="E3328" s="31"/>
      <c r="F3328" s="31"/>
      <c r="G3328" s="31"/>
      <c r="H3328" s="32"/>
      <c r="J3328" s="33"/>
      <c r="K3328" s="33"/>
      <c r="L3328" s="33"/>
      <c r="X3328" s="23"/>
      <c r="Y3328" s="23"/>
      <c r="Z3328" s="23"/>
      <c r="AA3328" s="23"/>
      <c r="AF3328" s="23"/>
      <c r="AG3328" s="23"/>
      <c r="AH3328" s="23"/>
      <c r="AI3328" s="23"/>
      <c r="AN3328" s="23"/>
      <c r="AO3328" s="23"/>
      <c r="AP3328" s="23"/>
      <c r="AQ3328" s="23"/>
      <c r="AR3328" s="35"/>
      <c r="AS3328" s="35"/>
      <c r="AT3328" s="35"/>
      <c r="AU3328" s="31"/>
      <c r="AV3328" s="36"/>
    </row>
    <row r="3329" spans="4:48">
      <c r="D3329" s="31"/>
      <c r="E3329" s="31"/>
      <c r="F3329" s="31"/>
      <c r="G3329" s="31"/>
      <c r="H3329" s="32"/>
      <c r="J3329" s="33"/>
      <c r="K3329" s="33"/>
      <c r="L3329" s="33"/>
      <c r="X3329" s="23"/>
      <c r="Y3329" s="23"/>
      <c r="Z3329" s="23"/>
      <c r="AA3329" s="23"/>
      <c r="AF3329" s="23"/>
      <c r="AG3329" s="23"/>
      <c r="AH3329" s="23"/>
      <c r="AI3329" s="23"/>
      <c r="AN3329" s="23"/>
      <c r="AO3329" s="23"/>
      <c r="AP3329" s="23"/>
      <c r="AQ3329" s="23"/>
      <c r="AR3329" s="35"/>
      <c r="AS3329" s="35"/>
      <c r="AT3329" s="35"/>
      <c r="AU3329" s="31"/>
      <c r="AV3329" s="36"/>
    </row>
    <row r="3330" spans="4:48">
      <c r="D3330" s="31"/>
      <c r="E3330" s="31"/>
      <c r="F3330" s="31"/>
      <c r="G3330" s="31"/>
      <c r="H3330" s="32"/>
      <c r="J3330" s="33"/>
      <c r="K3330" s="33"/>
      <c r="L3330" s="33"/>
      <c r="X3330" s="23"/>
      <c r="Y3330" s="23"/>
      <c r="Z3330" s="23"/>
      <c r="AA3330" s="23"/>
      <c r="AF3330" s="23"/>
      <c r="AG3330" s="23"/>
      <c r="AH3330" s="23"/>
      <c r="AI3330" s="23"/>
      <c r="AN3330" s="23"/>
      <c r="AO3330" s="23"/>
      <c r="AP3330" s="23"/>
      <c r="AQ3330" s="23"/>
      <c r="AR3330" s="35"/>
      <c r="AS3330" s="35"/>
      <c r="AT3330" s="35"/>
      <c r="AU3330" s="31"/>
      <c r="AV3330" s="36"/>
    </row>
    <row r="3331" spans="4:48">
      <c r="D3331" s="31"/>
      <c r="E3331" s="31"/>
      <c r="F3331" s="31"/>
      <c r="G3331" s="31"/>
      <c r="H3331" s="32"/>
      <c r="J3331" s="33"/>
      <c r="K3331" s="33"/>
      <c r="L3331" s="33"/>
      <c r="X3331" s="23"/>
      <c r="Y3331" s="23"/>
      <c r="Z3331" s="23"/>
      <c r="AA3331" s="23"/>
      <c r="AF3331" s="23"/>
      <c r="AG3331" s="23"/>
      <c r="AH3331" s="23"/>
      <c r="AI3331" s="23"/>
      <c r="AN3331" s="23"/>
      <c r="AO3331" s="23"/>
      <c r="AP3331" s="23"/>
      <c r="AQ3331" s="23"/>
      <c r="AR3331" s="35"/>
      <c r="AS3331" s="35"/>
      <c r="AT3331" s="35"/>
      <c r="AU3331" s="31"/>
      <c r="AV3331" s="36"/>
    </row>
    <row r="3332" spans="4:48">
      <c r="D3332" s="31"/>
      <c r="E3332" s="31"/>
      <c r="F3332" s="31"/>
      <c r="G3332" s="31"/>
      <c r="H3332" s="32"/>
      <c r="J3332" s="33"/>
      <c r="K3332" s="33"/>
      <c r="L3332" s="33"/>
      <c r="X3332" s="23"/>
      <c r="Y3332" s="23"/>
      <c r="Z3332" s="23"/>
      <c r="AA3332" s="23"/>
      <c r="AF3332" s="23"/>
      <c r="AG3332" s="23"/>
      <c r="AH3332" s="23"/>
      <c r="AI3332" s="23"/>
      <c r="AN3332" s="23"/>
      <c r="AO3332" s="23"/>
      <c r="AP3332" s="23"/>
      <c r="AQ3332" s="23"/>
      <c r="AR3332" s="35"/>
      <c r="AS3332" s="35"/>
      <c r="AT3332" s="35"/>
      <c r="AU3332" s="31"/>
      <c r="AV3332" s="36"/>
    </row>
    <row r="3333" spans="4:48">
      <c r="D3333" s="31"/>
      <c r="E3333" s="31"/>
      <c r="F3333" s="31"/>
      <c r="G3333" s="31"/>
      <c r="H3333" s="32"/>
      <c r="J3333" s="33"/>
      <c r="K3333" s="33"/>
      <c r="L3333" s="33"/>
      <c r="X3333" s="23"/>
      <c r="Y3333" s="23"/>
      <c r="Z3333" s="23"/>
      <c r="AA3333" s="23"/>
      <c r="AF3333" s="23"/>
      <c r="AG3333" s="23"/>
      <c r="AH3333" s="23"/>
      <c r="AI3333" s="23"/>
      <c r="AN3333" s="23"/>
      <c r="AO3333" s="23"/>
      <c r="AP3333" s="23"/>
      <c r="AQ3333" s="23"/>
      <c r="AR3333" s="35"/>
      <c r="AS3333" s="35"/>
      <c r="AT3333" s="35"/>
      <c r="AU3333" s="31"/>
      <c r="AV3333" s="36"/>
    </row>
    <row r="3334" spans="4:48">
      <c r="D3334" s="31"/>
      <c r="E3334" s="31"/>
      <c r="F3334" s="31"/>
      <c r="G3334" s="31"/>
      <c r="H3334" s="32"/>
      <c r="J3334" s="33"/>
      <c r="K3334" s="33"/>
      <c r="L3334" s="33"/>
      <c r="X3334" s="23"/>
      <c r="Y3334" s="23"/>
      <c r="Z3334" s="23"/>
      <c r="AA3334" s="23"/>
      <c r="AF3334" s="23"/>
      <c r="AG3334" s="23"/>
      <c r="AH3334" s="23"/>
      <c r="AI3334" s="23"/>
      <c r="AN3334" s="23"/>
      <c r="AO3334" s="23"/>
      <c r="AP3334" s="23"/>
      <c r="AQ3334" s="23"/>
      <c r="AR3334" s="35"/>
      <c r="AS3334" s="35"/>
      <c r="AT3334" s="35"/>
      <c r="AU3334" s="31"/>
      <c r="AV3334" s="36"/>
    </row>
    <row r="3335" spans="4:48">
      <c r="D3335" s="31"/>
      <c r="E3335" s="31"/>
      <c r="F3335" s="31"/>
      <c r="G3335" s="31"/>
      <c r="H3335" s="32"/>
      <c r="J3335" s="33"/>
      <c r="K3335" s="33"/>
      <c r="L3335" s="33"/>
      <c r="X3335" s="23"/>
      <c r="Y3335" s="23"/>
      <c r="Z3335" s="23"/>
      <c r="AA3335" s="23"/>
      <c r="AF3335" s="23"/>
      <c r="AG3335" s="23"/>
      <c r="AH3335" s="23"/>
      <c r="AI3335" s="23"/>
      <c r="AN3335" s="23"/>
      <c r="AO3335" s="23"/>
      <c r="AP3335" s="23"/>
      <c r="AQ3335" s="23"/>
      <c r="AR3335" s="35"/>
      <c r="AS3335" s="35"/>
      <c r="AT3335" s="35"/>
      <c r="AU3335" s="31"/>
      <c r="AV3335" s="36"/>
    </row>
    <row r="3336" spans="4:48">
      <c r="D3336" s="31"/>
      <c r="E3336" s="31"/>
      <c r="F3336" s="31"/>
      <c r="G3336" s="31"/>
      <c r="H3336" s="32"/>
      <c r="J3336" s="33"/>
      <c r="K3336" s="33"/>
      <c r="L3336" s="33"/>
      <c r="X3336" s="23"/>
      <c r="Y3336" s="23"/>
      <c r="Z3336" s="23"/>
      <c r="AA3336" s="23"/>
      <c r="AF3336" s="23"/>
      <c r="AG3336" s="23"/>
      <c r="AH3336" s="23"/>
      <c r="AI3336" s="23"/>
      <c r="AN3336" s="23"/>
      <c r="AO3336" s="23"/>
      <c r="AP3336" s="23"/>
      <c r="AQ3336" s="23"/>
      <c r="AR3336" s="35"/>
      <c r="AS3336" s="35"/>
      <c r="AT3336" s="35"/>
      <c r="AU3336" s="31"/>
      <c r="AV3336" s="36"/>
    </row>
    <row r="3337" spans="4:48">
      <c r="D3337" s="31"/>
      <c r="E3337" s="31"/>
      <c r="F3337" s="31"/>
      <c r="G3337" s="31"/>
      <c r="H3337" s="32"/>
      <c r="J3337" s="33"/>
      <c r="K3337" s="33"/>
      <c r="L3337" s="33"/>
      <c r="X3337" s="23"/>
      <c r="Y3337" s="23"/>
      <c r="Z3337" s="23"/>
      <c r="AA3337" s="23"/>
      <c r="AF3337" s="23"/>
      <c r="AG3337" s="23"/>
      <c r="AH3337" s="23"/>
      <c r="AI3337" s="23"/>
      <c r="AN3337" s="23"/>
      <c r="AO3337" s="23"/>
      <c r="AP3337" s="23"/>
      <c r="AQ3337" s="23"/>
      <c r="AR3337" s="35"/>
      <c r="AS3337" s="35"/>
      <c r="AT3337" s="35"/>
      <c r="AU3337" s="31"/>
      <c r="AV3337" s="36"/>
    </row>
    <row r="3338" spans="4:48">
      <c r="D3338" s="31"/>
      <c r="E3338" s="31"/>
      <c r="F3338" s="31"/>
      <c r="G3338" s="31"/>
      <c r="H3338" s="32"/>
      <c r="J3338" s="33"/>
      <c r="K3338" s="33"/>
      <c r="L3338" s="33"/>
      <c r="X3338" s="23"/>
      <c r="Y3338" s="23"/>
      <c r="Z3338" s="23"/>
      <c r="AA3338" s="23"/>
      <c r="AF3338" s="23"/>
      <c r="AG3338" s="23"/>
      <c r="AH3338" s="23"/>
      <c r="AI3338" s="23"/>
      <c r="AN3338" s="23"/>
      <c r="AO3338" s="23"/>
      <c r="AP3338" s="23"/>
      <c r="AQ3338" s="23"/>
      <c r="AR3338" s="35"/>
      <c r="AS3338" s="35"/>
      <c r="AT3338" s="35"/>
      <c r="AU3338" s="31"/>
      <c r="AV3338" s="36"/>
    </row>
    <row r="3339" spans="4:48">
      <c r="D3339" s="31"/>
      <c r="E3339" s="31"/>
      <c r="F3339" s="31"/>
      <c r="G3339" s="31"/>
      <c r="H3339" s="32"/>
      <c r="J3339" s="33"/>
      <c r="K3339" s="33"/>
      <c r="L3339" s="33"/>
      <c r="X3339" s="23"/>
      <c r="Y3339" s="23"/>
      <c r="Z3339" s="23"/>
      <c r="AA3339" s="23"/>
      <c r="AF3339" s="23"/>
      <c r="AG3339" s="23"/>
      <c r="AH3339" s="23"/>
      <c r="AI3339" s="23"/>
      <c r="AN3339" s="23"/>
      <c r="AO3339" s="23"/>
      <c r="AP3339" s="23"/>
      <c r="AQ3339" s="23"/>
      <c r="AR3339" s="35"/>
      <c r="AS3339" s="35"/>
      <c r="AT3339" s="35"/>
      <c r="AU3339" s="31"/>
      <c r="AV3339" s="36"/>
    </row>
    <row r="3340" spans="4:48">
      <c r="D3340" s="31"/>
      <c r="E3340" s="31"/>
      <c r="F3340" s="31"/>
      <c r="G3340" s="31"/>
      <c r="H3340" s="32"/>
      <c r="J3340" s="33"/>
      <c r="K3340" s="33"/>
      <c r="L3340" s="33"/>
      <c r="X3340" s="23"/>
      <c r="Y3340" s="23"/>
      <c r="Z3340" s="23"/>
      <c r="AA3340" s="23"/>
      <c r="AF3340" s="23"/>
      <c r="AG3340" s="23"/>
      <c r="AH3340" s="23"/>
      <c r="AI3340" s="23"/>
      <c r="AN3340" s="23"/>
      <c r="AO3340" s="23"/>
      <c r="AP3340" s="23"/>
      <c r="AQ3340" s="23"/>
      <c r="AR3340" s="35"/>
      <c r="AS3340" s="35"/>
      <c r="AT3340" s="35"/>
      <c r="AU3340" s="31"/>
      <c r="AV3340" s="36"/>
    </row>
    <row r="3341" spans="4:48">
      <c r="D3341" s="31"/>
      <c r="E3341" s="31"/>
      <c r="F3341" s="31"/>
      <c r="G3341" s="31"/>
      <c r="H3341" s="32"/>
      <c r="J3341" s="33"/>
      <c r="K3341" s="33"/>
      <c r="L3341" s="33"/>
      <c r="X3341" s="23"/>
      <c r="Y3341" s="23"/>
      <c r="Z3341" s="23"/>
      <c r="AA3341" s="23"/>
      <c r="AF3341" s="23"/>
      <c r="AG3341" s="23"/>
      <c r="AH3341" s="23"/>
      <c r="AI3341" s="23"/>
      <c r="AN3341" s="23"/>
      <c r="AO3341" s="23"/>
      <c r="AP3341" s="23"/>
      <c r="AQ3341" s="23"/>
      <c r="AR3341" s="35"/>
      <c r="AS3341" s="35"/>
      <c r="AT3341" s="35"/>
      <c r="AU3341" s="31"/>
      <c r="AV3341" s="36"/>
    </row>
    <row r="3342" spans="4:48">
      <c r="D3342" s="31"/>
      <c r="E3342" s="31"/>
      <c r="F3342" s="31"/>
      <c r="G3342" s="31"/>
      <c r="H3342" s="32"/>
      <c r="J3342" s="33"/>
      <c r="K3342" s="33"/>
      <c r="L3342" s="33"/>
      <c r="X3342" s="23"/>
      <c r="Y3342" s="23"/>
      <c r="Z3342" s="23"/>
      <c r="AA3342" s="23"/>
      <c r="AF3342" s="23"/>
      <c r="AG3342" s="23"/>
      <c r="AH3342" s="23"/>
      <c r="AI3342" s="23"/>
      <c r="AN3342" s="23"/>
      <c r="AO3342" s="23"/>
      <c r="AP3342" s="23"/>
      <c r="AQ3342" s="23"/>
      <c r="AR3342" s="35"/>
      <c r="AS3342" s="35"/>
      <c r="AT3342" s="35"/>
      <c r="AU3342" s="31"/>
      <c r="AV3342" s="36"/>
    </row>
    <row r="3343" spans="4:48">
      <c r="D3343" s="31"/>
      <c r="E3343" s="31"/>
      <c r="F3343" s="31"/>
      <c r="G3343" s="31"/>
      <c r="H3343" s="32"/>
      <c r="J3343" s="33"/>
      <c r="K3343" s="33"/>
      <c r="L3343" s="33"/>
      <c r="X3343" s="23"/>
      <c r="Y3343" s="23"/>
      <c r="Z3343" s="23"/>
      <c r="AA3343" s="23"/>
      <c r="AF3343" s="23"/>
      <c r="AG3343" s="23"/>
      <c r="AH3343" s="23"/>
      <c r="AI3343" s="23"/>
      <c r="AN3343" s="23"/>
      <c r="AO3343" s="23"/>
      <c r="AP3343" s="23"/>
      <c r="AQ3343" s="23"/>
      <c r="AR3343" s="35"/>
      <c r="AS3343" s="35"/>
      <c r="AT3343" s="35"/>
      <c r="AU3343" s="31"/>
      <c r="AV3343" s="36"/>
    </row>
    <row r="3344" spans="4:48">
      <c r="D3344" s="31"/>
      <c r="E3344" s="31"/>
      <c r="F3344" s="31"/>
      <c r="G3344" s="31"/>
      <c r="H3344" s="32"/>
      <c r="J3344" s="33"/>
      <c r="K3344" s="33"/>
      <c r="L3344" s="33"/>
      <c r="X3344" s="23"/>
      <c r="Y3344" s="23"/>
      <c r="Z3344" s="23"/>
      <c r="AA3344" s="23"/>
      <c r="AF3344" s="23"/>
      <c r="AG3344" s="23"/>
      <c r="AH3344" s="23"/>
      <c r="AI3344" s="23"/>
      <c r="AN3344" s="23"/>
      <c r="AO3344" s="23"/>
      <c r="AP3344" s="23"/>
      <c r="AQ3344" s="23"/>
      <c r="AR3344" s="35"/>
      <c r="AS3344" s="35"/>
      <c r="AT3344" s="35"/>
      <c r="AU3344" s="31"/>
      <c r="AV3344" s="36"/>
    </row>
    <row r="3345" spans="4:48">
      <c r="D3345" s="31"/>
      <c r="E3345" s="31"/>
      <c r="F3345" s="31"/>
      <c r="G3345" s="31"/>
      <c r="H3345" s="32"/>
      <c r="J3345" s="33"/>
      <c r="K3345" s="33"/>
      <c r="L3345" s="33"/>
      <c r="X3345" s="23"/>
      <c r="Y3345" s="23"/>
      <c r="Z3345" s="23"/>
      <c r="AA3345" s="23"/>
      <c r="AF3345" s="23"/>
      <c r="AG3345" s="23"/>
      <c r="AH3345" s="23"/>
      <c r="AI3345" s="23"/>
      <c r="AN3345" s="23"/>
      <c r="AO3345" s="23"/>
      <c r="AP3345" s="23"/>
      <c r="AQ3345" s="23"/>
      <c r="AR3345" s="35"/>
      <c r="AS3345" s="35"/>
      <c r="AT3345" s="35"/>
      <c r="AU3345" s="31"/>
      <c r="AV3345" s="36"/>
    </row>
    <row r="3346" spans="4:48">
      <c r="D3346" s="31"/>
      <c r="E3346" s="31"/>
      <c r="F3346" s="31"/>
      <c r="G3346" s="31"/>
      <c r="H3346" s="32"/>
      <c r="J3346" s="33"/>
      <c r="K3346" s="33"/>
      <c r="L3346" s="33"/>
      <c r="X3346" s="23"/>
      <c r="Y3346" s="23"/>
      <c r="Z3346" s="23"/>
      <c r="AA3346" s="23"/>
      <c r="AF3346" s="23"/>
      <c r="AG3346" s="23"/>
      <c r="AH3346" s="23"/>
      <c r="AI3346" s="23"/>
      <c r="AN3346" s="23"/>
      <c r="AO3346" s="23"/>
      <c r="AP3346" s="23"/>
      <c r="AQ3346" s="23"/>
      <c r="AR3346" s="35"/>
      <c r="AS3346" s="35"/>
      <c r="AT3346" s="35"/>
      <c r="AU3346" s="31"/>
      <c r="AV3346" s="36"/>
    </row>
    <row r="3347" spans="4:48">
      <c r="D3347" s="31"/>
      <c r="E3347" s="31"/>
      <c r="F3347" s="31"/>
      <c r="G3347" s="31"/>
      <c r="H3347" s="32"/>
      <c r="J3347" s="33"/>
      <c r="K3347" s="33"/>
      <c r="L3347" s="33"/>
      <c r="X3347" s="23"/>
      <c r="Y3347" s="23"/>
      <c r="Z3347" s="23"/>
      <c r="AA3347" s="23"/>
      <c r="AF3347" s="23"/>
      <c r="AG3347" s="23"/>
      <c r="AH3347" s="23"/>
      <c r="AI3347" s="23"/>
      <c r="AN3347" s="23"/>
      <c r="AO3347" s="23"/>
      <c r="AP3347" s="23"/>
      <c r="AQ3347" s="23"/>
      <c r="AR3347" s="35"/>
      <c r="AS3347" s="35"/>
      <c r="AT3347" s="35"/>
      <c r="AU3347" s="31"/>
      <c r="AV3347" s="36"/>
    </row>
    <row r="3348" spans="4:48">
      <c r="D3348" s="31"/>
      <c r="E3348" s="31"/>
      <c r="F3348" s="31"/>
      <c r="G3348" s="31"/>
      <c r="H3348" s="32"/>
      <c r="J3348" s="33"/>
      <c r="K3348" s="33"/>
      <c r="L3348" s="33"/>
      <c r="X3348" s="23"/>
      <c r="Y3348" s="23"/>
      <c r="Z3348" s="23"/>
      <c r="AA3348" s="23"/>
      <c r="AF3348" s="23"/>
      <c r="AG3348" s="23"/>
      <c r="AH3348" s="23"/>
      <c r="AI3348" s="23"/>
      <c r="AN3348" s="23"/>
      <c r="AO3348" s="23"/>
      <c r="AP3348" s="23"/>
      <c r="AQ3348" s="23"/>
      <c r="AR3348" s="35"/>
      <c r="AS3348" s="35"/>
      <c r="AT3348" s="35"/>
      <c r="AU3348" s="31"/>
      <c r="AV3348" s="36"/>
    </row>
    <row r="3349" spans="4:48">
      <c r="D3349" s="31"/>
      <c r="E3349" s="31"/>
      <c r="F3349" s="31"/>
      <c r="G3349" s="31"/>
      <c r="H3349" s="32"/>
      <c r="J3349" s="33"/>
      <c r="K3349" s="33"/>
      <c r="L3349" s="33"/>
      <c r="X3349" s="23"/>
      <c r="Y3349" s="23"/>
      <c r="Z3349" s="23"/>
      <c r="AA3349" s="23"/>
      <c r="AF3349" s="23"/>
      <c r="AG3349" s="23"/>
      <c r="AH3349" s="23"/>
      <c r="AI3349" s="23"/>
      <c r="AN3349" s="23"/>
      <c r="AO3349" s="23"/>
      <c r="AP3349" s="23"/>
      <c r="AQ3349" s="23"/>
      <c r="AR3349" s="35"/>
      <c r="AS3349" s="35"/>
      <c r="AT3349" s="35"/>
      <c r="AU3349" s="31"/>
      <c r="AV3349" s="36"/>
    </row>
    <row r="3350" spans="4:48">
      <c r="D3350" s="31"/>
      <c r="E3350" s="31"/>
      <c r="F3350" s="31"/>
      <c r="G3350" s="31"/>
      <c r="H3350" s="32"/>
      <c r="J3350" s="33"/>
      <c r="K3350" s="33"/>
      <c r="L3350" s="33"/>
      <c r="X3350" s="23"/>
      <c r="Y3350" s="23"/>
      <c r="Z3350" s="23"/>
      <c r="AA3350" s="23"/>
      <c r="AF3350" s="23"/>
      <c r="AG3350" s="23"/>
      <c r="AH3350" s="23"/>
      <c r="AI3350" s="23"/>
      <c r="AN3350" s="23"/>
      <c r="AO3350" s="23"/>
      <c r="AP3350" s="23"/>
      <c r="AQ3350" s="23"/>
      <c r="AR3350" s="35"/>
      <c r="AS3350" s="35"/>
      <c r="AT3350" s="35"/>
      <c r="AU3350" s="31"/>
      <c r="AV3350" s="36"/>
    </row>
    <row r="3351" spans="4:48">
      <c r="D3351" s="31"/>
      <c r="E3351" s="31"/>
      <c r="F3351" s="31"/>
      <c r="G3351" s="31"/>
      <c r="H3351" s="32"/>
      <c r="J3351" s="33"/>
      <c r="K3351" s="33"/>
      <c r="L3351" s="33"/>
      <c r="X3351" s="23"/>
      <c r="Y3351" s="23"/>
      <c r="Z3351" s="23"/>
      <c r="AA3351" s="23"/>
      <c r="AF3351" s="23"/>
      <c r="AG3351" s="23"/>
      <c r="AH3351" s="23"/>
      <c r="AI3351" s="23"/>
      <c r="AN3351" s="23"/>
      <c r="AO3351" s="23"/>
      <c r="AP3351" s="23"/>
      <c r="AQ3351" s="23"/>
      <c r="AR3351" s="35"/>
      <c r="AS3351" s="35"/>
      <c r="AT3351" s="35"/>
      <c r="AU3351" s="31"/>
      <c r="AV3351" s="36"/>
    </row>
    <row r="3352" spans="4:48">
      <c r="D3352" s="31"/>
      <c r="E3352" s="31"/>
      <c r="F3352" s="31"/>
      <c r="G3352" s="31"/>
      <c r="H3352" s="32"/>
      <c r="J3352" s="33"/>
      <c r="K3352" s="33"/>
      <c r="L3352" s="33"/>
      <c r="X3352" s="23"/>
      <c r="Y3352" s="23"/>
      <c r="Z3352" s="23"/>
      <c r="AA3352" s="23"/>
      <c r="AF3352" s="23"/>
      <c r="AG3352" s="23"/>
      <c r="AH3352" s="23"/>
      <c r="AI3352" s="23"/>
      <c r="AN3352" s="23"/>
      <c r="AO3352" s="23"/>
      <c r="AP3352" s="23"/>
      <c r="AQ3352" s="23"/>
      <c r="AR3352" s="35"/>
      <c r="AS3352" s="35"/>
      <c r="AT3352" s="35"/>
      <c r="AU3352" s="31"/>
      <c r="AV3352" s="36"/>
    </row>
    <row r="3353" spans="4:48">
      <c r="D3353" s="31"/>
      <c r="E3353" s="31"/>
      <c r="F3353" s="31"/>
      <c r="G3353" s="31"/>
      <c r="H3353" s="32"/>
      <c r="J3353" s="33"/>
      <c r="K3353" s="33"/>
      <c r="L3353" s="33"/>
      <c r="X3353" s="23"/>
      <c r="Y3353" s="23"/>
      <c r="Z3353" s="23"/>
      <c r="AA3353" s="23"/>
      <c r="AF3353" s="23"/>
      <c r="AG3353" s="23"/>
      <c r="AH3353" s="23"/>
      <c r="AI3353" s="23"/>
      <c r="AN3353" s="23"/>
      <c r="AO3353" s="23"/>
      <c r="AP3353" s="23"/>
      <c r="AQ3353" s="23"/>
      <c r="AR3353" s="35"/>
      <c r="AS3353" s="35"/>
      <c r="AT3353" s="35"/>
      <c r="AU3353" s="31"/>
      <c r="AV3353" s="36"/>
    </row>
    <row r="3354" spans="4:48">
      <c r="D3354" s="31"/>
      <c r="E3354" s="31"/>
      <c r="F3354" s="31"/>
      <c r="G3354" s="31"/>
      <c r="H3354" s="32"/>
      <c r="J3354" s="33"/>
      <c r="K3354" s="33"/>
      <c r="L3354" s="33"/>
      <c r="X3354" s="23"/>
      <c r="Y3354" s="23"/>
      <c r="Z3354" s="23"/>
      <c r="AA3354" s="23"/>
      <c r="AF3354" s="23"/>
      <c r="AG3354" s="23"/>
      <c r="AH3354" s="23"/>
      <c r="AI3354" s="23"/>
      <c r="AN3354" s="23"/>
      <c r="AO3354" s="23"/>
      <c r="AP3354" s="23"/>
      <c r="AQ3354" s="23"/>
      <c r="AR3354" s="35"/>
      <c r="AS3354" s="35"/>
      <c r="AT3354" s="35"/>
      <c r="AU3354" s="31"/>
      <c r="AV3354" s="36"/>
    </row>
    <row r="3355" spans="4:48">
      <c r="D3355" s="31"/>
      <c r="E3355" s="31"/>
      <c r="F3355" s="31"/>
      <c r="G3355" s="31"/>
      <c r="H3355" s="32"/>
      <c r="J3355" s="33"/>
      <c r="K3355" s="33"/>
      <c r="L3355" s="33"/>
      <c r="X3355" s="23"/>
      <c r="Y3355" s="23"/>
      <c r="Z3355" s="23"/>
      <c r="AA3355" s="23"/>
      <c r="AF3355" s="23"/>
      <c r="AG3355" s="23"/>
      <c r="AH3355" s="23"/>
      <c r="AI3355" s="23"/>
      <c r="AN3355" s="23"/>
      <c r="AO3355" s="23"/>
      <c r="AP3355" s="23"/>
      <c r="AQ3355" s="23"/>
      <c r="AR3355" s="35"/>
      <c r="AS3355" s="35"/>
      <c r="AT3355" s="35"/>
      <c r="AU3355" s="31"/>
      <c r="AV3355" s="36"/>
    </row>
    <row r="3356" spans="4:48">
      <c r="D3356" s="31"/>
      <c r="E3356" s="31"/>
      <c r="F3356" s="31"/>
      <c r="G3356" s="31"/>
      <c r="H3356" s="32"/>
      <c r="J3356" s="33"/>
      <c r="K3356" s="33"/>
      <c r="L3356" s="33"/>
      <c r="X3356" s="23"/>
      <c r="Y3356" s="23"/>
      <c r="Z3356" s="23"/>
      <c r="AA3356" s="23"/>
      <c r="AF3356" s="23"/>
      <c r="AG3356" s="23"/>
      <c r="AH3356" s="23"/>
      <c r="AI3356" s="23"/>
      <c r="AN3356" s="23"/>
      <c r="AO3356" s="23"/>
      <c r="AP3356" s="23"/>
      <c r="AQ3356" s="23"/>
      <c r="AR3356" s="35"/>
      <c r="AS3356" s="35"/>
      <c r="AT3356" s="35"/>
      <c r="AU3356" s="31"/>
      <c r="AV3356" s="36"/>
    </row>
    <row r="3357" spans="4:48">
      <c r="D3357" s="31"/>
      <c r="E3357" s="31"/>
      <c r="F3357" s="31"/>
      <c r="G3357" s="31"/>
      <c r="H3357" s="32"/>
      <c r="J3357" s="33"/>
      <c r="K3357" s="33"/>
      <c r="L3357" s="33"/>
      <c r="X3357" s="23"/>
      <c r="Y3357" s="23"/>
      <c r="Z3357" s="23"/>
      <c r="AA3357" s="23"/>
      <c r="AF3357" s="23"/>
      <c r="AG3357" s="23"/>
      <c r="AH3357" s="23"/>
      <c r="AI3357" s="23"/>
      <c r="AN3357" s="23"/>
      <c r="AO3357" s="23"/>
      <c r="AP3357" s="23"/>
      <c r="AQ3357" s="23"/>
      <c r="AR3357" s="35"/>
      <c r="AS3357" s="35"/>
      <c r="AT3357" s="35"/>
      <c r="AU3357" s="31"/>
      <c r="AV3357" s="36"/>
    </row>
    <row r="3358" spans="4:48">
      <c r="D3358" s="31"/>
      <c r="E3358" s="31"/>
      <c r="F3358" s="31"/>
      <c r="G3358" s="31"/>
      <c r="H3358" s="32"/>
      <c r="J3358" s="33"/>
      <c r="K3358" s="33"/>
      <c r="L3358" s="33"/>
      <c r="X3358" s="23"/>
      <c r="Y3358" s="23"/>
      <c r="Z3358" s="23"/>
      <c r="AA3358" s="23"/>
      <c r="AF3358" s="23"/>
      <c r="AG3358" s="23"/>
      <c r="AH3358" s="23"/>
      <c r="AI3358" s="23"/>
      <c r="AN3358" s="23"/>
      <c r="AO3358" s="23"/>
      <c r="AP3358" s="23"/>
      <c r="AQ3358" s="23"/>
      <c r="AR3358" s="35"/>
      <c r="AS3358" s="35"/>
      <c r="AT3358" s="35"/>
      <c r="AU3358" s="31"/>
      <c r="AV3358" s="36"/>
    </row>
    <row r="3359" spans="4:48">
      <c r="D3359" s="31"/>
      <c r="E3359" s="31"/>
      <c r="F3359" s="31"/>
      <c r="G3359" s="31"/>
      <c r="H3359" s="32"/>
      <c r="J3359" s="33"/>
      <c r="K3359" s="33"/>
      <c r="L3359" s="33"/>
      <c r="X3359" s="23"/>
      <c r="Y3359" s="23"/>
      <c r="Z3359" s="23"/>
      <c r="AA3359" s="23"/>
      <c r="AF3359" s="23"/>
      <c r="AG3359" s="23"/>
      <c r="AH3359" s="23"/>
      <c r="AI3359" s="23"/>
      <c r="AN3359" s="23"/>
      <c r="AO3359" s="23"/>
      <c r="AP3359" s="23"/>
      <c r="AQ3359" s="23"/>
      <c r="AR3359" s="35"/>
      <c r="AS3359" s="35"/>
      <c r="AT3359" s="35"/>
      <c r="AU3359" s="31"/>
      <c r="AV3359" s="36"/>
    </row>
    <row r="3360" spans="4:48">
      <c r="D3360" s="31"/>
      <c r="E3360" s="31"/>
      <c r="F3360" s="31"/>
      <c r="G3360" s="31"/>
      <c r="H3360" s="32"/>
      <c r="J3360" s="33"/>
      <c r="K3360" s="33"/>
      <c r="L3360" s="33"/>
      <c r="X3360" s="23"/>
      <c r="Y3360" s="23"/>
      <c r="Z3360" s="23"/>
      <c r="AA3360" s="23"/>
      <c r="AF3360" s="23"/>
      <c r="AG3360" s="23"/>
      <c r="AH3360" s="23"/>
      <c r="AI3360" s="23"/>
      <c r="AN3360" s="23"/>
      <c r="AO3360" s="23"/>
      <c r="AP3360" s="23"/>
      <c r="AQ3360" s="23"/>
      <c r="AR3360" s="35"/>
      <c r="AS3360" s="35"/>
      <c r="AT3360" s="35"/>
      <c r="AU3360" s="31"/>
      <c r="AV3360" s="36"/>
    </row>
    <row r="3361" spans="4:48">
      <c r="D3361" s="31"/>
      <c r="E3361" s="31"/>
      <c r="F3361" s="31"/>
      <c r="G3361" s="31"/>
      <c r="H3361" s="32"/>
      <c r="J3361" s="33"/>
      <c r="K3361" s="33"/>
      <c r="L3361" s="33"/>
      <c r="X3361" s="23"/>
      <c r="Y3361" s="23"/>
      <c r="Z3361" s="23"/>
      <c r="AA3361" s="23"/>
      <c r="AF3361" s="23"/>
      <c r="AG3361" s="23"/>
      <c r="AH3361" s="23"/>
      <c r="AI3361" s="23"/>
      <c r="AN3361" s="23"/>
      <c r="AO3361" s="23"/>
      <c r="AP3361" s="23"/>
      <c r="AQ3361" s="23"/>
      <c r="AR3361" s="35"/>
      <c r="AS3361" s="35"/>
      <c r="AT3361" s="35"/>
      <c r="AU3361" s="31"/>
      <c r="AV3361" s="36"/>
    </row>
    <row r="3362" spans="4:48">
      <c r="D3362" s="31"/>
      <c r="E3362" s="31"/>
      <c r="F3362" s="31"/>
      <c r="G3362" s="31"/>
      <c r="H3362" s="32"/>
      <c r="J3362" s="33"/>
      <c r="K3362" s="33"/>
      <c r="L3362" s="33"/>
      <c r="X3362" s="23"/>
      <c r="Y3362" s="23"/>
      <c r="Z3362" s="23"/>
      <c r="AA3362" s="23"/>
      <c r="AF3362" s="23"/>
      <c r="AG3362" s="23"/>
      <c r="AH3362" s="23"/>
      <c r="AI3362" s="23"/>
      <c r="AN3362" s="23"/>
      <c r="AO3362" s="23"/>
      <c r="AP3362" s="23"/>
      <c r="AQ3362" s="23"/>
      <c r="AR3362" s="35"/>
      <c r="AS3362" s="35"/>
      <c r="AT3362" s="35"/>
      <c r="AU3362" s="31"/>
      <c r="AV3362" s="36"/>
    </row>
    <row r="3363" spans="4:48">
      <c r="D3363" s="31"/>
      <c r="E3363" s="31"/>
      <c r="F3363" s="31"/>
      <c r="G3363" s="31"/>
      <c r="H3363" s="32"/>
      <c r="J3363" s="33"/>
      <c r="K3363" s="33"/>
      <c r="L3363" s="33"/>
      <c r="X3363" s="23"/>
      <c r="Y3363" s="23"/>
      <c r="Z3363" s="23"/>
      <c r="AA3363" s="23"/>
      <c r="AF3363" s="23"/>
      <c r="AG3363" s="23"/>
      <c r="AH3363" s="23"/>
      <c r="AI3363" s="23"/>
      <c r="AN3363" s="23"/>
      <c r="AO3363" s="23"/>
      <c r="AP3363" s="23"/>
      <c r="AQ3363" s="23"/>
      <c r="AR3363" s="35"/>
      <c r="AS3363" s="35"/>
      <c r="AT3363" s="35"/>
      <c r="AU3363" s="31"/>
      <c r="AV3363" s="36"/>
    </row>
    <row r="3364" spans="4:48">
      <c r="D3364" s="31"/>
      <c r="E3364" s="31"/>
      <c r="F3364" s="31"/>
      <c r="G3364" s="31"/>
      <c r="H3364" s="32"/>
      <c r="J3364" s="33"/>
      <c r="K3364" s="33"/>
      <c r="L3364" s="33"/>
      <c r="X3364" s="23"/>
      <c r="Y3364" s="23"/>
      <c r="Z3364" s="23"/>
      <c r="AA3364" s="23"/>
      <c r="AF3364" s="23"/>
      <c r="AG3364" s="23"/>
      <c r="AH3364" s="23"/>
      <c r="AI3364" s="23"/>
      <c r="AN3364" s="23"/>
      <c r="AO3364" s="23"/>
      <c r="AP3364" s="23"/>
      <c r="AQ3364" s="23"/>
      <c r="AR3364" s="35"/>
      <c r="AS3364" s="35"/>
      <c r="AT3364" s="35"/>
      <c r="AU3364" s="31"/>
      <c r="AV3364" s="36"/>
    </row>
    <row r="3365" spans="4:48">
      <c r="D3365" s="31"/>
      <c r="E3365" s="31"/>
      <c r="F3365" s="31"/>
      <c r="G3365" s="31"/>
      <c r="H3365" s="32"/>
      <c r="J3365" s="33"/>
      <c r="K3365" s="33"/>
      <c r="L3365" s="33"/>
      <c r="X3365" s="23"/>
      <c r="Y3365" s="23"/>
      <c r="Z3365" s="23"/>
      <c r="AA3365" s="23"/>
      <c r="AF3365" s="23"/>
      <c r="AG3365" s="23"/>
      <c r="AH3365" s="23"/>
      <c r="AI3365" s="23"/>
      <c r="AN3365" s="23"/>
      <c r="AO3365" s="23"/>
      <c r="AP3365" s="23"/>
      <c r="AQ3365" s="23"/>
      <c r="AR3365" s="35"/>
      <c r="AS3365" s="35"/>
      <c r="AT3365" s="35"/>
      <c r="AU3365" s="31"/>
      <c r="AV3365" s="36"/>
    </row>
    <row r="3366" spans="4:48">
      <c r="D3366" s="31"/>
      <c r="E3366" s="31"/>
      <c r="F3366" s="31"/>
      <c r="G3366" s="31"/>
      <c r="H3366" s="32"/>
      <c r="J3366" s="33"/>
      <c r="K3366" s="33"/>
      <c r="L3366" s="33"/>
      <c r="X3366" s="23"/>
      <c r="Y3366" s="23"/>
      <c r="Z3366" s="23"/>
      <c r="AA3366" s="23"/>
      <c r="AF3366" s="23"/>
      <c r="AG3366" s="23"/>
      <c r="AH3366" s="23"/>
      <c r="AI3366" s="23"/>
      <c r="AN3366" s="23"/>
      <c r="AO3366" s="23"/>
      <c r="AP3366" s="23"/>
      <c r="AQ3366" s="23"/>
      <c r="AR3366" s="35"/>
      <c r="AS3366" s="35"/>
      <c r="AT3366" s="35"/>
      <c r="AU3366" s="31"/>
      <c r="AV3366" s="36"/>
    </row>
    <row r="3367" spans="4:48">
      <c r="D3367" s="31"/>
      <c r="E3367" s="31"/>
      <c r="F3367" s="31"/>
      <c r="G3367" s="31"/>
      <c r="H3367" s="32"/>
      <c r="J3367" s="33"/>
      <c r="K3367" s="33"/>
      <c r="L3367" s="33"/>
      <c r="X3367" s="23"/>
      <c r="Y3367" s="23"/>
      <c r="Z3367" s="23"/>
      <c r="AA3367" s="23"/>
      <c r="AF3367" s="23"/>
      <c r="AG3367" s="23"/>
      <c r="AH3367" s="23"/>
      <c r="AI3367" s="23"/>
      <c r="AN3367" s="23"/>
      <c r="AO3367" s="23"/>
      <c r="AP3367" s="23"/>
      <c r="AQ3367" s="23"/>
      <c r="AR3367" s="35"/>
      <c r="AS3367" s="35"/>
      <c r="AT3367" s="35"/>
      <c r="AU3367" s="31"/>
      <c r="AV3367" s="36"/>
    </row>
    <row r="3368" spans="4:48">
      <c r="D3368" s="31"/>
      <c r="E3368" s="31"/>
      <c r="F3368" s="31"/>
      <c r="G3368" s="31"/>
      <c r="H3368" s="32"/>
      <c r="J3368" s="33"/>
      <c r="K3368" s="33"/>
      <c r="L3368" s="33"/>
      <c r="X3368" s="23"/>
      <c r="Y3368" s="23"/>
      <c r="Z3368" s="23"/>
      <c r="AA3368" s="23"/>
      <c r="AF3368" s="23"/>
      <c r="AG3368" s="23"/>
      <c r="AH3368" s="23"/>
      <c r="AI3368" s="23"/>
      <c r="AN3368" s="23"/>
      <c r="AO3368" s="23"/>
      <c r="AP3368" s="23"/>
      <c r="AQ3368" s="23"/>
      <c r="AR3368" s="35"/>
      <c r="AS3368" s="35"/>
      <c r="AT3368" s="35"/>
      <c r="AU3368" s="31"/>
      <c r="AV3368" s="36"/>
    </row>
    <row r="3369" spans="4:48">
      <c r="D3369" s="31"/>
      <c r="E3369" s="31"/>
      <c r="F3369" s="31"/>
      <c r="G3369" s="31"/>
      <c r="H3369" s="32"/>
      <c r="J3369" s="33"/>
      <c r="K3369" s="33"/>
      <c r="L3369" s="33"/>
      <c r="X3369" s="23"/>
      <c r="Y3369" s="23"/>
      <c r="Z3369" s="23"/>
      <c r="AA3369" s="23"/>
      <c r="AF3369" s="23"/>
      <c r="AG3369" s="23"/>
      <c r="AH3369" s="23"/>
      <c r="AI3369" s="23"/>
      <c r="AN3369" s="23"/>
      <c r="AO3369" s="23"/>
      <c r="AP3369" s="23"/>
      <c r="AQ3369" s="23"/>
      <c r="AR3369" s="35"/>
      <c r="AS3369" s="35"/>
      <c r="AT3369" s="35"/>
      <c r="AU3369" s="31"/>
      <c r="AV3369" s="36"/>
    </row>
    <row r="3370" spans="4:48">
      <c r="D3370" s="31"/>
      <c r="E3370" s="31"/>
      <c r="F3370" s="31"/>
      <c r="G3370" s="31"/>
      <c r="H3370" s="32"/>
      <c r="J3370" s="33"/>
      <c r="K3370" s="33"/>
      <c r="L3370" s="33"/>
      <c r="X3370" s="23"/>
      <c r="Y3370" s="23"/>
      <c r="Z3370" s="23"/>
      <c r="AA3370" s="23"/>
      <c r="AF3370" s="23"/>
      <c r="AG3370" s="23"/>
      <c r="AH3370" s="23"/>
      <c r="AI3370" s="23"/>
      <c r="AN3370" s="23"/>
      <c r="AO3370" s="23"/>
      <c r="AP3370" s="23"/>
      <c r="AQ3370" s="23"/>
      <c r="AR3370" s="35"/>
      <c r="AS3370" s="35"/>
      <c r="AT3370" s="35"/>
      <c r="AU3370" s="31"/>
      <c r="AV3370" s="36"/>
    </row>
    <row r="3371" spans="4:48">
      <c r="D3371" s="31"/>
      <c r="E3371" s="31"/>
      <c r="F3371" s="31"/>
      <c r="G3371" s="31"/>
      <c r="H3371" s="32"/>
      <c r="J3371" s="33"/>
      <c r="K3371" s="33"/>
      <c r="L3371" s="33"/>
      <c r="X3371" s="23"/>
      <c r="Y3371" s="23"/>
      <c r="Z3371" s="23"/>
      <c r="AA3371" s="23"/>
      <c r="AF3371" s="23"/>
      <c r="AG3371" s="23"/>
      <c r="AH3371" s="23"/>
      <c r="AI3371" s="23"/>
      <c r="AN3371" s="23"/>
      <c r="AO3371" s="23"/>
      <c r="AP3371" s="23"/>
      <c r="AQ3371" s="23"/>
      <c r="AR3371" s="35"/>
      <c r="AS3371" s="35"/>
      <c r="AT3371" s="35"/>
      <c r="AU3371" s="31"/>
      <c r="AV3371" s="36"/>
    </row>
    <row r="3372" spans="4:48">
      <c r="D3372" s="31"/>
      <c r="E3372" s="31"/>
      <c r="F3372" s="31"/>
      <c r="G3372" s="31"/>
      <c r="H3372" s="32"/>
      <c r="J3372" s="33"/>
      <c r="K3372" s="33"/>
      <c r="L3372" s="33"/>
      <c r="X3372" s="23"/>
      <c r="Y3372" s="23"/>
      <c r="Z3372" s="23"/>
      <c r="AA3372" s="23"/>
      <c r="AF3372" s="23"/>
      <c r="AG3372" s="23"/>
      <c r="AH3372" s="23"/>
      <c r="AI3372" s="23"/>
      <c r="AN3372" s="23"/>
      <c r="AO3372" s="23"/>
      <c r="AP3372" s="23"/>
      <c r="AQ3372" s="23"/>
      <c r="AR3372" s="35"/>
      <c r="AS3372" s="35"/>
      <c r="AT3372" s="35"/>
      <c r="AU3372" s="31"/>
      <c r="AV3372" s="36"/>
    </row>
    <row r="3373" spans="4:48">
      <c r="D3373" s="31"/>
      <c r="E3373" s="31"/>
      <c r="F3373" s="31"/>
      <c r="G3373" s="31"/>
      <c r="H3373" s="32"/>
      <c r="J3373" s="33"/>
      <c r="K3373" s="33"/>
      <c r="L3373" s="33"/>
      <c r="X3373" s="23"/>
      <c r="Y3373" s="23"/>
      <c r="Z3373" s="23"/>
      <c r="AA3373" s="23"/>
      <c r="AF3373" s="23"/>
      <c r="AG3373" s="23"/>
      <c r="AH3373" s="23"/>
      <c r="AI3373" s="23"/>
      <c r="AN3373" s="23"/>
      <c r="AO3373" s="23"/>
      <c r="AP3373" s="23"/>
      <c r="AQ3373" s="23"/>
      <c r="AR3373" s="35"/>
      <c r="AS3373" s="35"/>
      <c r="AT3373" s="35"/>
      <c r="AU3373" s="31"/>
      <c r="AV3373" s="36"/>
    </row>
    <row r="3374" spans="4:48">
      <c r="D3374" s="31"/>
      <c r="E3374" s="31"/>
      <c r="F3374" s="31"/>
      <c r="G3374" s="31"/>
      <c r="H3374" s="32"/>
      <c r="J3374" s="33"/>
      <c r="K3374" s="33"/>
      <c r="L3374" s="33"/>
      <c r="X3374" s="23"/>
      <c r="Y3374" s="23"/>
      <c r="Z3374" s="23"/>
      <c r="AA3374" s="23"/>
      <c r="AF3374" s="23"/>
      <c r="AG3374" s="23"/>
      <c r="AH3374" s="23"/>
      <c r="AI3374" s="23"/>
      <c r="AN3374" s="23"/>
      <c r="AO3374" s="23"/>
      <c r="AP3374" s="23"/>
      <c r="AQ3374" s="23"/>
      <c r="AR3374" s="35"/>
      <c r="AS3374" s="35"/>
      <c r="AT3374" s="35"/>
      <c r="AU3374" s="31"/>
      <c r="AV3374" s="36"/>
    </row>
    <row r="3375" spans="4:48">
      <c r="D3375" s="31"/>
      <c r="E3375" s="31"/>
      <c r="F3375" s="31"/>
      <c r="G3375" s="31"/>
      <c r="H3375" s="32"/>
      <c r="J3375" s="33"/>
      <c r="K3375" s="33"/>
      <c r="L3375" s="33"/>
      <c r="X3375" s="23"/>
      <c r="Y3375" s="23"/>
      <c r="Z3375" s="23"/>
      <c r="AA3375" s="23"/>
      <c r="AF3375" s="23"/>
      <c r="AG3375" s="23"/>
      <c r="AH3375" s="23"/>
      <c r="AI3375" s="23"/>
      <c r="AN3375" s="23"/>
      <c r="AO3375" s="23"/>
      <c r="AP3375" s="23"/>
      <c r="AQ3375" s="23"/>
      <c r="AR3375" s="35"/>
      <c r="AS3375" s="35"/>
      <c r="AT3375" s="35"/>
      <c r="AU3375" s="31"/>
      <c r="AV3375" s="36"/>
    </row>
    <row r="3376" spans="4:48">
      <c r="D3376" s="31"/>
      <c r="E3376" s="31"/>
      <c r="F3376" s="31"/>
      <c r="G3376" s="31"/>
      <c r="H3376" s="32"/>
      <c r="J3376" s="33"/>
      <c r="K3376" s="33"/>
      <c r="L3376" s="33"/>
      <c r="X3376" s="23"/>
      <c r="Y3376" s="23"/>
      <c r="Z3376" s="23"/>
      <c r="AA3376" s="23"/>
      <c r="AF3376" s="23"/>
      <c r="AG3376" s="23"/>
      <c r="AH3376" s="23"/>
      <c r="AI3376" s="23"/>
      <c r="AN3376" s="23"/>
      <c r="AO3376" s="23"/>
      <c r="AP3376" s="23"/>
      <c r="AQ3376" s="23"/>
      <c r="AR3376" s="35"/>
      <c r="AS3376" s="35"/>
      <c r="AT3376" s="35"/>
      <c r="AU3376" s="31"/>
      <c r="AV3376" s="36"/>
    </row>
    <row r="3377" spans="4:48">
      <c r="D3377" s="31"/>
      <c r="E3377" s="31"/>
      <c r="F3377" s="31"/>
      <c r="G3377" s="31"/>
      <c r="H3377" s="32"/>
      <c r="J3377" s="33"/>
      <c r="K3377" s="33"/>
      <c r="L3377" s="33"/>
      <c r="X3377" s="23"/>
      <c r="Y3377" s="23"/>
      <c r="Z3377" s="23"/>
      <c r="AA3377" s="23"/>
      <c r="AF3377" s="23"/>
      <c r="AG3377" s="23"/>
      <c r="AH3377" s="23"/>
      <c r="AI3377" s="23"/>
      <c r="AN3377" s="23"/>
      <c r="AO3377" s="23"/>
      <c r="AP3377" s="23"/>
      <c r="AQ3377" s="23"/>
      <c r="AR3377" s="35"/>
      <c r="AS3377" s="35"/>
      <c r="AT3377" s="35"/>
      <c r="AU3377" s="31"/>
      <c r="AV3377" s="36"/>
    </row>
    <row r="3378" spans="4:48">
      <c r="D3378" s="31"/>
      <c r="E3378" s="31"/>
      <c r="F3378" s="31"/>
      <c r="G3378" s="31"/>
      <c r="H3378" s="32"/>
      <c r="J3378" s="33"/>
      <c r="K3378" s="33"/>
      <c r="L3378" s="33"/>
      <c r="X3378" s="23"/>
      <c r="Y3378" s="23"/>
      <c r="Z3378" s="23"/>
      <c r="AA3378" s="23"/>
      <c r="AF3378" s="23"/>
      <c r="AG3378" s="23"/>
      <c r="AH3378" s="23"/>
      <c r="AI3378" s="23"/>
      <c r="AN3378" s="23"/>
      <c r="AO3378" s="23"/>
      <c r="AP3378" s="23"/>
      <c r="AQ3378" s="23"/>
      <c r="AR3378" s="35"/>
      <c r="AS3378" s="35"/>
      <c r="AT3378" s="35"/>
      <c r="AU3378" s="31"/>
      <c r="AV3378" s="36"/>
    </row>
    <row r="3379" spans="4:48">
      <c r="D3379" s="31"/>
      <c r="E3379" s="31"/>
      <c r="F3379" s="31"/>
      <c r="G3379" s="31"/>
      <c r="H3379" s="32"/>
      <c r="J3379" s="33"/>
      <c r="K3379" s="33"/>
      <c r="L3379" s="33"/>
      <c r="X3379" s="23"/>
      <c r="Y3379" s="23"/>
      <c r="Z3379" s="23"/>
      <c r="AA3379" s="23"/>
      <c r="AF3379" s="23"/>
      <c r="AG3379" s="23"/>
      <c r="AH3379" s="23"/>
      <c r="AI3379" s="23"/>
      <c r="AN3379" s="23"/>
      <c r="AO3379" s="23"/>
      <c r="AP3379" s="23"/>
      <c r="AQ3379" s="23"/>
      <c r="AR3379" s="35"/>
      <c r="AS3379" s="35"/>
      <c r="AT3379" s="35"/>
      <c r="AU3379" s="31"/>
      <c r="AV3379" s="36"/>
    </row>
    <row r="3380" spans="4:48">
      <c r="D3380" s="31"/>
      <c r="E3380" s="31"/>
      <c r="F3380" s="31"/>
      <c r="G3380" s="31"/>
      <c r="H3380" s="32"/>
      <c r="J3380" s="33"/>
      <c r="K3380" s="33"/>
      <c r="L3380" s="33"/>
      <c r="X3380" s="23"/>
      <c r="Y3380" s="23"/>
      <c r="Z3380" s="23"/>
      <c r="AA3380" s="23"/>
      <c r="AF3380" s="23"/>
      <c r="AG3380" s="23"/>
      <c r="AH3380" s="23"/>
      <c r="AI3380" s="23"/>
      <c r="AN3380" s="23"/>
      <c r="AO3380" s="23"/>
      <c r="AP3380" s="23"/>
      <c r="AQ3380" s="23"/>
      <c r="AR3380" s="35"/>
      <c r="AS3380" s="35"/>
      <c r="AT3380" s="35"/>
      <c r="AU3380" s="31"/>
      <c r="AV3380" s="36"/>
    </row>
    <row r="3381" spans="4:48">
      <c r="D3381" s="31"/>
      <c r="E3381" s="31"/>
      <c r="F3381" s="31"/>
      <c r="G3381" s="31"/>
      <c r="H3381" s="32"/>
      <c r="J3381" s="33"/>
      <c r="K3381" s="33"/>
      <c r="L3381" s="33"/>
      <c r="X3381" s="23"/>
      <c r="Y3381" s="23"/>
      <c r="Z3381" s="23"/>
      <c r="AA3381" s="23"/>
      <c r="AF3381" s="23"/>
      <c r="AG3381" s="23"/>
      <c r="AH3381" s="23"/>
      <c r="AI3381" s="23"/>
      <c r="AN3381" s="23"/>
      <c r="AO3381" s="23"/>
      <c r="AP3381" s="23"/>
      <c r="AQ3381" s="23"/>
      <c r="AR3381" s="35"/>
      <c r="AS3381" s="35"/>
      <c r="AT3381" s="35"/>
      <c r="AU3381" s="31"/>
      <c r="AV3381" s="36"/>
    </row>
    <row r="3382" spans="4:48">
      <c r="D3382" s="31"/>
      <c r="E3382" s="31"/>
      <c r="F3382" s="31"/>
      <c r="G3382" s="31"/>
      <c r="H3382" s="32"/>
      <c r="J3382" s="33"/>
      <c r="K3382" s="33"/>
      <c r="L3382" s="33"/>
      <c r="X3382" s="23"/>
      <c r="Y3382" s="23"/>
      <c r="Z3382" s="23"/>
      <c r="AA3382" s="23"/>
      <c r="AF3382" s="23"/>
      <c r="AG3382" s="23"/>
      <c r="AH3382" s="23"/>
      <c r="AI3382" s="23"/>
      <c r="AN3382" s="23"/>
      <c r="AO3382" s="23"/>
      <c r="AP3382" s="23"/>
      <c r="AQ3382" s="23"/>
      <c r="AR3382" s="35"/>
      <c r="AS3382" s="35"/>
      <c r="AT3382" s="35"/>
      <c r="AU3382" s="31"/>
      <c r="AV3382" s="36"/>
    </row>
    <row r="3383" spans="4:48">
      <c r="D3383" s="31"/>
      <c r="E3383" s="31"/>
      <c r="F3383" s="31"/>
      <c r="G3383" s="31"/>
      <c r="H3383" s="32"/>
      <c r="J3383" s="33"/>
      <c r="K3383" s="33"/>
      <c r="L3383" s="33"/>
      <c r="X3383" s="23"/>
      <c r="Y3383" s="23"/>
      <c r="Z3383" s="23"/>
      <c r="AA3383" s="23"/>
      <c r="AF3383" s="23"/>
      <c r="AG3383" s="23"/>
      <c r="AH3383" s="23"/>
      <c r="AI3383" s="23"/>
      <c r="AN3383" s="23"/>
      <c r="AO3383" s="23"/>
      <c r="AP3383" s="23"/>
      <c r="AQ3383" s="23"/>
      <c r="AR3383" s="35"/>
      <c r="AS3383" s="35"/>
      <c r="AT3383" s="35"/>
      <c r="AU3383" s="31"/>
      <c r="AV3383" s="36"/>
    </row>
    <row r="3384" spans="4:48">
      <c r="D3384" s="31"/>
      <c r="E3384" s="31"/>
      <c r="F3384" s="31"/>
      <c r="G3384" s="31"/>
      <c r="H3384" s="32"/>
      <c r="J3384" s="33"/>
      <c r="K3384" s="33"/>
      <c r="L3384" s="33"/>
      <c r="X3384" s="23"/>
      <c r="Y3384" s="23"/>
      <c r="Z3384" s="23"/>
      <c r="AA3384" s="23"/>
      <c r="AF3384" s="23"/>
      <c r="AG3384" s="23"/>
      <c r="AH3384" s="23"/>
      <c r="AI3384" s="23"/>
      <c r="AN3384" s="23"/>
      <c r="AO3384" s="23"/>
      <c r="AP3384" s="23"/>
      <c r="AQ3384" s="23"/>
      <c r="AR3384" s="35"/>
      <c r="AS3384" s="35"/>
      <c r="AT3384" s="35"/>
      <c r="AU3384" s="31"/>
      <c r="AV3384" s="36"/>
    </row>
    <row r="3385" spans="4:48">
      <c r="D3385" s="31"/>
      <c r="E3385" s="31"/>
      <c r="F3385" s="31"/>
      <c r="G3385" s="31"/>
      <c r="H3385" s="32"/>
      <c r="J3385" s="33"/>
      <c r="K3385" s="33"/>
      <c r="L3385" s="33"/>
      <c r="X3385" s="23"/>
      <c r="Y3385" s="23"/>
      <c r="Z3385" s="23"/>
      <c r="AA3385" s="23"/>
      <c r="AF3385" s="23"/>
      <c r="AG3385" s="23"/>
      <c r="AH3385" s="23"/>
      <c r="AI3385" s="23"/>
      <c r="AN3385" s="23"/>
      <c r="AO3385" s="23"/>
      <c r="AP3385" s="23"/>
      <c r="AQ3385" s="23"/>
      <c r="AR3385" s="35"/>
      <c r="AS3385" s="35"/>
      <c r="AT3385" s="35"/>
      <c r="AU3385" s="31"/>
      <c r="AV3385" s="36"/>
    </row>
    <row r="3386" spans="4:48">
      <c r="D3386" s="31"/>
      <c r="E3386" s="31"/>
      <c r="F3386" s="31"/>
      <c r="G3386" s="31"/>
      <c r="H3386" s="32"/>
      <c r="J3386" s="33"/>
      <c r="K3386" s="33"/>
      <c r="L3386" s="33"/>
      <c r="X3386" s="23"/>
      <c r="Y3386" s="23"/>
      <c r="Z3386" s="23"/>
      <c r="AA3386" s="23"/>
      <c r="AF3386" s="23"/>
      <c r="AG3386" s="23"/>
      <c r="AH3386" s="23"/>
      <c r="AI3386" s="23"/>
      <c r="AN3386" s="23"/>
      <c r="AO3386" s="23"/>
      <c r="AP3386" s="23"/>
      <c r="AQ3386" s="23"/>
      <c r="AR3386" s="35"/>
      <c r="AS3386" s="35"/>
      <c r="AT3386" s="35"/>
      <c r="AU3386" s="31"/>
      <c r="AV3386" s="36"/>
    </row>
    <row r="3387" spans="4:48">
      <c r="D3387" s="31"/>
      <c r="E3387" s="31"/>
      <c r="F3387" s="31"/>
      <c r="G3387" s="31"/>
      <c r="H3387" s="32"/>
      <c r="J3387" s="33"/>
      <c r="K3387" s="33"/>
      <c r="L3387" s="33"/>
      <c r="X3387" s="23"/>
      <c r="Y3387" s="23"/>
      <c r="Z3387" s="23"/>
      <c r="AA3387" s="23"/>
      <c r="AF3387" s="23"/>
      <c r="AG3387" s="23"/>
      <c r="AH3387" s="23"/>
      <c r="AI3387" s="23"/>
      <c r="AN3387" s="23"/>
      <c r="AO3387" s="23"/>
      <c r="AP3387" s="23"/>
      <c r="AQ3387" s="23"/>
      <c r="AR3387" s="35"/>
      <c r="AS3387" s="35"/>
      <c r="AT3387" s="35"/>
      <c r="AU3387" s="31"/>
      <c r="AV3387" s="36"/>
    </row>
    <row r="3388" spans="4:48">
      <c r="D3388" s="31"/>
      <c r="E3388" s="31"/>
      <c r="F3388" s="31"/>
      <c r="G3388" s="31"/>
      <c r="H3388" s="32"/>
      <c r="J3388" s="33"/>
      <c r="K3388" s="33"/>
      <c r="L3388" s="33"/>
      <c r="X3388" s="23"/>
      <c r="Y3388" s="23"/>
      <c r="Z3388" s="23"/>
      <c r="AA3388" s="23"/>
      <c r="AF3388" s="23"/>
      <c r="AG3388" s="23"/>
      <c r="AH3388" s="23"/>
      <c r="AI3388" s="23"/>
      <c r="AN3388" s="23"/>
      <c r="AO3388" s="23"/>
      <c r="AP3388" s="23"/>
      <c r="AQ3388" s="23"/>
      <c r="AR3388" s="35"/>
      <c r="AS3388" s="35"/>
      <c r="AT3388" s="35"/>
      <c r="AU3388" s="31"/>
      <c r="AV3388" s="36"/>
    </row>
    <row r="3389" spans="4:48">
      <c r="D3389" s="31"/>
      <c r="E3389" s="31"/>
      <c r="F3389" s="31"/>
      <c r="G3389" s="31"/>
      <c r="H3389" s="32"/>
      <c r="J3389" s="33"/>
      <c r="K3389" s="33"/>
      <c r="L3389" s="33"/>
      <c r="X3389" s="23"/>
      <c r="Y3389" s="23"/>
      <c r="Z3389" s="23"/>
      <c r="AA3389" s="23"/>
      <c r="AF3389" s="23"/>
      <c r="AG3389" s="23"/>
      <c r="AH3389" s="23"/>
      <c r="AI3389" s="23"/>
      <c r="AN3389" s="23"/>
      <c r="AO3389" s="23"/>
      <c r="AP3389" s="23"/>
      <c r="AQ3389" s="23"/>
      <c r="AR3389" s="35"/>
      <c r="AS3389" s="35"/>
      <c r="AT3389" s="35"/>
      <c r="AU3389" s="31"/>
      <c r="AV3389" s="36"/>
    </row>
    <row r="3390" spans="4:48">
      <c r="D3390" s="31"/>
      <c r="E3390" s="31"/>
      <c r="F3390" s="31"/>
      <c r="G3390" s="31"/>
      <c r="H3390" s="32"/>
      <c r="J3390" s="33"/>
      <c r="K3390" s="33"/>
      <c r="L3390" s="33"/>
      <c r="X3390" s="23"/>
      <c r="Y3390" s="23"/>
      <c r="Z3390" s="23"/>
      <c r="AA3390" s="23"/>
      <c r="AF3390" s="23"/>
      <c r="AG3390" s="23"/>
      <c r="AH3390" s="23"/>
      <c r="AI3390" s="23"/>
      <c r="AN3390" s="23"/>
      <c r="AO3390" s="23"/>
      <c r="AP3390" s="23"/>
      <c r="AQ3390" s="23"/>
      <c r="AR3390" s="35"/>
      <c r="AS3390" s="35"/>
      <c r="AT3390" s="35"/>
      <c r="AU3390" s="31"/>
      <c r="AV3390" s="36"/>
    </row>
    <row r="3391" spans="4:48">
      <c r="D3391" s="31"/>
      <c r="E3391" s="31"/>
      <c r="F3391" s="31"/>
      <c r="G3391" s="31"/>
      <c r="H3391" s="32"/>
      <c r="J3391" s="33"/>
      <c r="K3391" s="33"/>
      <c r="L3391" s="33"/>
      <c r="X3391" s="23"/>
      <c r="Y3391" s="23"/>
      <c r="Z3391" s="23"/>
      <c r="AA3391" s="23"/>
      <c r="AF3391" s="23"/>
      <c r="AG3391" s="23"/>
      <c r="AH3391" s="23"/>
      <c r="AI3391" s="23"/>
      <c r="AN3391" s="23"/>
      <c r="AO3391" s="23"/>
      <c r="AP3391" s="23"/>
      <c r="AQ3391" s="23"/>
      <c r="AR3391" s="35"/>
      <c r="AS3391" s="35"/>
      <c r="AT3391" s="35"/>
      <c r="AU3391" s="31"/>
      <c r="AV3391" s="36"/>
    </row>
    <row r="3392" spans="4:48">
      <c r="D3392" s="31"/>
      <c r="E3392" s="31"/>
      <c r="F3392" s="31"/>
      <c r="G3392" s="31"/>
      <c r="H3392" s="32"/>
      <c r="J3392" s="33"/>
      <c r="K3392" s="33"/>
      <c r="L3392" s="33"/>
      <c r="X3392" s="23"/>
      <c r="Y3392" s="23"/>
      <c r="Z3392" s="23"/>
      <c r="AA3392" s="23"/>
      <c r="AF3392" s="23"/>
      <c r="AG3392" s="23"/>
      <c r="AH3392" s="23"/>
      <c r="AI3392" s="23"/>
      <c r="AN3392" s="23"/>
      <c r="AO3392" s="23"/>
      <c r="AP3392" s="23"/>
      <c r="AQ3392" s="23"/>
      <c r="AR3392" s="35"/>
      <c r="AS3392" s="35"/>
      <c r="AT3392" s="35"/>
      <c r="AU3392" s="31"/>
      <c r="AV3392" s="36"/>
    </row>
    <row r="3393" spans="4:48">
      <c r="D3393" s="31"/>
      <c r="E3393" s="31"/>
      <c r="F3393" s="31"/>
      <c r="G3393" s="31"/>
      <c r="H3393" s="32"/>
      <c r="J3393" s="33"/>
      <c r="K3393" s="33"/>
      <c r="L3393" s="33"/>
      <c r="X3393" s="23"/>
      <c r="Y3393" s="23"/>
      <c r="Z3393" s="23"/>
      <c r="AA3393" s="23"/>
      <c r="AF3393" s="23"/>
      <c r="AG3393" s="23"/>
      <c r="AH3393" s="23"/>
      <c r="AI3393" s="23"/>
      <c r="AN3393" s="23"/>
      <c r="AO3393" s="23"/>
      <c r="AP3393" s="23"/>
      <c r="AQ3393" s="23"/>
      <c r="AR3393" s="35"/>
      <c r="AS3393" s="35"/>
      <c r="AT3393" s="35"/>
      <c r="AU3393" s="31"/>
      <c r="AV3393" s="36"/>
    </row>
    <row r="3394" spans="4:48">
      <c r="D3394" s="31"/>
      <c r="E3394" s="31"/>
      <c r="F3394" s="31"/>
      <c r="G3394" s="31"/>
      <c r="H3394" s="32"/>
      <c r="J3394" s="33"/>
      <c r="K3394" s="33"/>
      <c r="L3394" s="33"/>
      <c r="X3394" s="23"/>
      <c r="Y3394" s="23"/>
      <c r="Z3394" s="23"/>
      <c r="AA3394" s="23"/>
      <c r="AF3394" s="23"/>
      <c r="AG3394" s="23"/>
      <c r="AH3394" s="23"/>
      <c r="AI3394" s="23"/>
      <c r="AN3394" s="23"/>
      <c r="AO3394" s="23"/>
      <c r="AP3394" s="23"/>
      <c r="AQ3394" s="23"/>
      <c r="AR3394" s="35"/>
      <c r="AS3394" s="35"/>
      <c r="AT3394" s="35"/>
      <c r="AU3394" s="31"/>
      <c r="AV3394" s="36"/>
    </row>
    <row r="3395" spans="4:48">
      <c r="D3395" s="31"/>
      <c r="E3395" s="31"/>
      <c r="F3395" s="31"/>
      <c r="G3395" s="31"/>
      <c r="H3395" s="32"/>
      <c r="J3395" s="33"/>
      <c r="K3395" s="33"/>
      <c r="L3395" s="33"/>
      <c r="X3395" s="23"/>
      <c r="Y3395" s="23"/>
      <c r="Z3395" s="23"/>
      <c r="AA3395" s="23"/>
      <c r="AF3395" s="23"/>
      <c r="AG3395" s="23"/>
      <c r="AH3395" s="23"/>
      <c r="AI3395" s="23"/>
      <c r="AN3395" s="23"/>
      <c r="AO3395" s="23"/>
      <c r="AP3395" s="23"/>
      <c r="AQ3395" s="23"/>
      <c r="AR3395" s="35"/>
      <c r="AS3395" s="35"/>
      <c r="AT3395" s="35"/>
      <c r="AU3395" s="31"/>
      <c r="AV3395" s="36"/>
    </row>
    <row r="3396" spans="4:48">
      <c r="D3396" s="31"/>
      <c r="E3396" s="31"/>
      <c r="F3396" s="31"/>
      <c r="G3396" s="31"/>
      <c r="H3396" s="32"/>
      <c r="J3396" s="33"/>
      <c r="K3396" s="33"/>
      <c r="L3396" s="33"/>
      <c r="X3396" s="23"/>
      <c r="Y3396" s="23"/>
      <c r="Z3396" s="23"/>
      <c r="AA3396" s="23"/>
      <c r="AF3396" s="23"/>
      <c r="AG3396" s="23"/>
      <c r="AH3396" s="23"/>
      <c r="AI3396" s="23"/>
      <c r="AN3396" s="23"/>
      <c r="AO3396" s="23"/>
      <c r="AP3396" s="23"/>
      <c r="AQ3396" s="23"/>
      <c r="AR3396" s="35"/>
      <c r="AS3396" s="35"/>
      <c r="AT3396" s="35"/>
      <c r="AU3396" s="31"/>
      <c r="AV3396" s="36"/>
    </row>
    <row r="3397" spans="4:48">
      <c r="D3397" s="31"/>
      <c r="E3397" s="31"/>
      <c r="F3397" s="31"/>
      <c r="G3397" s="31"/>
      <c r="H3397" s="32"/>
      <c r="J3397" s="33"/>
      <c r="K3397" s="33"/>
      <c r="L3397" s="33"/>
      <c r="X3397" s="23"/>
      <c r="Y3397" s="23"/>
      <c r="Z3397" s="23"/>
      <c r="AA3397" s="23"/>
      <c r="AF3397" s="23"/>
      <c r="AG3397" s="23"/>
      <c r="AH3397" s="23"/>
      <c r="AI3397" s="23"/>
      <c r="AN3397" s="23"/>
      <c r="AO3397" s="23"/>
      <c r="AP3397" s="23"/>
      <c r="AQ3397" s="23"/>
      <c r="AR3397" s="35"/>
      <c r="AS3397" s="35"/>
      <c r="AT3397" s="35"/>
      <c r="AU3397" s="31"/>
      <c r="AV3397" s="36"/>
    </row>
    <row r="3398" spans="4:48">
      <c r="D3398" s="31"/>
      <c r="E3398" s="31"/>
      <c r="F3398" s="31"/>
      <c r="G3398" s="31"/>
      <c r="H3398" s="32"/>
      <c r="J3398" s="33"/>
      <c r="K3398" s="33"/>
      <c r="L3398" s="33"/>
      <c r="X3398" s="23"/>
      <c r="Y3398" s="23"/>
      <c r="Z3398" s="23"/>
      <c r="AA3398" s="23"/>
      <c r="AF3398" s="23"/>
      <c r="AG3398" s="23"/>
      <c r="AH3398" s="23"/>
      <c r="AI3398" s="23"/>
      <c r="AN3398" s="23"/>
      <c r="AO3398" s="23"/>
      <c r="AP3398" s="23"/>
      <c r="AQ3398" s="23"/>
      <c r="AR3398" s="35"/>
      <c r="AS3398" s="35"/>
      <c r="AT3398" s="35"/>
      <c r="AU3398" s="31"/>
      <c r="AV3398" s="36"/>
    </row>
    <row r="3399" spans="4:48">
      <c r="D3399" s="31"/>
      <c r="E3399" s="31"/>
      <c r="F3399" s="31"/>
      <c r="G3399" s="31"/>
      <c r="H3399" s="32"/>
      <c r="J3399" s="33"/>
      <c r="K3399" s="33"/>
      <c r="L3399" s="33"/>
      <c r="X3399" s="23"/>
      <c r="Y3399" s="23"/>
      <c r="Z3399" s="23"/>
      <c r="AA3399" s="23"/>
      <c r="AF3399" s="23"/>
      <c r="AG3399" s="23"/>
      <c r="AH3399" s="23"/>
      <c r="AI3399" s="23"/>
      <c r="AN3399" s="23"/>
      <c r="AO3399" s="23"/>
      <c r="AP3399" s="23"/>
      <c r="AQ3399" s="23"/>
      <c r="AR3399" s="35"/>
      <c r="AS3399" s="35"/>
      <c r="AT3399" s="35"/>
      <c r="AU3399" s="31"/>
      <c r="AV3399" s="36"/>
    </row>
    <row r="3400" spans="4:48">
      <c r="D3400" s="31"/>
      <c r="E3400" s="31"/>
      <c r="F3400" s="31"/>
      <c r="G3400" s="31"/>
      <c r="H3400" s="32"/>
      <c r="J3400" s="33"/>
      <c r="K3400" s="33"/>
      <c r="L3400" s="33"/>
      <c r="X3400" s="23"/>
      <c r="Y3400" s="23"/>
      <c r="Z3400" s="23"/>
      <c r="AA3400" s="23"/>
      <c r="AF3400" s="23"/>
      <c r="AG3400" s="23"/>
      <c r="AH3400" s="23"/>
      <c r="AI3400" s="23"/>
      <c r="AN3400" s="23"/>
      <c r="AO3400" s="23"/>
      <c r="AP3400" s="23"/>
      <c r="AQ3400" s="23"/>
      <c r="AR3400" s="35"/>
      <c r="AS3400" s="35"/>
      <c r="AT3400" s="35"/>
      <c r="AU3400" s="31"/>
      <c r="AV3400" s="36"/>
    </row>
    <row r="3401" spans="4:48">
      <c r="D3401" s="31"/>
      <c r="E3401" s="31"/>
      <c r="F3401" s="31"/>
      <c r="G3401" s="31"/>
      <c r="H3401" s="32"/>
      <c r="J3401" s="33"/>
      <c r="K3401" s="33"/>
      <c r="L3401" s="33"/>
      <c r="X3401" s="23"/>
      <c r="Y3401" s="23"/>
      <c r="Z3401" s="23"/>
      <c r="AA3401" s="23"/>
      <c r="AF3401" s="23"/>
      <c r="AG3401" s="23"/>
      <c r="AH3401" s="23"/>
      <c r="AI3401" s="23"/>
      <c r="AN3401" s="23"/>
      <c r="AO3401" s="23"/>
      <c r="AP3401" s="23"/>
      <c r="AQ3401" s="23"/>
      <c r="AR3401" s="35"/>
      <c r="AS3401" s="35"/>
      <c r="AT3401" s="35"/>
      <c r="AU3401" s="31"/>
      <c r="AV3401" s="36"/>
    </row>
    <row r="3402" spans="4:48">
      <c r="D3402" s="31"/>
      <c r="E3402" s="31"/>
      <c r="F3402" s="31"/>
      <c r="G3402" s="31"/>
      <c r="H3402" s="32"/>
      <c r="J3402" s="33"/>
      <c r="K3402" s="33"/>
      <c r="L3402" s="33"/>
      <c r="X3402" s="23"/>
      <c r="Y3402" s="23"/>
      <c r="Z3402" s="23"/>
      <c r="AA3402" s="23"/>
      <c r="AF3402" s="23"/>
      <c r="AG3402" s="23"/>
      <c r="AH3402" s="23"/>
      <c r="AI3402" s="23"/>
      <c r="AN3402" s="23"/>
      <c r="AO3402" s="23"/>
      <c r="AP3402" s="23"/>
      <c r="AQ3402" s="23"/>
      <c r="AR3402" s="35"/>
      <c r="AS3402" s="35"/>
      <c r="AT3402" s="35"/>
      <c r="AU3402" s="31"/>
      <c r="AV3402" s="36"/>
    </row>
    <row r="3403" spans="4:48">
      <c r="D3403" s="31"/>
      <c r="E3403" s="31"/>
      <c r="F3403" s="31"/>
      <c r="G3403" s="31"/>
      <c r="H3403" s="32"/>
      <c r="J3403" s="33"/>
      <c r="K3403" s="33"/>
      <c r="L3403" s="33"/>
      <c r="X3403" s="23"/>
      <c r="Y3403" s="23"/>
      <c r="Z3403" s="23"/>
      <c r="AA3403" s="23"/>
      <c r="AF3403" s="23"/>
      <c r="AG3403" s="23"/>
      <c r="AH3403" s="23"/>
      <c r="AI3403" s="23"/>
      <c r="AN3403" s="23"/>
      <c r="AO3403" s="23"/>
      <c r="AP3403" s="23"/>
      <c r="AQ3403" s="23"/>
      <c r="AR3403" s="35"/>
      <c r="AS3403" s="35"/>
      <c r="AT3403" s="35"/>
      <c r="AU3403" s="31"/>
      <c r="AV3403" s="36"/>
    </row>
    <row r="3404" spans="4:48">
      <c r="D3404" s="31"/>
      <c r="E3404" s="31"/>
      <c r="F3404" s="31"/>
      <c r="G3404" s="31"/>
      <c r="H3404" s="32"/>
      <c r="J3404" s="33"/>
      <c r="K3404" s="33"/>
      <c r="L3404" s="33"/>
      <c r="X3404" s="23"/>
      <c r="Y3404" s="23"/>
      <c r="Z3404" s="23"/>
      <c r="AA3404" s="23"/>
      <c r="AF3404" s="23"/>
      <c r="AG3404" s="23"/>
      <c r="AH3404" s="23"/>
      <c r="AI3404" s="23"/>
      <c r="AN3404" s="23"/>
      <c r="AO3404" s="23"/>
      <c r="AP3404" s="23"/>
      <c r="AQ3404" s="23"/>
      <c r="AR3404" s="35"/>
      <c r="AS3404" s="35"/>
      <c r="AT3404" s="35"/>
      <c r="AU3404" s="31"/>
      <c r="AV3404" s="36"/>
    </row>
    <row r="3405" spans="4:48">
      <c r="D3405" s="31"/>
      <c r="E3405" s="31"/>
      <c r="F3405" s="31"/>
      <c r="G3405" s="31"/>
      <c r="H3405" s="32"/>
      <c r="J3405" s="33"/>
      <c r="K3405" s="33"/>
      <c r="L3405" s="33"/>
      <c r="X3405" s="23"/>
      <c r="Y3405" s="23"/>
      <c r="Z3405" s="23"/>
      <c r="AA3405" s="23"/>
      <c r="AF3405" s="23"/>
      <c r="AG3405" s="23"/>
      <c r="AH3405" s="23"/>
      <c r="AI3405" s="23"/>
      <c r="AN3405" s="23"/>
      <c r="AO3405" s="23"/>
      <c r="AP3405" s="23"/>
      <c r="AQ3405" s="23"/>
      <c r="AR3405" s="35"/>
      <c r="AS3405" s="35"/>
      <c r="AT3405" s="35"/>
      <c r="AU3405" s="31"/>
      <c r="AV3405" s="36"/>
    </row>
    <row r="3406" spans="4:48">
      <c r="D3406" s="31"/>
      <c r="E3406" s="31"/>
      <c r="F3406" s="31"/>
      <c r="G3406" s="31"/>
      <c r="H3406" s="32"/>
      <c r="J3406" s="33"/>
      <c r="K3406" s="33"/>
      <c r="L3406" s="33"/>
      <c r="X3406" s="23"/>
      <c r="Y3406" s="23"/>
      <c r="Z3406" s="23"/>
      <c r="AA3406" s="23"/>
      <c r="AF3406" s="23"/>
      <c r="AG3406" s="23"/>
      <c r="AH3406" s="23"/>
      <c r="AI3406" s="23"/>
      <c r="AN3406" s="23"/>
      <c r="AO3406" s="23"/>
      <c r="AP3406" s="23"/>
      <c r="AQ3406" s="23"/>
      <c r="AR3406" s="35"/>
      <c r="AS3406" s="35"/>
      <c r="AT3406" s="35"/>
      <c r="AU3406" s="31"/>
      <c r="AV3406" s="36"/>
    </row>
    <row r="3407" spans="4:48">
      <c r="D3407" s="31"/>
      <c r="E3407" s="31"/>
      <c r="F3407" s="31"/>
      <c r="G3407" s="31"/>
      <c r="H3407" s="32"/>
      <c r="J3407" s="33"/>
      <c r="K3407" s="33"/>
      <c r="L3407" s="33"/>
      <c r="X3407" s="23"/>
      <c r="Y3407" s="23"/>
      <c r="Z3407" s="23"/>
      <c r="AA3407" s="23"/>
      <c r="AF3407" s="23"/>
      <c r="AG3407" s="23"/>
      <c r="AH3407" s="23"/>
      <c r="AI3407" s="23"/>
      <c r="AN3407" s="23"/>
      <c r="AO3407" s="23"/>
      <c r="AP3407" s="23"/>
      <c r="AQ3407" s="23"/>
      <c r="AR3407" s="35"/>
      <c r="AS3407" s="35"/>
      <c r="AT3407" s="35"/>
      <c r="AU3407" s="31"/>
      <c r="AV3407" s="36"/>
    </row>
    <row r="3408" spans="4:48">
      <c r="D3408" s="31"/>
      <c r="E3408" s="31"/>
      <c r="F3408" s="31"/>
      <c r="G3408" s="31"/>
      <c r="H3408" s="32"/>
      <c r="J3408" s="33"/>
      <c r="K3408" s="33"/>
      <c r="L3408" s="33"/>
      <c r="X3408" s="23"/>
      <c r="Y3408" s="23"/>
      <c r="Z3408" s="23"/>
      <c r="AA3408" s="23"/>
      <c r="AF3408" s="23"/>
      <c r="AG3408" s="23"/>
      <c r="AH3408" s="23"/>
      <c r="AI3408" s="23"/>
      <c r="AN3408" s="23"/>
      <c r="AO3408" s="23"/>
      <c r="AP3408" s="23"/>
      <c r="AQ3408" s="23"/>
      <c r="AR3408" s="35"/>
      <c r="AS3408" s="35"/>
      <c r="AT3408" s="35"/>
      <c r="AU3408" s="31"/>
      <c r="AV3408" s="36"/>
    </row>
    <row r="3409" spans="4:48">
      <c r="D3409" s="31"/>
      <c r="E3409" s="31"/>
      <c r="F3409" s="31"/>
      <c r="G3409" s="31"/>
      <c r="H3409" s="32"/>
      <c r="J3409" s="33"/>
      <c r="K3409" s="33"/>
      <c r="L3409" s="33"/>
      <c r="X3409" s="23"/>
      <c r="Y3409" s="23"/>
      <c r="Z3409" s="23"/>
      <c r="AA3409" s="23"/>
      <c r="AF3409" s="23"/>
      <c r="AG3409" s="23"/>
      <c r="AH3409" s="23"/>
      <c r="AI3409" s="23"/>
      <c r="AN3409" s="23"/>
      <c r="AO3409" s="23"/>
      <c r="AP3409" s="23"/>
      <c r="AQ3409" s="23"/>
      <c r="AR3409" s="35"/>
      <c r="AS3409" s="35"/>
      <c r="AT3409" s="35"/>
      <c r="AU3409" s="31"/>
      <c r="AV3409" s="36"/>
    </row>
    <row r="3410" spans="4:48">
      <c r="D3410" s="31"/>
      <c r="E3410" s="31"/>
      <c r="F3410" s="31"/>
      <c r="G3410" s="31"/>
      <c r="H3410" s="32"/>
      <c r="J3410" s="33"/>
      <c r="K3410" s="33"/>
      <c r="L3410" s="33"/>
      <c r="X3410" s="23"/>
      <c r="Y3410" s="23"/>
      <c r="Z3410" s="23"/>
      <c r="AA3410" s="23"/>
      <c r="AF3410" s="23"/>
      <c r="AG3410" s="23"/>
      <c r="AH3410" s="23"/>
      <c r="AI3410" s="23"/>
      <c r="AN3410" s="23"/>
      <c r="AO3410" s="23"/>
      <c r="AP3410" s="23"/>
      <c r="AQ3410" s="23"/>
      <c r="AR3410" s="35"/>
      <c r="AS3410" s="35"/>
      <c r="AT3410" s="35"/>
      <c r="AU3410" s="31"/>
      <c r="AV3410" s="36"/>
    </row>
    <row r="3411" spans="4:48">
      <c r="D3411" s="31"/>
      <c r="E3411" s="31"/>
      <c r="F3411" s="31"/>
      <c r="G3411" s="31"/>
      <c r="H3411" s="32"/>
      <c r="J3411" s="33"/>
      <c r="K3411" s="33"/>
      <c r="L3411" s="33"/>
      <c r="X3411" s="23"/>
      <c r="Y3411" s="23"/>
      <c r="Z3411" s="23"/>
      <c r="AA3411" s="23"/>
      <c r="AF3411" s="23"/>
      <c r="AG3411" s="23"/>
      <c r="AH3411" s="23"/>
      <c r="AI3411" s="23"/>
      <c r="AN3411" s="23"/>
      <c r="AO3411" s="23"/>
      <c r="AP3411" s="23"/>
      <c r="AQ3411" s="23"/>
      <c r="AR3411" s="35"/>
      <c r="AS3411" s="35"/>
      <c r="AT3411" s="35"/>
      <c r="AU3411" s="31"/>
      <c r="AV3411" s="36"/>
    </row>
    <row r="3412" spans="4:48">
      <c r="D3412" s="31"/>
      <c r="E3412" s="31"/>
      <c r="F3412" s="31"/>
      <c r="G3412" s="31"/>
      <c r="H3412" s="32"/>
      <c r="J3412" s="33"/>
      <c r="K3412" s="33"/>
      <c r="L3412" s="33"/>
      <c r="X3412" s="23"/>
      <c r="Y3412" s="23"/>
      <c r="Z3412" s="23"/>
      <c r="AA3412" s="23"/>
      <c r="AF3412" s="23"/>
      <c r="AG3412" s="23"/>
      <c r="AH3412" s="23"/>
      <c r="AI3412" s="23"/>
      <c r="AN3412" s="23"/>
      <c r="AO3412" s="23"/>
      <c r="AP3412" s="23"/>
      <c r="AQ3412" s="23"/>
      <c r="AR3412" s="35"/>
      <c r="AS3412" s="35"/>
      <c r="AT3412" s="35"/>
      <c r="AU3412" s="31"/>
      <c r="AV3412" s="36"/>
    </row>
    <row r="3413" spans="4:48">
      <c r="D3413" s="31"/>
      <c r="E3413" s="31"/>
      <c r="F3413" s="31"/>
      <c r="G3413" s="31"/>
      <c r="H3413" s="32"/>
      <c r="J3413" s="33"/>
      <c r="K3413" s="33"/>
      <c r="L3413" s="33"/>
      <c r="X3413" s="23"/>
      <c r="Y3413" s="23"/>
      <c r="Z3413" s="23"/>
      <c r="AA3413" s="23"/>
      <c r="AF3413" s="23"/>
      <c r="AG3413" s="23"/>
      <c r="AH3413" s="23"/>
      <c r="AI3413" s="23"/>
      <c r="AN3413" s="23"/>
      <c r="AO3413" s="23"/>
      <c r="AP3413" s="23"/>
      <c r="AQ3413" s="23"/>
      <c r="AR3413" s="35"/>
      <c r="AS3413" s="35"/>
      <c r="AT3413" s="35"/>
      <c r="AU3413" s="31"/>
      <c r="AV3413" s="36"/>
    </row>
    <row r="3414" spans="4:48">
      <c r="D3414" s="31"/>
      <c r="E3414" s="31"/>
      <c r="F3414" s="31"/>
      <c r="G3414" s="31"/>
      <c r="H3414" s="32"/>
      <c r="J3414" s="33"/>
      <c r="K3414" s="33"/>
      <c r="L3414" s="33"/>
      <c r="X3414" s="23"/>
      <c r="Y3414" s="23"/>
      <c r="Z3414" s="23"/>
      <c r="AA3414" s="23"/>
      <c r="AF3414" s="23"/>
      <c r="AG3414" s="23"/>
      <c r="AH3414" s="23"/>
      <c r="AI3414" s="23"/>
      <c r="AN3414" s="23"/>
      <c r="AO3414" s="23"/>
      <c r="AP3414" s="23"/>
      <c r="AQ3414" s="23"/>
      <c r="AR3414" s="35"/>
      <c r="AS3414" s="35"/>
      <c r="AT3414" s="35"/>
      <c r="AU3414" s="31"/>
      <c r="AV3414" s="36"/>
    </row>
    <row r="3415" spans="4:48">
      <c r="D3415" s="31"/>
      <c r="E3415" s="31"/>
      <c r="F3415" s="31"/>
      <c r="G3415" s="31"/>
      <c r="H3415" s="32"/>
      <c r="J3415" s="33"/>
      <c r="K3415" s="33"/>
      <c r="L3415" s="33"/>
      <c r="X3415" s="23"/>
      <c r="Y3415" s="23"/>
      <c r="Z3415" s="23"/>
      <c r="AA3415" s="23"/>
      <c r="AF3415" s="23"/>
      <c r="AG3415" s="23"/>
      <c r="AH3415" s="23"/>
      <c r="AI3415" s="23"/>
      <c r="AN3415" s="23"/>
      <c r="AO3415" s="23"/>
      <c r="AP3415" s="23"/>
      <c r="AQ3415" s="23"/>
      <c r="AR3415" s="35"/>
      <c r="AS3415" s="35"/>
      <c r="AT3415" s="35"/>
      <c r="AU3415" s="31"/>
      <c r="AV3415" s="36"/>
    </row>
    <row r="3416" spans="4:48">
      <c r="D3416" s="31"/>
      <c r="E3416" s="31"/>
      <c r="F3416" s="31"/>
      <c r="G3416" s="31"/>
      <c r="H3416" s="32"/>
      <c r="J3416" s="33"/>
      <c r="K3416" s="33"/>
      <c r="L3416" s="33"/>
      <c r="X3416" s="23"/>
      <c r="Y3416" s="23"/>
      <c r="Z3416" s="23"/>
      <c r="AA3416" s="23"/>
      <c r="AF3416" s="23"/>
      <c r="AG3416" s="23"/>
      <c r="AH3416" s="23"/>
      <c r="AI3416" s="23"/>
      <c r="AN3416" s="23"/>
      <c r="AO3416" s="23"/>
      <c r="AP3416" s="23"/>
      <c r="AQ3416" s="23"/>
      <c r="AR3416" s="35"/>
      <c r="AS3416" s="35"/>
      <c r="AT3416" s="35"/>
      <c r="AU3416" s="31"/>
      <c r="AV3416" s="36"/>
    </row>
    <row r="3417" spans="4:48">
      <c r="D3417" s="31"/>
      <c r="E3417" s="31"/>
      <c r="F3417" s="31"/>
      <c r="G3417" s="31"/>
      <c r="H3417" s="32"/>
      <c r="J3417" s="33"/>
      <c r="K3417" s="33"/>
      <c r="L3417" s="33"/>
      <c r="X3417" s="23"/>
      <c r="Y3417" s="23"/>
      <c r="Z3417" s="23"/>
      <c r="AA3417" s="23"/>
      <c r="AF3417" s="23"/>
      <c r="AG3417" s="23"/>
      <c r="AH3417" s="23"/>
      <c r="AI3417" s="23"/>
      <c r="AN3417" s="23"/>
      <c r="AO3417" s="23"/>
      <c r="AP3417" s="23"/>
      <c r="AQ3417" s="23"/>
      <c r="AR3417" s="35"/>
      <c r="AS3417" s="35"/>
      <c r="AT3417" s="35"/>
      <c r="AU3417" s="31"/>
      <c r="AV3417" s="36"/>
    </row>
    <row r="3418" spans="4:48">
      <c r="D3418" s="31"/>
      <c r="E3418" s="31"/>
      <c r="F3418" s="31"/>
      <c r="G3418" s="31"/>
      <c r="H3418" s="32"/>
      <c r="J3418" s="33"/>
      <c r="K3418" s="33"/>
      <c r="L3418" s="33"/>
      <c r="X3418" s="23"/>
      <c r="Y3418" s="23"/>
      <c r="Z3418" s="23"/>
      <c r="AA3418" s="23"/>
      <c r="AF3418" s="23"/>
      <c r="AG3418" s="23"/>
      <c r="AH3418" s="23"/>
      <c r="AI3418" s="23"/>
      <c r="AN3418" s="23"/>
      <c r="AO3418" s="23"/>
      <c r="AP3418" s="23"/>
      <c r="AQ3418" s="23"/>
      <c r="AR3418" s="35"/>
      <c r="AS3418" s="35"/>
      <c r="AT3418" s="35"/>
      <c r="AU3418" s="31"/>
      <c r="AV3418" s="36"/>
    </row>
    <row r="3419" spans="4:48">
      <c r="D3419" s="31"/>
      <c r="E3419" s="31"/>
      <c r="F3419" s="31"/>
      <c r="G3419" s="31"/>
      <c r="H3419" s="32"/>
      <c r="J3419" s="33"/>
      <c r="K3419" s="33"/>
      <c r="L3419" s="33"/>
      <c r="X3419" s="23"/>
      <c r="Y3419" s="23"/>
      <c r="Z3419" s="23"/>
      <c r="AA3419" s="23"/>
      <c r="AF3419" s="23"/>
      <c r="AG3419" s="23"/>
      <c r="AH3419" s="23"/>
      <c r="AI3419" s="23"/>
      <c r="AN3419" s="23"/>
      <c r="AO3419" s="23"/>
      <c r="AP3419" s="23"/>
      <c r="AQ3419" s="23"/>
      <c r="AR3419" s="35"/>
      <c r="AS3419" s="35"/>
      <c r="AT3419" s="35"/>
      <c r="AU3419" s="31"/>
      <c r="AV3419" s="36"/>
    </row>
    <row r="3420" spans="4:48">
      <c r="D3420" s="31"/>
      <c r="E3420" s="31"/>
      <c r="F3420" s="31"/>
      <c r="G3420" s="31"/>
      <c r="H3420" s="32"/>
      <c r="J3420" s="33"/>
      <c r="K3420" s="33"/>
      <c r="L3420" s="33"/>
      <c r="X3420" s="23"/>
      <c r="Y3420" s="23"/>
      <c r="Z3420" s="23"/>
      <c r="AA3420" s="23"/>
      <c r="AF3420" s="23"/>
      <c r="AG3420" s="23"/>
      <c r="AH3420" s="23"/>
      <c r="AI3420" s="23"/>
      <c r="AN3420" s="23"/>
      <c r="AO3420" s="23"/>
      <c r="AP3420" s="23"/>
      <c r="AQ3420" s="23"/>
      <c r="AR3420" s="35"/>
      <c r="AS3420" s="35"/>
      <c r="AT3420" s="35"/>
      <c r="AU3420" s="31"/>
      <c r="AV3420" s="36"/>
    </row>
    <row r="3421" spans="4:48">
      <c r="D3421" s="31"/>
      <c r="E3421" s="31"/>
      <c r="F3421" s="31"/>
      <c r="G3421" s="31"/>
      <c r="H3421" s="32"/>
      <c r="J3421" s="33"/>
      <c r="K3421" s="33"/>
      <c r="L3421" s="33"/>
      <c r="X3421" s="23"/>
      <c r="Y3421" s="23"/>
      <c r="Z3421" s="23"/>
      <c r="AA3421" s="23"/>
      <c r="AF3421" s="23"/>
      <c r="AG3421" s="23"/>
      <c r="AH3421" s="23"/>
      <c r="AI3421" s="23"/>
      <c r="AN3421" s="23"/>
      <c r="AO3421" s="23"/>
      <c r="AP3421" s="23"/>
      <c r="AQ3421" s="23"/>
      <c r="AR3421" s="35"/>
      <c r="AS3421" s="35"/>
      <c r="AT3421" s="35"/>
      <c r="AU3421" s="31"/>
      <c r="AV3421" s="36"/>
    </row>
    <row r="3422" spans="4:48">
      <c r="D3422" s="31"/>
      <c r="E3422" s="31"/>
      <c r="F3422" s="31"/>
      <c r="G3422" s="31"/>
      <c r="H3422" s="32"/>
      <c r="J3422" s="33"/>
      <c r="K3422" s="33"/>
      <c r="L3422" s="33"/>
      <c r="X3422" s="23"/>
      <c r="Y3422" s="23"/>
      <c r="Z3422" s="23"/>
      <c r="AA3422" s="23"/>
      <c r="AF3422" s="23"/>
      <c r="AG3422" s="23"/>
      <c r="AH3422" s="23"/>
      <c r="AI3422" s="23"/>
      <c r="AN3422" s="23"/>
      <c r="AO3422" s="23"/>
      <c r="AP3422" s="23"/>
      <c r="AQ3422" s="23"/>
      <c r="AR3422" s="35"/>
      <c r="AS3422" s="35"/>
      <c r="AT3422" s="35"/>
      <c r="AU3422" s="31"/>
      <c r="AV3422" s="36"/>
    </row>
    <row r="3423" spans="4:48">
      <c r="D3423" s="31"/>
      <c r="E3423" s="31"/>
      <c r="F3423" s="31"/>
      <c r="G3423" s="31"/>
      <c r="H3423" s="32"/>
      <c r="J3423" s="33"/>
      <c r="K3423" s="33"/>
      <c r="L3423" s="33"/>
      <c r="X3423" s="23"/>
      <c r="Y3423" s="23"/>
      <c r="Z3423" s="23"/>
      <c r="AA3423" s="23"/>
      <c r="AF3423" s="23"/>
      <c r="AG3423" s="23"/>
      <c r="AH3423" s="23"/>
      <c r="AI3423" s="23"/>
      <c r="AN3423" s="23"/>
      <c r="AO3423" s="23"/>
      <c r="AP3423" s="23"/>
      <c r="AQ3423" s="23"/>
      <c r="AR3423" s="35"/>
      <c r="AS3423" s="35"/>
      <c r="AT3423" s="35"/>
      <c r="AU3423" s="31"/>
      <c r="AV3423" s="36"/>
    </row>
    <row r="3424" spans="4:48">
      <c r="D3424" s="31"/>
      <c r="E3424" s="31"/>
      <c r="F3424" s="31"/>
      <c r="G3424" s="31"/>
      <c r="H3424" s="32"/>
      <c r="J3424" s="33"/>
      <c r="K3424" s="33"/>
      <c r="L3424" s="33"/>
      <c r="X3424" s="23"/>
      <c r="Y3424" s="23"/>
      <c r="Z3424" s="23"/>
      <c r="AA3424" s="23"/>
      <c r="AF3424" s="23"/>
      <c r="AG3424" s="23"/>
      <c r="AH3424" s="23"/>
      <c r="AI3424" s="23"/>
      <c r="AN3424" s="23"/>
      <c r="AO3424" s="23"/>
      <c r="AP3424" s="23"/>
      <c r="AQ3424" s="23"/>
      <c r="AR3424" s="35"/>
      <c r="AS3424" s="35"/>
      <c r="AT3424" s="35"/>
      <c r="AU3424" s="31"/>
      <c r="AV3424" s="36"/>
    </row>
    <row r="3425" spans="4:48">
      <c r="D3425" s="31"/>
      <c r="E3425" s="31"/>
      <c r="F3425" s="31"/>
      <c r="G3425" s="31"/>
      <c r="H3425" s="32"/>
      <c r="J3425" s="33"/>
      <c r="K3425" s="33"/>
      <c r="L3425" s="33"/>
      <c r="X3425" s="23"/>
      <c r="Y3425" s="23"/>
      <c r="Z3425" s="23"/>
      <c r="AA3425" s="23"/>
      <c r="AF3425" s="23"/>
      <c r="AG3425" s="23"/>
      <c r="AH3425" s="23"/>
      <c r="AI3425" s="23"/>
      <c r="AN3425" s="23"/>
      <c r="AO3425" s="23"/>
      <c r="AP3425" s="23"/>
      <c r="AQ3425" s="23"/>
      <c r="AR3425" s="35"/>
      <c r="AS3425" s="35"/>
      <c r="AT3425" s="35"/>
      <c r="AU3425" s="31"/>
      <c r="AV3425" s="36"/>
    </row>
    <row r="3426" spans="4:48">
      <c r="D3426" s="31"/>
      <c r="E3426" s="31"/>
      <c r="F3426" s="31"/>
      <c r="G3426" s="31"/>
      <c r="H3426" s="32"/>
      <c r="J3426" s="33"/>
      <c r="K3426" s="33"/>
      <c r="L3426" s="33"/>
      <c r="X3426" s="23"/>
      <c r="Y3426" s="23"/>
      <c r="Z3426" s="23"/>
      <c r="AA3426" s="23"/>
      <c r="AF3426" s="23"/>
      <c r="AG3426" s="23"/>
      <c r="AH3426" s="23"/>
      <c r="AI3426" s="23"/>
      <c r="AN3426" s="23"/>
      <c r="AO3426" s="23"/>
      <c r="AP3426" s="23"/>
      <c r="AQ3426" s="23"/>
      <c r="AR3426" s="35"/>
      <c r="AS3426" s="35"/>
      <c r="AT3426" s="35"/>
      <c r="AU3426" s="31"/>
      <c r="AV3426" s="36"/>
    </row>
    <row r="3427" spans="4:48">
      <c r="D3427" s="31"/>
      <c r="E3427" s="31"/>
      <c r="F3427" s="31"/>
      <c r="G3427" s="31"/>
      <c r="H3427" s="32"/>
      <c r="J3427" s="33"/>
      <c r="K3427" s="33"/>
      <c r="L3427" s="33"/>
      <c r="X3427" s="23"/>
      <c r="Y3427" s="23"/>
      <c r="Z3427" s="23"/>
      <c r="AA3427" s="23"/>
      <c r="AF3427" s="23"/>
      <c r="AG3427" s="23"/>
      <c r="AH3427" s="23"/>
      <c r="AI3427" s="23"/>
      <c r="AN3427" s="23"/>
      <c r="AO3427" s="23"/>
      <c r="AP3427" s="23"/>
      <c r="AQ3427" s="23"/>
      <c r="AR3427" s="35"/>
      <c r="AS3427" s="35"/>
      <c r="AT3427" s="35"/>
      <c r="AU3427" s="31"/>
      <c r="AV3427" s="36"/>
    </row>
    <row r="3428" spans="4:48">
      <c r="D3428" s="31"/>
      <c r="E3428" s="31"/>
      <c r="F3428" s="31"/>
      <c r="G3428" s="31"/>
      <c r="H3428" s="32"/>
      <c r="J3428" s="33"/>
      <c r="K3428" s="33"/>
      <c r="L3428" s="33"/>
      <c r="X3428" s="23"/>
      <c r="Y3428" s="23"/>
      <c r="Z3428" s="23"/>
      <c r="AA3428" s="23"/>
      <c r="AF3428" s="23"/>
      <c r="AG3428" s="23"/>
      <c r="AH3428" s="23"/>
      <c r="AI3428" s="23"/>
      <c r="AN3428" s="23"/>
      <c r="AO3428" s="23"/>
      <c r="AP3428" s="23"/>
      <c r="AQ3428" s="23"/>
      <c r="AR3428" s="35"/>
      <c r="AS3428" s="35"/>
      <c r="AT3428" s="35"/>
      <c r="AU3428" s="31"/>
      <c r="AV3428" s="36"/>
    </row>
    <row r="3429" spans="4:48">
      <c r="D3429" s="31"/>
      <c r="E3429" s="31"/>
      <c r="F3429" s="31"/>
      <c r="G3429" s="31"/>
      <c r="H3429" s="32"/>
      <c r="J3429" s="33"/>
      <c r="K3429" s="33"/>
      <c r="L3429" s="33"/>
      <c r="X3429" s="23"/>
      <c r="Y3429" s="23"/>
      <c r="Z3429" s="23"/>
      <c r="AA3429" s="23"/>
      <c r="AF3429" s="23"/>
      <c r="AG3429" s="23"/>
      <c r="AH3429" s="23"/>
      <c r="AI3429" s="23"/>
      <c r="AN3429" s="23"/>
      <c r="AO3429" s="23"/>
      <c r="AP3429" s="23"/>
      <c r="AQ3429" s="23"/>
      <c r="AR3429" s="35"/>
      <c r="AS3429" s="35"/>
      <c r="AT3429" s="35"/>
      <c r="AU3429" s="31"/>
      <c r="AV3429" s="36"/>
    </row>
    <row r="3430" spans="4:48">
      <c r="D3430" s="31"/>
      <c r="E3430" s="31"/>
      <c r="F3430" s="31"/>
      <c r="G3430" s="31"/>
      <c r="H3430" s="32"/>
      <c r="J3430" s="33"/>
      <c r="K3430" s="33"/>
      <c r="L3430" s="33"/>
      <c r="X3430" s="23"/>
      <c r="Y3430" s="23"/>
      <c r="Z3430" s="23"/>
      <c r="AA3430" s="23"/>
      <c r="AF3430" s="23"/>
      <c r="AG3430" s="23"/>
      <c r="AH3430" s="23"/>
      <c r="AI3430" s="23"/>
      <c r="AN3430" s="23"/>
      <c r="AO3430" s="23"/>
      <c r="AP3430" s="23"/>
      <c r="AQ3430" s="23"/>
      <c r="AR3430" s="35"/>
      <c r="AS3430" s="35"/>
      <c r="AT3430" s="35"/>
      <c r="AU3430" s="31"/>
      <c r="AV3430" s="36"/>
    </row>
    <row r="3431" spans="4:48">
      <c r="D3431" s="31"/>
      <c r="E3431" s="31"/>
      <c r="F3431" s="31"/>
      <c r="G3431" s="31"/>
      <c r="H3431" s="32"/>
      <c r="J3431" s="33"/>
      <c r="K3431" s="33"/>
      <c r="L3431" s="33"/>
      <c r="X3431" s="23"/>
      <c r="Y3431" s="23"/>
      <c r="Z3431" s="23"/>
      <c r="AA3431" s="23"/>
      <c r="AF3431" s="23"/>
      <c r="AG3431" s="23"/>
      <c r="AH3431" s="23"/>
      <c r="AI3431" s="23"/>
      <c r="AN3431" s="23"/>
      <c r="AO3431" s="23"/>
      <c r="AP3431" s="23"/>
      <c r="AQ3431" s="23"/>
      <c r="AR3431" s="35"/>
      <c r="AS3431" s="35"/>
      <c r="AT3431" s="35"/>
      <c r="AU3431" s="31"/>
      <c r="AV3431" s="36"/>
    </row>
    <row r="3432" spans="4:48">
      <c r="D3432" s="31"/>
      <c r="E3432" s="31"/>
      <c r="F3432" s="31"/>
      <c r="G3432" s="31"/>
      <c r="H3432" s="32"/>
      <c r="J3432" s="33"/>
      <c r="K3432" s="33"/>
      <c r="L3432" s="33"/>
      <c r="X3432" s="23"/>
      <c r="Y3432" s="23"/>
      <c r="Z3432" s="23"/>
      <c r="AA3432" s="23"/>
      <c r="AF3432" s="23"/>
      <c r="AG3432" s="23"/>
      <c r="AH3432" s="23"/>
      <c r="AI3432" s="23"/>
      <c r="AN3432" s="23"/>
      <c r="AO3432" s="23"/>
      <c r="AP3432" s="23"/>
      <c r="AQ3432" s="23"/>
      <c r="AR3432" s="35"/>
      <c r="AS3432" s="35"/>
      <c r="AT3432" s="35"/>
      <c r="AU3432" s="31"/>
      <c r="AV3432" s="36"/>
    </row>
    <row r="3433" spans="4:48">
      <c r="D3433" s="31"/>
      <c r="E3433" s="31"/>
      <c r="F3433" s="31"/>
      <c r="G3433" s="31"/>
      <c r="H3433" s="32"/>
      <c r="J3433" s="33"/>
      <c r="K3433" s="33"/>
      <c r="L3433" s="33"/>
      <c r="X3433" s="23"/>
      <c r="Y3433" s="23"/>
      <c r="Z3433" s="23"/>
      <c r="AA3433" s="23"/>
      <c r="AF3433" s="23"/>
      <c r="AG3433" s="23"/>
      <c r="AH3433" s="23"/>
      <c r="AI3433" s="23"/>
      <c r="AN3433" s="23"/>
      <c r="AO3433" s="23"/>
      <c r="AP3433" s="23"/>
      <c r="AQ3433" s="23"/>
      <c r="AR3433" s="35"/>
      <c r="AS3433" s="35"/>
      <c r="AT3433" s="35"/>
      <c r="AU3433" s="31"/>
      <c r="AV3433" s="36"/>
    </row>
    <row r="3434" spans="4:48">
      <c r="D3434" s="31"/>
      <c r="E3434" s="31"/>
      <c r="F3434" s="31"/>
      <c r="G3434" s="31"/>
      <c r="H3434" s="32"/>
      <c r="J3434" s="33"/>
      <c r="K3434" s="33"/>
      <c r="L3434" s="33"/>
      <c r="X3434" s="23"/>
      <c r="Y3434" s="23"/>
      <c r="Z3434" s="23"/>
      <c r="AA3434" s="23"/>
      <c r="AF3434" s="23"/>
      <c r="AG3434" s="23"/>
      <c r="AH3434" s="23"/>
      <c r="AI3434" s="23"/>
      <c r="AN3434" s="23"/>
      <c r="AO3434" s="23"/>
      <c r="AP3434" s="23"/>
      <c r="AQ3434" s="23"/>
      <c r="AR3434" s="35"/>
      <c r="AS3434" s="35"/>
      <c r="AT3434" s="35"/>
      <c r="AU3434" s="31"/>
      <c r="AV3434" s="36"/>
    </row>
    <row r="3435" spans="4:48">
      <c r="D3435" s="31"/>
      <c r="E3435" s="31"/>
      <c r="F3435" s="31"/>
      <c r="G3435" s="31"/>
      <c r="H3435" s="32"/>
      <c r="J3435" s="33"/>
      <c r="K3435" s="33"/>
      <c r="L3435" s="33"/>
      <c r="X3435" s="23"/>
      <c r="Y3435" s="23"/>
      <c r="Z3435" s="23"/>
      <c r="AA3435" s="23"/>
      <c r="AF3435" s="23"/>
      <c r="AG3435" s="23"/>
      <c r="AH3435" s="23"/>
      <c r="AI3435" s="23"/>
      <c r="AN3435" s="23"/>
      <c r="AO3435" s="23"/>
      <c r="AP3435" s="23"/>
      <c r="AQ3435" s="23"/>
      <c r="AR3435" s="35"/>
      <c r="AS3435" s="35"/>
      <c r="AT3435" s="35"/>
      <c r="AU3435" s="31"/>
      <c r="AV3435" s="36"/>
    </row>
    <row r="3436" spans="4:48">
      <c r="D3436" s="31"/>
      <c r="E3436" s="31"/>
      <c r="F3436" s="31"/>
      <c r="G3436" s="31"/>
      <c r="H3436" s="32"/>
      <c r="J3436" s="33"/>
      <c r="K3436" s="33"/>
      <c r="L3436" s="33"/>
      <c r="X3436" s="23"/>
      <c r="Y3436" s="23"/>
      <c r="Z3436" s="23"/>
      <c r="AA3436" s="23"/>
      <c r="AF3436" s="23"/>
      <c r="AG3436" s="23"/>
      <c r="AH3436" s="23"/>
      <c r="AI3436" s="23"/>
      <c r="AN3436" s="23"/>
      <c r="AO3436" s="23"/>
      <c r="AP3436" s="23"/>
      <c r="AQ3436" s="23"/>
      <c r="AR3436" s="35"/>
      <c r="AS3436" s="35"/>
      <c r="AT3436" s="35"/>
      <c r="AU3436" s="31"/>
      <c r="AV3436" s="36"/>
    </row>
    <row r="3437" spans="4:48">
      <c r="D3437" s="31"/>
      <c r="E3437" s="31"/>
      <c r="F3437" s="31"/>
      <c r="G3437" s="31"/>
      <c r="H3437" s="32"/>
      <c r="J3437" s="33"/>
      <c r="K3437" s="33"/>
      <c r="L3437" s="33"/>
      <c r="X3437" s="23"/>
      <c r="Y3437" s="23"/>
      <c r="Z3437" s="23"/>
      <c r="AA3437" s="23"/>
      <c r="AF3437" s="23"/>
      <c r="AG3437" s="23"/>
      <c r="AH3437" s="23"/>
      <c r="AI3437" s="23"/>
      <c r="AN3437" s="23"/>
      <c r="AO3437" s="23"/>
      <c r="AP3437" s="23"/>
      <c r="AQ3437" s="23"/>
      <c r="AR3437" s="35"/>
      <c r="AS3437" s="35"/>
      <c r="AT3437" s="35"/>
      <c r="AU3437" s="31"/>
      <c r="AV3437" s="36"/>
    </row>
    <row r="3438" spans="4:48">
      <c r="D3438" s="31"/>
      <c r="E3438" s="31"/>
      <c r="F3438" s="31"/>
      <c r="G3438" s="31"/>
      <c r="H3438" s="32"/>
      <c r="J3438" s="33"/>
      <c r="K3438" s="33"/>
      <c r="L3438" s="33"/>
      <c r="X3438" s="23"/>
      <c r="Y3438" s="23"/>
      <c r="Z3438" s="23"/>
      <c r="AA3438" s="23"/>
      <c r="AF3438" s="23"/>
      <c r="AG3438" s="23"/>
      <c r="AH3438" s="23"/>
      <c r="AI3438" s="23"/>
      <c r="AN3438" s="23"/>
      <c r="AO3438" s="23"/>
      <c r="AP3438" s="23"/>
      <c r="AQ3438" s="23"/>
      <c r="AR3438" s="35"/>
      <c r="AS3438" s="35"/>
      <c r="AT3438" s="35"/>
      <c r="AU3438" s="31"/>
      <c r="AV3438" s="36"/>
    </row>
    <row r="3439" spans="4:48">
      <c r="D3439" s="31"/>
      <c r="E3439" s="31"/>
      <c r="F3439" s="31"/>
      <c r="G3439" s="31"/>
      <c r="H3439" s="32"/>
      <c r="J3439" s="33"/>
      <c r="K3439" s="33"/>
      <c r="L3439" s="33"/>
      <c r="X3439" s="23"/>
      <c r="Y3439" s="23"/>
      <c r="Z3439" s="23"/>
      <c r="AA3439" s="23"/>
      <c r="AF3439" s="23"/>
      <c r="AG3439" s="23"/>
      <c r="AH3439" s="23"/>
      <c r="AI3439" s="23"/>
      <c r="AN3439" s="23"/>
      <c r="AO3439" s="23"/>
      <c r="AP3439" s="23"/>
      <c r="AQ3439" s="23"/>
      <c r="AR3439" s="35"/>
      <c r="AS3439" s="35"/>
      <c r="AT3439" s="35"/>
      <c r="AU3439" s="31"/>
      <c r="AV3439" s="36"/>
    </row>
    <row r="3440" spans="4:48">
      <c r="D3440" s="31"/>
      <c r="E3440" s="31"/>
      <c r="F3440" s="31"/>
      <c r="G3440" s="31"/>
      <c r="H3440" s="32"/>
      <c r="J3440" s="33"/>
      <c r="K3440" s="33"/>
      <c r="L3440" s="33"/>
      <c r="X3440" s="23"/>
      <c r="Y3440" s="23"/>
      <c r="Z3440" s="23"/>
      <c r="AA3440" s="23"/>
      <c r="AF3440" s="23"/>
      <c r="AG3440" s="23"/>
      <c r="AH3440" s="23"/>
      <c r="AI3440" s="23"/>
      <c r="AN3440" s="23"/>
      <c r="AO3440" s="23"/>
      <c r="AP3440" s="23"/>
      <c r="AQ3440" s="23"/>
      <c r="AR3440" s="35"/>
      <c r="AS3440" s="35"/>
      <c r="AT3440" s="35"/>
      <c r="AU3440" s="31"/>
      <c r="AV3440" s="36"/>
    </row>
    <row r="3441" spans="4:48">
      <c r="D3441" s="31"/>
      <c r="E3441" s="31"/>
      <c r="F3441" s="31"/>
      <c r="G3441" s="31"/>
      <c r="H3441" s="32"/>
      <c r="J3441" s="33"/>
      <c r="K3441" s="33"/>
      <c r="L3441" s="33"/>
      <c r="X3441" s="23"/>
      <c r="Y3441" s="23"/>
      <c r="Z3441" s="23"/>
      <c r="AA3441" s="23"/>
      <c r="AF3441" s="23"/>
      <c r="AG3441" s="23"/>
      <c r="AH3441" s="23"/>
      <c r="AI3441" s="23"/>
      <c r="AN3441" s="23"/>
      <c r="AO3441" s="23"/>
      <c r="AP3441" s="23"/>
      <c r="AQ3441" s="23"/>
      <c r="AR3441" s="35"/>
      <c r="AS3441" s="35"/>
      <c r="AT3441" s="35"/>
      <c r="AU3441" s="31"/>
      <c r="AV3441" s="36"/>
    </row>
    <row r="3442" spans="4:48">
      <c r="D3442" s="31"/>
      <c r="E3442" s="31"/>
      <c r="F3442" s="31"/>
      <c r="G3442" s="31"/>
      <c r="H3442" s="32"/>
      <c r="J3442" s="33"/>
      <c r="K3442" s="33"/>
      <c r="L3442" s="33"/>
      <c r="X3442" s="23"/>
      <c r="Y3442" s="23"/>
      <c r="Z3442" s="23"/>
      <c r="AA3442" s="23"/>
      <c r="AF3442" s="23"/>
      <c r="AG3442" s="23"/>
      <c r="AH3442" s="23"/>
      <c r="AI3442" s="23"/>
      <c r="AN3442" s="23"/>
      <c r="AO3442" s="23"/>
      <c r="AP3442" s="23"/>
      <c r="AQ3442" s="23"/>
      <c r="AR3442" s="35"/>
      <c r="AS3442" s="35"/>
      <c r="AT3442" s="35"/>
      <c r="AU3442" s="31"/>
      <c r="AV3442" s="36"/>
    </row>
    <row r="3443" spans="4:48">
      <c r="D3443" s="31"/>
      <c r="E3443" s="31"/>
      <c r="F3443" s="31"/>
      <c r="G3443" s="31"/>
      <c r="H3443" s="32"/>
      <c r="J3443" s="33"/>
      <c r="K3443" s="33"/>
      <c r="L3443" s="33"/>
      <c r="X3443" s="23"/>
      <c r="Y3443" s="23"/>
      <c r="Z3443" s="23"/>
      <c r="AA3443" s="23"/>
      <c r="AF3443" s="23"/>
      <c r="AG3443" s="23"/>
      <c r="AH3443" s="23"/>
      <c r="AI3443" s="23"/>
      <c r="AN3443" s="23"/>
      <c r="AO3443" s="23"/>
      <c r="AP3443" s="23"/>
      <c r="AQ3443" s="23"/>
      <c r="AR3443" s="35"/>
      <c r="AS3443" s="35"/>
      <c r="AT3443" s="35"/>
      <c r="AU3443" s="31"/>
      <c r="AV3443" s="36"/>
    </row>
    <row r="3444" spans="4:48">
      <c r="D3444" s="31"/>
      <c r="E3444" s="31"/>
      <c r="F3444" s="31"/>
      <c r="G3444" s="31"/>
      <c r="H3444" s="32"/>
      <c r="J3444" s="33"/>
      <c r="K3444" s="33"/>
      <c r="L3444" s="33"/>
      <c r="X3444" s="23"/>
      <c r="Y3444" s="23"/>
      <c r="Z3444" s="23"/>
      <c r="AA3444" s="23"/>
      <c r="AF3444" s="23"/>
      <c r="AG3444" s="23"/>
      <c r="AH3444" s="23"/>
      <c r="AI3444" s="23"/>
      <c r="AN3444" s="23"/>
      <c r="AO3444" s="23"/>
      <c r="AP3444" s="23"/>
      <c r="AQ3444" s="23"/>
      <c r="AR3444" s="35"/>
      <c r="AS3444" s="35"/>
      <c r="AT3444" s="35"/>
      <c r="AU3444" s="31"/>
      <c r="AV3444" s="36"/>
    </row>
    <row r="3445" spans="4:48">
      <c r="D3445" s="31"/>
      <c r="E3445" s="31"/>
      <c r="F3445" s="31"/>
      <c r="G3445" s="31"/>
      <c r="H3445" s="32"/>
      <c r="J3445" s="33"/>
      <c r="K3445" s="33"/>
      <c r="L3445" s="33"/>
      <c r="X3445" s="23"/>
      <c r="Y3445" s="23"/>
      <c r="Z3445" s="23"/>
      <c r="AA3445" s="23"/>
      <c r="AF3445" s="23"/>
      <c r="AG3445" s="23"/>
      <c r="AH3445" s="23"/>
      <c r="AI3445" s="23"/>
      <c r="AN3445" s="23"/>
      <c r="AO3445" s="23"/>
      <c r="AP3445" s="23"/>
      <c r="AQ3445" s="23"/>
      <c r="AR3445" s="35"/>
      <c r="AS3445" s="35"/>
      <c r="AT3445" s="35"/>
      <c r="AU3445" s="31"/>
      <c r="AV3445" s="36"/>
    </row>
    <row r="3446" spans="4:48">
      <c r="D3446" s="31"/>
      <c r="E3446" s="31"/>
      <c r="F3446" s="31"/>
      <c r="G3446" s="31"/>
      <c r="H3446" s="32"/>
      <c r="J3446" s="33"/>
      <c r="K3446" s="33"/>
      <c r="L3446" s="33"/>
      <c r="X3446" s="23"/>
      <c r="Y3446" s="23"/>
      <c r="Z3446" s="23"/>
      <c r="AA3446" s="23"/>
      <c r="AF3446" s="23"/>
      <c r="AG3446" s="23"/>
      <c r="AH3446" s="23"/>
      <c r="AI3446" s="23"/>
      <c r="AN3446" s="23"/>
      <c r="AO3446" s="23"/>
      <c r="AP3446" s="23"/>
      <c r="AQ3446" s="23"/>
      <c r="AR3446" s="35"/>
      <c r="AS3446" s="35"/>
      <c r="AT3446" s="35"/>
      <c r="AU3446" s="31"/>
      <c r="AV3446" s="36"/>
    </row>
    <row r="3447" spans="4:48">
      <c r="D3447" s="31"/>
      <c r="E3447" s="31"/>
      <c r="F3447" s="31"/>
      <c r="G3447" s="31"/>
      <c r="H3447" s="32"/>
      <c r="J3447" s="33"/>
      <c r="K3447" s="33"/>
      <c r="L3447" s="33"/>
      <c r="X3447" s="23"/>
      <c r="Y3447" s="23"/>
      <c r="Z3447" s="23"/>
      <c r="AA3447" s="23"/>
      <c r="AF3447" s="23"/>
      <c r="AG3447" s="23"/>
      <c r="AH3447" s="23"/>
      <c r="AI3447" s="23"/>
      <c r="AN3447" s="23"/>
      <c r="AO3447" s="23"/>
      <c r="AP3447" s="23"/>
      <c r="AQ3447" s="23"/>
      <c r="AR3447" s="35"/>
      <c r="AS3447" s="35"/>
      <c r="AT3447" s="35"/>
      <c r="AU3447" s="31"/>
      <c r="AV3447" s="36"/>
    </row>
    <row r="3448" spans="4:48">
      <c r="D3448" s="31"/>
      <c r="E3448" s="31"/>
      <c r="F3448" s="31"/>
      <c r="G3448" s="31"/>
      <c r="H3448" s="32"/>
      <c r="J3448" s="33"/>
      <c r="K3448" s="33"/>
      <c r="L3448" s="33"/>
      <c r="X3448" s="23"/>
      <c r="Y3448" s="23"/>
      <c r="Z3448" s="23"/>
      <c r="AA3448" s="23"/>
      <c r="AF3448" s="23"/>
      <c r="AG3448" s="23"/>
      <c r="AH3448" s="23"/>
      <c r="AI3448" s="23"/>
      <c r="AN3448" s="23"/>
      <c r="AO3448" s="23"/>
      <c r="AP3448" s="23"/>
      <c r="AQ3448" s="23"/>
      <c r="AR3448" s="35"/>
      <c r="AS3448" s="35"/>
      <c r="AT3448" s="35"/>
      <c r="AU3448" s="31"/>
      <c r="AV3448" s="36"/>
    </row>
    <row r="3449" spans="4:48">
      <c r="D3449" s="31"/>
      <c r="E3449" s="31"/>
      <c r="F3449" s="31"/>
      <c r="G3449" s="31"/>
      <c r="H3449" s="32"/>
      <c r="J3449" s="33"/>
      <c r="K3449" s="33"/>
      <c r="L3449" s="33"/>
      <c r="X3449" s="23"/>
      <c r="Y3449" s="23"/>
      <c r="Z3449" s="23"/>
      <c r="AA3449" s="23"/>
      <c r="AF3449" s="23"/>
      <c r="AG3449" s="23"/>
      <c r="AH3449" s="23"/>
      <c r="AI3449" s="23"/>
      <c r="AN3449" s="23"/>
      <c r="AO3449" s="23"/>
      <c r="AP3449" s="23"/>
      <c r="AQ3449" s="23"/>
      <c r="AR3449" s="35"/>
      <c r="AS3449" s="35"/>
      <c r="AT3449" s="35"/>
      <c r="AU3449" s="31"/>
      <c r="AV3449" s="36"/>
    </row>
    <row r="3450" spans="4:48">
      <c r="D3450" s="31"/>
      <c r="E3450" s="31"/>
      <c r="F3450" s="31"/>
      <c r="G3450" s="31"/>
      <c r="H3450" s="32"/>
      <c r="J3450" s="33"/>
      <c r="K3450" s="33"/>
      <c r="L3450" s="33"/>
      <c r="X3450" s="23"/>
      <c r="Y3450" s="23"/>
      <c r="Z3450" s="23"/>
      <c r="AA3450" s="23"/>
      <c r="AF3450" s="23"/>
      <c r="AG3450" s="23"/>
      <c r="AH3450" s="23"/>
      <c r="AI3450" s="23"/>
      <c r="AN3450" s="23"/>
      <c r="AO3450" s="23"/>
      <c r="AP3450" s="23"/>
      <c r="AQ3450" s="23"/>
      <c r="AR3450" s="35"/>
      <c r="AS3450" s="35"/>
      <c r="AT3450" s="35"/>
      <c r="AU3450" s="31"/>
      <c r="AV3450" s="36"/>
    </row>
    <row r="3451" spans="4:48">
      <c r="D3451" s="31"/>
      <c r="E3451" s="31"/>
      <c r="F3451" s="31"/>
      <c r="G3451" s="31"/>
      <c r="H3451" s="32"/>
      <c r="J3451" s="33"/>
      <c r="K3451" s="33"/>
      <c r="L3451" s="33"/>
      <c r="X3451" s="23"/>
      <c r="Y3451" s="23"/>
      <c r="Z3451" s="23"/>
      <c r="AA3451" s="23"/>
      <c r="AF3451" s="23"/>
      <c r="AG3451" s="23"/>
      <c r="AH3451" s="23"/>
      <c r="AI3451" s="23"/>
      <c r="AN3451" s="23"/>
      <c r="AO3451" s="23"/>
      <c r="AP3451" s="23"/>
      <c r="AQ3451" s="23"/>
      <c r="AR3451" s="35"/>
      <c r="AS3451" s="35"/>
      <c r="AT3451" s="35"/>
      <c r="AU3451" s="31"/>
      <c r="AV3451" s="36"/>
    </row>
    <row r="3452" spans="4:48">
      <c r="D3452" s="31"/>
      <c r="E3452" s="31"/>
      <c r="F3452" s="31"/>
      <c r="G3452" s="31"/>
      <c r="H3452" s="32"/>
      <c r="J3452" s="33"/>
      <c r="K3452" s="33"/>
      <c r="L3452" s="33"/>
      <c r="X3452" s="23"/>
      <c r="Y3452" s="23"/>
      <c r="Z3452" s="23"/>
      <c r="AA3452" s="23"/>
      <c r="AF3452" s="23"/>
      <c r="AG3452" s="23"/>
      <c r="AH3452" s="23"/>
      <c r="AI3452" s="23"/>
      <c r="AN3452" s="23"/>
      <c r="AO3452" s="23"/>
      <c r="AP3452" s="23"/>
      <c r="AQ3452" s="23"/>
      <c r="AR3452" s="35"/>
      <c r="AS3452" s="35"/>
      <c r="AT3452" s="35"/>
      <c r="AU3452" s="31"/>
      <c r="AV3452" s="36"/>
    </row>
    <row r="3453" spans="4:48">
      <c r="D3453" s="31"/>
      <c r="E3453" s="31"/>
      <c r="F3453" s="31"/>
      <c r="G3453" s="31"/>
      <c r="H3453" s="32"/>
      <c r="J3453" s="33"/>
      <c r="K3453" s="33"/>
      <c r="L3453" s="33"/>
      <c r="X3453" s="23"/>
      <c r="Y3453" s="23"/>
      <c r="Z3453" s="23"/>
      <c r="AA3453" s="23"/>
      <c r="AF3453" s="23"/>
      <c r="AG3453" s="23"/>
      <c r="AH3453" s="23"/>
      <c r="AI3453" s="23"/>
      <c r="AN3453" s="23"/>
      <c r="AO3453" s="23"/>
      <c r="AP3453" s="23"/>
      <c r="AQ3453" s="23"/>
      <c r="AR3453" s="35"/>
      <c r="AS3453" s="35"/>
      <c r="AT3453" s="35"/>
      <c r="AU3453" s="31"/>
      <c r="AV3453" s="36"/>
    </row>
    <row r="3454" spans="4:48">
      <c r="D3454" s="31"/>
      <c r="E3454" s="31"/>
      <c r="F3454" s="31"/>
      <c r="G3454" s="31"/>
      <c r="H3454" s="32"/>
      <c r="J3454" s="33"/>
      <c r="K3454" s="33"/>
      <c r="L3454" s="33"/>
      <c r="X3454" s="23"/>
      <c r="Y3454" s="23"/>
      <c r="Z3454" s="23"/>
      <c r="AA3454" s="23"/>
      <c r="AF3454" s="23"/>
      <c r="AG3454" s="23"/>
      <c r="AH3454" s="23"/>
      <c r="AI3454" s="23"/>
      <c r="AN3454" s="23"/>
      <c r="AO3454" s="23"/>
      <c r="AP3454" s="23"/>
      <c r="AQ3454" s="23"/>
      <c r="AR3454" s="35"/>
      <c r="AS3454" s="35"/>
      <c r="AT3454" s="35"/>
      <c r="AU3454" s="31"/>
      <c r="AV3454" s="36"/>
    </row>
    <row r="3455" spans="4:48">
      <c r="D3455" s="31"/>
      <c r="E3455" s="31"/>
      <c r="F3455" s="31"/>
      <c r="G3455" s="31"/>
      <c r="H3455" s="32"/>
      <c r="J3455" s="33"/>
      <c r="K3455" s="33"/>
      <c r="L3455" s="33"/>
      <c r="X3455" s="23"/>
      <c r="Y3455" s="23"/>
      <c r="Z3455" s="23"/>
      <c r="AA3455" s="23"/>
      <c r="AF3455" s="23"/>
      <c r="AG3455" s="23"/>
      <c r="AH3455" s="23"/>
      <c r="AI3455" s="23"/>
      <c r="AN3455" s="23"/>
      <c r="AO3455" s="23"/>
      <c r="AP3455" s="23"/>
      <c r="AQ3455" s="23"/>
      <c r="AR3455" s="35"/>
      <c r="AS3455" s="35"/>
      <c r="AT3455" s="35"/>
      <c r="AU3455" s="31"/>
      <c r="AV3455" s="36"/>
    </row>
    <row r="3456" spans="4:48">
      <c r="D3456" s="31"/>
      <c r="E3456" s="31"/>
      <c r="F3456" s="31"/>
      <c r="G3456" s="31"/>
      <c r="H3456" s="32"/>
      <c r="J3456" s="33"/>
      <c r="K3456" s="33"/>
      <c r="L3456" s="33"/>
      <c r="X3456" s="23"/>
      <c r="Y3456" s="23"/>
      <c r="Z3456" s="23"/>
      <c r="AA3456" s="23"/>
      <c r="AF3456" s="23"/>
      <c r="AG3456" s="23"/>
      <c r="AH3456" s="23"/>
      <c r="AI3456" s="23"/>
      <c r="AN3456" s="23"/>
      <c r="AO3456" s="23"/>
      <c r="AP3456" s="23"/>
      <c r="AQ3456" s="23"/>
      <c r="AR3456" s="35"/>
      <c r="AS3456" s="35"/>
      <c r="AT3456" s="35"/>
      <c r="AU3456" s="31"/>
      <c r="AV3456" s="36"/>
    </row>
    <row r="3457" spans="4:48">
      <c r="D3457" s="31"/>
      <c r="E3457" s="31"/>
      <c r="F3457" s="31"/>
      <c r="G3457" s="31"/>
      <c r="H3457" s="32"/>
      <c r="J3457" s="33"/>
      <c r="K3457" s="33"/>
      <c r="L3457" s="33"/>
      <c r="X3457" s="23"/>
      <c r="Y3457" s="23"/>
      <c r="Z3457" s="23"/>
      <c r="AA3457" s="23"/>
      <c r="AF3457" s="23"/>
      <c r="AG3457" s="23"/>
      <c r="AH3457" s="23"/>
      <c r="AI3457" s="23"/>
      <c r="AN3457" s="23"/>
      <c r="AO3457" s="23"/>
      <c r="AP3457" s="23"/>
      <c r="AQ3457" s="23"/>
      <c r="AR3457" s="35"/>
      <c r="AS3457" s="35"/>
      <c r="AT3457" s="35"/>
      <c r="AU3457" s="31"/>
      <c r="AV3457" s="36"/>
    </row>
    <row r="3458" spans="4:48">
      <c r="D3458" s="31"/>
      <c r="E3458" s="31"/>
      <c r="F3458" s="31"/>
      <c r="G3458" s="31"/>
      <c r="H3458" s="32"/>
      <c r="J3458" s="33"/>
      <c r="K3458" s="33"/>
      <c r="L3458" s="33"/>
      <c r="X3458" s="23"/>
      <c r="Y3458" s="23"/>
      <c r="Z3458" s="23"/>
      <c r="AA3458" s="23"/>
      <c r="AF3458" s="23"/>
      <c r="AG3458" s="23"/>
      <c r="AH3458" s="23"/>
      <c r="AI3458" s="23"/>
      <c r="AN3458" s="23"/>
      <c r="AO3458" s="23"/>
      <c r="AP3458" s="23"/>
      <c r="AQ3458" s="23"/>
      <c r="AR3458" s="35"/>
      <c r="AS3458" s="35"/>
      <c r="AT3458" s="35"/>
      <c r="AU3458" s="31"/>
      <c r="AV3458" s="36"/>
    </row>
    <row r="3459" spans="4:48">
      <c r="D3459" s="31"/>
      <c r="E3459" s="31"/>
      <c r="F3459" s="31"/>
      <c r="G3459" s="31"/>
      <c r="H3459" s="32"/>
      <c r="J3459" s="33"/>
      <c r="K3459" s="33"/>
      <c r="L3459" s="33"/>
      <c r="X3459" s="23"/>
      <c r="Y3459" s="23"/>
      <c r="Z3459" s="23"/>
      <c r="AA3459" s="23"/>
      <c r="AF3459" s="23"/>
      <c r="AG3459" s="23"/>
      <c r="AH3459" s="23"/>
      <c r="AI3459" s="23"/>
      <c r="AN3459" s="23"/>
      <c r="AO3459" s="23"/>
      <c r="AP3459" s="23"/>
      <c r="AQ3459" s="23"/>
      <c r="AR3459" s="35"/>
      <c r="AS3459" s="35"/>
      <c r="AT3459" s="35"/>
      <c r="AU3459" s="31"/>
      <c r="AV3459" s="36"/>
    </row>
    <row r="3460" spans="4:48">
      <c r="D3460" s="31"/>
      <c r="E3460" s="31"/>
      <c r="F3460" s="31"/>
      <c r="G3460" s="31"/>
      <c r="H3460" s="32"/>
      <c r="J3460" s="33"/>
      <c r="K3460" s="33"/>
      <c r="L3460" s="33"/>
      <c r="X3460" s="23"/>
      <c r="Y3460" s="23"/>
      <c r="Z3460" s="23"/>
      <c r="AA3460" s="23"/>
      <c r="AF3460" s="23"/>
      <c r="AG3460" s="23"/>
      <c r="AH3460" s="23"/>
      <c r="AI3460" s="23"/>
      <c r="AN3460" s="23"/>
      <c r="AO3460" s="23"/>
      <c r="AP3460" s="23"/>
      <c r="AQ3460" s="23"/>
      <c r="AR3460" s="35"/>
      <c r="AS3460" s="35"/>
      <c r="AT3460" s="35"/>
      <c r="AU3460" s="31"/>
      <c r="AV3460" s="36"/>
    </row>
    <row r="3461" spans="4:48">
      <c r="D3461" s="31"/>
      <c r="E3461" s="31"/>
      <c r="F3461" s="31"/>
      <c r="G3461" s="31"/>
      <c r="H3461" s="32"/>
      <c r="J3461" s="33"/>
      <c r="K3461" s="33"/>
      <c r="L3461" s="33"/>
      <c r="X3461" s="23"/>
      <c r="Y3461" s="23"/>
      <c r="Z3461" s="23"/>
      <c r="AA3461" s="23"/>
      <c r="AF3461" s="23"/>
      <c r="AG3461" s="23"/>
      <c r="AH3461" s="23"/>
      <c r="AI3461" s="23"/>
      <c r="AN3461" s="23"/>
      <c r="AO3461" s="23"/>
      <c r="AP3461" s="23"/>
      <c r="AQ3461" s="23"/>
      <c r="AR3461" s="35"/>
      <c r="AS3461" s="35"/>
      <c r="AT3461" s="35"/>
      <c r="AU3461" s="31"/>
      <c r="AV3461" s="36"/>
    </row>
    <row r="3462" spans="4:48">
      <c r="D3462" s="31"/>
      <c r="E3462" s="31"/>
      <c r="F3462" s="31"/>
      <c r="G3462" s="31"/>
      <c r="H3462" s="32"/>
      <c r="J3462" s="33"/>
      <c r="K3462" s="33"/>
      <c r="L3462" s="33"/>
      <c r="X3462" s="23"/>
      <c r="Y3462" s="23"/>
      <c r="Z3462" s="23"/>
      <c r="AA3462" s="23"/>
      <c r="AF3462" s="23"/>
      <c r="AG3462" s="23"/>
      <c r="AH3462" s="23"/>
      <c r="AI3462" s="23"/>
      <c r="AN3462" s="23"/>
      <c r="AO3462" s="23"/>
      <c r="AP3462" s="23"/>
      <c r="AQ3462" s="23"/>
      <c r="AR3462" s="35"/>
      <c r="AS3462" s="35"/>
      <c r="AT3462" s="35"/>
      <c r="AU3462" s="31"/>
      <c r="AV3462" s="36"/>
    </row>
    <row r="3463" spans="4:48">
      <c r="D3463" s="31"/>
      <c r="E3463" s="31"/>
      <c r="F3463" s="31"/>
      <c r="G3463" s="31"/>
      <c r="H3463" s="32"/>
      <c r="J3463" s="33"/>
      <c r="K3463" s="33"/>
      <c r="L3463" s="33"/>
      <c r="X3463" s="23"/>
      <c r="Y3463" s="23"/>
      <c r="Z3463" s="23"/>
      <c r="AA3463" s="23"/>
      <c r="AF3463" s="23"/>
      <c r="AG3463" s="23"/>
      <c r="AH3463" s="23"/>
      <c r="AI3463" s="23"/>
      <c r="AN3463" s="23"/>
      <c r="AO3463" s="23"/>
      <c r="AP3463" s="23"/>
      <c r="AQ3463" s="23"/>
      <c r="AR3463" s="35"/>
      <c r="AS3463" s="35"/>
      <c r="AT3463" s="35"/>
      <c r="AU3463" s="31"/>
      <c r="AV3463" s="36"/>
    </row>
    <row r="3464" spans="4:48">
      <c r="D3464" s="31"/>
      <c r="E3464" s="31"/>
      <c r="F3464" s="31"/>
      <c r="G3464" s="31"/>
      <c r="H3464" s="32"/>
      <c r="J3464" s="33"/>
      <c r="K3464" s="33"/>
      <c r="L3464" s="33"/>
      <c r="X3464" s="23"/>
      <c r="Y3464" s="23"/>
      <c r="Z3464" s="23"/>
      <c r="AA3464" s="23"/>
      <c r="AF3464" s="23"/>
      <c r="AG3464" s="23"/>
      <c r="AH3464" s="23"/>
      <c r="AI3464" s="23"/>
      <c r="AN3464" s="23"/>
      <c r="AO3464" s="23"/>
      <c r="AP3464" s="23"/>
      <c r="AQ3464" s="23"/>
      <c r="AR3464" s="35"/>
      <c r="AS3464" s="35"/>
      <c r="AT3464" s="35"/>
      <c r="AU3464" s="31"/>
      <c r="AV3464" s="36"/>
    </row>
    <row r="3465" spans="4:48">
      <c r="D3465" s="31"/>
      <c r="E3465" s="31"/>
      <c r="F3465" s="31"/>
      <c r="G3465" s="31"/>
      <c r="H3465" s="32"/>
      <c r="J3465" s="33"/>
      <c r="K3465" s="33"/>
      <c r="L3465" s="33"/>
      <c r="X3465" s="23"/>
      <c r="Y3465" s="23"/>
      <c r="Z3465" s="23"/>
      <c r="AA3465" s="23"/>
      <c r="AF3465" s="23"/>
      <c r="AG3465" s="23"/>
      <c r="AH3465" s="23"/>
      <c r="AI3465" s="23"/>
      <c r="AN3465" s="23"/>
      <c r="AO3465" s="23"/>
      <c r="AP3465" s="23"/>
      <c r="AQ3465" s="23"/>
      <c r="AR3465" s="35"/>
      <c r="AS3465" s="35"/>
      <c r="AT3465" s="35"/>
      <c r="AU3465" s="31"/>
      <c r="AV3465" s="36"/>
    </row>
    <row r="3466" spans="4:48">
      <c r="D3466" s="31"/>
      <c r="E3466" s="31"/>
      <c r="F3466" s="31"/>
      <c r="G3466" s="31"/>
      <c r="H3466" s="32"/>
      <c r="J3466" s="33"/>
      <c r="K3466" s="33"/>
      <c r="L3466" s="33"/>
      <c r="X3466" s="23"/>
      <c r="Y3466" s="23"/>
      <c r="Z3466" s="23"/>
      <c r="AA3466" s="23"/>
      <c r="AF3466" s="23"/>
      <c r="AG3466" s="23"/>
      <c r="AH3466" s="23"/>
      <c r="AI3466" s="23"/>
      <c r="AN3466" s="23"/>
      <c r="AO3466" s="23"/>
      <c r="AP3466" s="23"/>
      <c r="AQ3466" s="23"/>
      <c r="AR3466" s="35"/>
      <c r="AS3466" s="35"/>
      <c r="AT3466" s="35"/>
      <c r="AU3466" s="31"/>
      <c r="AV3466" s="36"/>
    </row>
    <row r="3467" spans="4:48">
      <c r="D3467" s="31"/>
      <c r="E3467" s="31"/>
      <c r="F3467" s="31"/>
      <c r="G3467" s="31"/>
      <c r="H3467" s="32"/>
      <c r="J3467" s="33"/>
      <c r="K3467" s="33"/>
      <c r="L3467" s="33"/>
      <c r="X3467" s="23"/>
      <c r="Y3467" s="23"/>
      <c r="Z3467" s="23"/>
      <c r="AA3467" s="23"/>
      <c r="AF3467" s="23"/>
      <c r="AG3467" s="23"/>
      <c r="AH3467" s="23"/>
      <c r="AI3467" s="23"/>
      <c r="AN3467" s="23"/>
      <c r="AO3467" s="23"/>
      <c r="AP3467" s="23"/>
      <c r="AQ3467" s="23"/>
      <c r="AR3467" s="35"/>
      <c r="AS3467" s="35"/>
      <c r="AT3467" s="35"/>
      <c r="AU3467" s="31"/>
      <c r="AV3467" s="36"/>
    </row>
    <row r="3468" spans="4:48">
      <c r="D3468" s="31"/>
      <c r="E3468" s="31"/>
      <c r="F3468" s="31"/>
      <c r="G3468" s="31"/>
      <c r="H3468" s="32"/>
      <c r="J3468" s="33"/>
      <c r="K3468" s="33"/>
      <c r="L3468" s="33"/>
      <c r="X3468" s="23"/>
      <c r="Y3468" s="23"/>
      <c r="Z3468" s="23"/>
      <c r="AA3468" s="23"/>
      <c r="AF3468" s="23"/>
      <c r="AG3468" s="23"/>
      <c r="AH3468" s="23"/>
      <c r="AI3468" s="23"/>
      <c r="AN3468" s="23"/>
      <c r="AO3468" s="23"/>
      <c r="AP3468" s="23"/>
      <c r="AQ3468" s="23"/>
      <c r="AR3468" s="35"/>
      <c r="AS3468" s="35"/>
      <c r="AT3468" s="35"/>
      <c r="AU3468" s="31"/>
      <c r="AV3468" s="36"/>
    </row>
    <row r="3469" spans="4:48">
      <c r="D3469" s="31"/>
      <c r="E3469" s="31"/>
      <c r="F3469" s="31"/>
      <c r="G3469" s="31"/>
      <c r="H3469" s="32"/>
      <c r="J3469" s="33"/>
      <c r="K3469" s="33"/>
      <c r="L3469" s="33"/>
      <c r="X3469" s="23"/>
      <c r="Y3469" s="23"/>
      <c r="Z3469" s="23"/>
      <c r="AA3469" s="23"/>
      <c r="AF3469" s="23"/>
      <c r="AG3469" s="23"/>
      <c r="AH3469" s="23"/>
      <c r="AI3469" s="23"/>
      <c r="AN3469" s="23"/>
      <c r="AO3469" s="23"/>
      <c r="AP3469" s="23"/>
      <c r="AQ3469" s="23"/>
      <c r="AR3469" s="35"/>
      <c r="AS3469" s="35"/>
      <c r="AT3469" s="35"/>
      <c r="AU3469" s="31"/>
      <c r="AV3469" s="36"/>
    </row>
    <row r="3470" spans="4:48">
      <c r="D3470" s="31"/>
      <c r="E3470" s="31"/>
      <c r="F3470" s="31"/>
      <c r="G3470" s="31"/>
      <c r="H3470" s="32"/>
      <c r="J3470" s="33"/>
      <c r="K3470" s="33"/>
      <c r="L3470" s="33"/>
      <c r="X3470" s="23"/>
      <c r="Y3470" s="23"/>
      <c r="Z3470" s="23"/>
      <c r="AA3470" s="23"/>
      <c r="AF3470" s="23"/>
      <c r="AG3470" s="23"/>
      <c r="AH3470" s="23"/>
      <c r="AI3470" s="23"/>
      <c r="AN3470" s="23"/>
      <c r="AO3470" s="23"/>
      <c r="AP3470" s="23"/>
      <c r="AQ3470" s="23"/>
      <c r="AR3470" s="35"/>
      <c r="AS3470" s="35"/>
      <c r="AT3470" s="35"/>
      <c r="AU3470" s="31"/>
      <c r="AV3470" s="36"/>
    </row>
    <row r="3471" spans="4:48">
      <c r="D3471" s="31"/>
      <c r="E3471" s="31"/>
      <c r="F3471" s="31"/>
      <c r="G3471" s="31"/>
      <c r="H3471" s="32"/>
      <c r="J3471" s="33"/>
      <c r="K3471" s="33"/>
      <c r="L3471" s="33"/>
      <c r="X3471" s="23"/>
      <c r="Y3471" s="23"/>
      <c r="Z3471" s="23"/>
      <c r="AA3471" s="23"/>
      <c r="AF3471" s="23"/>
      <c r="AG3471" s="23"/>
      <c r="AH3471" s="23"/>
      <c r="AI3471" s="23"/>
      <c r="AN3471" s="23"/>
      <c r="AO3471" s="23"/>
      <c r="AP3471" s="23"/>
      <c r="AQ3471" s="23"/>
      <c r="AR3471" s="35"/>
      <c r="AS3471" s="35"/>
      <c r="AT3471" s="35"/>
      <c r="AU3471" s="31"/>
      <c r="AV3471" s="36"/>
    </row>
    <row r="3472" spans="4:48">
      <c r="D3472" s="31"/>
      <c r="E3472" s="31"/>
      <c r="F3472" s="31"/>
      <c r="G3472" s="31"/>
      <c r="H3472" s="32"/>
      <c r="J3472" s="33"/>
      <c r="K3472" s="33"/>
      <c r="L3472" s="33"/>
      <c r="X3472" s="23"/>
      <c r="Y3472" s="23"/>
      <c r="Z3472" s="23"/>
      <c r="AA3472" s="23"/>
      <c r="AF3472" s="23"/>
      <c r="AG3472" s="23"/>
      <c r="AH3472" s="23"/>
      <c r="AI3472" s="23"/>
      <c r="AN3472" s="23"/>
      <c r="AO3472" s="23"/>
      <c r="AP3472" s="23"/>
      <c r="AQ3472" s="23"/>
      <c r="AR3472" s="35"/>
      <c r="AS3472" s="35"/>
      <c r="AT3472" s="35"/>
      <c r="AU3472" s="31"/>
      <c r="AV3472" s="36"/>
    </row>
    <row r="3473" spans="4:48">
      <c r="D3473" s="31"/>
      <c r="E3473" s="31"/>
      <c r="F3473" s="31"/>
      <c r="G3473" s="31"/>
      <c r="H3473" s="32"/>
      <c r="J3473" s="33"/>
      <c r="K3473" s="33"/>
      <c r="L3473" s="33"/>
      <c r="X3473" s="23"/>
      <c r="Y3473" s="23"/>
      <c r="Z3473" s="23"/>
      <c r="AA3473" s="23"/>
      <c r="AF3473" s="23"/>
      <c r="AG3473" s="23"/>
      <c r="AH3473" s="23"/>
      <c r="AI3473" s="23"/>
      <c r="AN3473" s="23"/>
      <c r="AO3473" s="23"/>
      <c r="AP3473" s="23"/>
      <c r="AQ3473" s="23"/>
      <c r="AR3473" s="35"/>
      <c r="AS3473" s="35"/>
      <c r="AT3473" s="35"/>
      <c r="AU3473" s="31"/>
      <c r="AV3473" s="36"/>
    </row>
    <row r="3474" spans="4:48">
      <c r="D3474" s="31"/>
      <c r="E3474" s="31"/>
      <c r="F3474" s="31"/>
      <c r="G3474" s="31"/>
      <c r="H3474" s="32"/>
      <c r="J3474" s="33"/>
      <c r="K3474" s="33"/>
      <c r="L3474" s="33"/>
      <c r="X3474" s="23"/>
      <c r="Y3474" s="23"/>
      <c r="Z3474" s="23"/>
      <c r="AA3474" s="23"/>
      <c r="AF3474" s="23"/>
      <c r="AG3474" s="23"/>
      <c r="AH3474" s="23"/>
      <c r="AI3474" s="23"/>
      <c r="AN3474" s="23"/>
      <c r="AO3474" s="23"/>
      <c r="AP3474" s="23"/>
      <c r="AQ3474" s="23"/>
      <c r="AR3474" s="35"/>
      <c r="AS3474" s="35"/>
      <c r="AT3474" s="35"/>
      <c r="AU3474" s="31"/>
      <c r="AV3474" s="36"/>
    </row>
    <row r="3475" spans="4:48">
      <c r="D3475" s="31"/>
      <c r="E3475" s="31"/>
      <c r="F3475" s="31"/>
      <c r="G3475" s="31"/>
      <c r="H3475" s="32"/>
      <c r="J3475" s="33"/>
      <c r="K3475" s="33"/>
      <c r="L3475" s="33"/>
      <c r="X3475" s="23"/>
      <c r="Y3475" s="23"/>
      <c r="Z3475" s="23"/>
      <c r="AA3475" s="23"/>
      <c r="AF3475" s="23"/>
      <c r="AG3475" s="23"/>
      <c r="AH3475" s="23"/>
      <c r="AI3475" s="23"/>
      <c r="AN3475" s="23"/>
      <c r="AO3475" s="23"/>
      <c r="AP3475" s="23"/>
      <c r="AQ3475" s="23"/>
      <c r="AR3475" s="35"/>
      <c r="AS3475" s="35"/>
      <c r="AT3475" s="35"/>
      <c r="AU3475" s="31"/>
      <c r="AV3475" s="36"/>
    </row>
    <row r="3476" spans="4:48">
      <c r="D3476" s="31"/>
      <c r="E3476" s="31"/>
      <c r="F3476" s="31"/>
      <c r="G3476" s="31"/>
      <c r="H3476" s="32"/>
      <c r="J3476" s="33"/>
      <c r="K3476" s="33"/>
      <c r="L3476" s="33"/>
      <c r="X3476" s="23"/>
      <c r="Y3476" s="23"/>
      <c r="Z3476" s="23"/>
      <c r="AA3476" s="23"/>
      <c r="AF3476" s="23"/>
      <c r="AG3476" s="23"/>
      <c r="AH3476" s="23"/>
      <c r="AI3476" s="23"/>
      <c r="AN3476" s="23"/>
      <c r="AO3476" s="23"/>
      <c r="AP3476" s="23"/>
      <c r="AQ3476" s="23"/>
      <c r="AR3476" s="35"/>
      <c r="AS3476" s="35"/>
      <c r="AT3476" s="35"/>
      <c r="AU3476" s="31"/>
      <c r="AV3476" s="36"/>
    </row>
    <row r="3477" spans="4:48">
      <c r="D3477" s="31"/>
      <c r="E3477" s="31"/>
      <c r="F3477" s="31"/>
      <c r="G3477" s="31"/>
      <c r="H3477" s="32"/>
      <c r="J3477" s="33"/>
      <c r="K3477" s="33"/>
      <c r="L3477" s="33"/>
      <c r="X3477" s="23"/>
      <c r="Y3477" s="23"/>
      <c r="Z3477" s="23"/>
      <c r="AA3477" s="23"/>
      <c r="AF3477" s="23"/>
      <c r="AG3477" s="23"/>
      <c r="AH3477" s="23"/>
      <c r="AI3477" s="23"/>
      <c r="AN3477" s="23"/>
      <c r="AO3477" s="23"/>
      <c r="AP3477" s="23"/>
      <c r="AQ3477" s="23"/>
      <c r="AR3477" s="35"/>
      <c r="AS3477" s="35"/>
      <c r="AT3477" s="35"/>
      <c r="AU3477" s="31"/>
      <c r="AV3477" s="36"/>
    </row>
    <row r="3478" spans="4:48">
      <c r="D3478" s="31"/>
      <c r="E3478" s="31"/>
      <c r="F3478" s="31"/>
      <c r="G3478" s="31"/>
      <c r="H3478" s="32"/>
      <c r="J3478" s="33"/>
      <c r="K3478" s="33"/>
      <c r="L3478" s="33"/>
      <c r="X3478" s="23"/>
      <c r="Y3478" s="23"/>
      <c r="Z3478" s="23"/>
      <c r="AA3478" s="23"/>
      <c r="AF3478" s="23"/>
      <c r="AG3478" s="23"/>
      <c r="AH3478" s="23"/>
      <c r="AI3478" s="23"/>
      <c r="AN3478" s="23"/>
      <c r="AO3478" s="23"/>
      <c r="AP3478" s="23"/>
      <c r="AQ3478" s="23"/>
      <c r="AR3478" s="35"/>
      <c r="AS3478" s="35"/>
      <c r="AT3478" s="35"/>
      <c r="AU3478" s="31"/>
      <c r="AV3478" s="36"/>
    </row>
    <row r="3479" spans="4:48">
      <c r="D3479" s="31"/>
      <c r="E3479" s="31"/>
      <c r="F3479" s="31"/>
      <c r="G3479" s="31"/>
      <c r="H3479" s="32"/>
      <c r="J3479" s="33"/>
      <c r="K3479" s="33"/>
      <c r="L3479" s="33"/>
      <c r="X3479" s="23"/>
      <c r="Y3479" s="23"/>
      <c r="Z3479" s="23"/>
      <c r="AA3479" s="23"/>
      <c r="AF3479" s="23"/>
      <c r="AG3479" s="23"/>
      <c r="AH3479" s="23"/>
      <c r="AI3479" s="23"/>
      <c r="AN3479" s="23"/>
      <c r="AO3479" s="23"/>
      <c r="AP3479" s="23"/>
      <c r="AQ3479" s="23"/>
      <c r="AR3479" s="35"/>
      <c r="AS3479" s="35"/>
      <c r="AT3479" s="35"/>
      <c r="AU3479" s="31"/>
      <c r="AV3479" s="36"/>
    </row>
    <row r="3480" spans="4:48">
      <c r="D3480" s="31"/>
      <c r="E3480" s="31"/>
      <c r="F3480" s="31"/>
      <c r="G3480" s="31"/>
      <c r="H3480" s="32"/>
      <c r="J3480" s="33"/>
      <c r="K3480" s="33"/>
      <c r="L3480" s="33"/>
      <c r="X3480" s="23"/>
      <c r="Y3480" s="23"/>
      <c r="Z3480" s="23"/>
      <c r="AA3480" s="23"/>
      <c r="AF3480" s="23"/>
      <c r="AG3480" s="23"/>
      <c r="AH3480" s="23"/>
      <c r="AI3480" s="23"/>
      <c r="AN3480" s="23"/>
      <c r="AO3480" s="23"/>
      <c r="AP3480" s="23"/>
      <c r="AQ3480" s="23"/>
      <c r="AR3480" s="35"/>
      <c r="AS3480" s="35"/>
      <c r="AT3480" s="35"/>
      <c r="AU3480" s="31"/>
      <c r="AV3480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7361" operator="lessThan">
      <formula>20</formula>
    </cfRule>
    <cfRule type="cellIs" dxfId="1" priority="47360" operator="greaterThan">
      <formula>120</formula>
    </cfRule>
    <cfRule type="containsText" dxfId="2" priority="47359" operator="between" text="库存为">
      <formula>NOT(ISERROR(SEARCH("库存为",AU2)))</formula>
    </cfRule>
  </conditionalFormatting>
  <conditionalFormatting sqref="AU6">
    <cfRule type="cellIs" dxfId="0" priority="9399" operator="lessThan">
      <formula>20</formula>
    </cfRule>
    <cfRule type="cellIs" dxfId="1" priority="6266" operator="greaterThan">
      <formula>120</formula>
    </cfRule>
    <cfRule type="containsText" dxfId="2" priority="3133" operator="between" text="库存为">
      <formula>NOT(ISERROR(SEARCH("库存为",AU6)))</formula>
    </cfRule>
  </conditionalFormatting>
  <conditionalFormatting sqref="AU7">
    <cfRule type="cellIs" dxfId="0" priority="9398" operator="lessThan">
      <formula>20</formula>
    </cfRule>
    <cfRule type="cellIs" dxfId="1" priority="6265" operator="greaterThan">
      <formula>120</formula>
    </cfRule>
    <cfRule type="containsText" dxfId="2" priority="3132" operator="between" text="库存为">
      <formula>NOT(ISERROR(SEARCH("库存为",AU7)))</formula>
    </cfRule>
  </conditionalFormatting>
  <conditionalFormatting sqref="AU8">
    <cfRule type="cellIs" dxfId="0" priority="9397" operator="lessThan">
      <formula>20</formula>
    </cfRule>
    <cfRule type="cellIs" dxfId="1" priority="6264" operator="greaterThan">
      <formula>120</formula>
    </cfRule>
    <cfRule type="containsText" dxfId="2" priority="3131" operator="between" text="库存为">
      <formula>NOT(ISERROR(SEARCH("库存为",AU8)))</formula>
    </cfRule>
  </conditionalFormatting>
  <conditionalFormatting sqref="AU9">
    <cfRule type="cellIs" dxfId="0" priority="9396" operator="lessThan">
      <formula>20</formula>
    </cfRule>
    <cfRule type="cellIs" dxfId="1" priority="6263" operator="greaterThan">
      <formula>120</formula>
    </cfRule>
    <cfRule type="containsText" dxfId="2" priority="3130" operator="between" text="库存为">
      <formula>NOT(ISERROR(SEARCH("库存为",AU9)))</formula>
    </cfRule>
  </conditionalFormatting>
  <conditionalFormatting sqref="AU10">
    <cfRule type="cellIs" dxfId="0" priority="9395" operator="lessThan">
      <formula>20</formula>
    </cfRule>
    <cfRule type="cellIs" dxfId="1" priority="6262" operator="greaterThan">
      <formula>120</formula>
    </cfRule>
    <cfRule type="containsText" dxfId="2" priority="3129" operator="between" text="库存为">
      <formula>NOT(ISERROR(SEARCH("库存为",AU10)))</formula>
    </cfRule>
  </conditionalFormatting>
  <conditionalFormatting sqref="AU11">
    <cfRule type="cellIs" dxfId="0" priority="9394" operator="lessThan">
      <formula>20</formula>
    </cfRule>
    <cfRule type="cellIs" dxfId="1" priority="6261" operator="greaterThan">
      <formula>120</formula>
    </cfRule>
    <cfRule type="containsText" dxfId="2" priority="3128" operator="between" text="库存为">
      <formula>NOT(ISERROR(SEARCH("库存为",AU11)))</formula>
    </cfRule>
  </conditionalFormatting>
  <conditionalFormatting sqref="AU12">
    <cfRule type="cellIs" dxfId="0" priority="9393" operator="lessThan">
      <formula>20</formula>
    </cfRule>
    <cfRule type="cellIs" dxfId="1" priority="6260" operator="greaterThan">
      <formula>120</formula>
    </cfRule>
    <cfRule type="containsText" dxfId="2" priority="3127" operator="between" text="库存为">
      <formula>NOT(ISERROR(SEARCH("库存为",AU12)))</formula>
    </cfRule>
  </conditionalFormatting>
  <conditionalFormatting sqref="AU13">
    <cfRule type="cellIs" dxfId="0" priority="9392" operator="lessThan">
      <formula>20</formula>
    </cfRule>
    <cfRule type="cellIs" dxfId="1" priority="6259" operator="greaterThan">
      <formula>120</formula>
    </cfRule>
    <cfRule type="containsText" dxfId="2" priority="3126" operator="between" text="库存为">
      <formula>NOT(ISERROR(SEARCH("库存为",AU13)))</formula>
    </cfRule>
  </conditionalFormatting>
  <conditionalFormatting sqref="AU14">
    <cfRule type="cellIs" dxfId="0" priority="9391" operator="lessThan">
      <formula>20</formula>
    </cfRule>
    <cfRule type="cellIs" dxfId="1" priority="6258" operator="greaterThan">
      <formula>120</formula>
    </cfRule>
    <cfRule type="containsText" dxfId="2" priority="3125" operator="between" text="库存为">
      <formula>NOT(ISERROR(SEARCH("库存为",AU14)))</formula>
    </cfRule>
  </conditionalFormatting>
  <conditionalFormatting sqref="AU15">
    <cfRule type="cellIs" dxfId="0" priority="9390" operator="lessThan">
      <formula>20</formula>
    </cfRule>
    <cfRule type="cellIs" dxfId="1" priority="6257" operator="greaterThan">
      <formula>120</formula>
    </cfRule>
    <cfRule type="containsText" dxfId="2" priority="3124" operator="between" text="库存为">
      <formula>NOT(ISERROR(SEARCH("库存为",AU15)))</formula>
    </cfRule>
  </conditionalFormatting>
  <conditionalFormatting sqref="AU16">
    <cfRule type="cellIs" dxfId="0" priority="9389" operator="lessThan">
      <formula>20</formula>
    </cfRule>
    <cfRule type="cellIs" dxfId="1" priority="6256" operator="greaterThan">
      <formula>120</formula>
    </cfRule>
    <cfRule type="containsText" dxfId="2" priority="3123" operator="between" text="库存为">
      <formula>NOT(ISERROR(SEARCH("库存为",AU16)))</formula>
    </cfRule>
  </conditionalFormatting>
  <conditionalFormatting sqref="AU17">
    <cfRule type="cellIs" dxfId="0" priority="9388" operator="lessThan">
      <formula>20</formula>
    </cfRule>
    <cfRule type="cellIs" dxfId="1" priority="6255" operator="greaterThan">
      <formula>120</formula>
    </cfRule>
    <cfRule type="containsText" dxfId="2" priority="3122" operator="between" text="库存为">
      <formula>NOT(ISERROR(SEARCH("库存为",AU17)))</formula>
    </cfRule>
  </conditionalFormatting>
  <conditionalFormatting sqref="AU18">
    <cfRule type="cellIs" dxfId="0" priority="9387" operator="lessThan">
      <formula>20</formula>
    </cfRule>
    <cfRule type="cellIs" dxfId="1" priority="6254" operator="greaterThan">
      <formula>120</formula>
    </cfRule>
    <cfRule type="containsText" dxfId="2" priority="3121" operator="between" text="库存为">
      <formula>NOT(ISERROR(SEARCH("库存为",AU18)))</formula>
    </cfRule>
  </conditionalFormatting>
  <conditionalFormatting sqref="AU19">
    <cfRule type="cellIs" dxfId="0" priority="9386" operator="lessThan">
      <formula>20</formula>
    </cfRule>
    <cfRule type="cellIs" dxfId="1" priority="6253" operator="greaterThan">
      <formula>120</formula>
    </cfRule>
    <cfRule type="containsText" dxfId="2" priority="3120" operator="between" text="库存为">
      <formula>NOT(ISERROR(SEARCH("库存为",AU19)))</formula>
    </cfRule>
  </conditionalFormatting>
  <conditionalFormatting sqref="AU20">
    <cfRule type="cellIs" dxfId="0" priority="9385" operator="lessThan">
      <formula>20</formula>
    </cfRule>
    <cfRule type="cellIs" dxfId="1" priority="6252" operator="greaterThan">
      <formula>120</formula>
    </cfRule>
    <cfRule type="containsText" dxfId="2" priority="3119" operator="between" text="库存为">
      <formula>NOT(ISERROR(SEARCH("库存为",AU20)))</formula>
    </cfRule>
  </conditionalFormatting>
  <conditionalFormatting sqref="AU21">
    <cfRule type="cellIs" dxfId="0" priority="9384" operator="lessThan">
      <formula>20</formula>
    </cfRule>
    <cfRule type="cellIs" dxfId="1" priority="6251" operator="greaterThan">
      <formula>120</formula>
    </cfRule>
    <cfRule type="containsText" dxfId="2" priority="3118" operator="between" text="库存为">
      <formula>NOT(ISERROR(SEARCH("库存为",AU21)))</formula>
    </cfRule>
  </conditionalFormatting>
  <conditionalFormatting sqref="AU22">
    <cfRule type="cellIs" dxfId="0" priority="9383" operator="lessThan">
      <formula>20</formula>
    </cfRule>
    <cfRule type="cellIs" dxfId="1" priority="6250" operator="greaterThan">
      <formula>120</formula>
    </cfRule>
    <cfRule type="containsText" dxfId="2" priority="3117" operator="between" text="库存为">
      <formula>NOT(ISERROR(SEARCH("库存为",AU22)))</formula>
    </cfRule>
  </conditionalFormatting>
  <conditionalFormatting sqref="AU23">
    <cfRule type="cellIs" dxfId="0" priority="9382" operator="lessThan">
      <formula>20</formula>
    </cfRule>
    <cfRule type="cellIs" dxfId="1" priority="6249" operator="greaterThan">
      <formula>120</formula>
    </cfRule>
    <cfRule type="containsText" dxfId="2" priority="3116" operator="between" text="库存为">
      <formula>NOT(ISERROR(SEARCH("库存为",AU23)))</formula>
    </cfRule>
  </conditionalFormatting>
  <conditionalFormatting sqref="AU24">
    <cfRule type="cellIs" dxfId="0" priority="9381" operator="lessThan">
      <formula>20</formula>
    </cfRule>
    <cfRule type="cellIs" dxfId="1" priority="6248" operator="greaterThan">
      <formula>120</formula>
    </cfRule>
    <cfRule type="containsText" dxfId="2" priority="3115" operator="between" text="库存为">
      <formula>NOT(ISERROR(SEARCH("库存为",AU24)))</formula>
    </cfRule>
  </conditionalFormatting>
  <conditionalFormatting sqref="AU25">
    <cfRule type="cellIs" dxfId="0" priority="9380" operator="lessThan">
      <formula>20</formula>
    </cfRule>
    <cfRule type="cellIs" dxfId="1" priority="6247" operator="greaterThan">
      <formula>120</formula>
    </cfRule>
    <cfRule type="containsText" dxfId="2" priority="3114" operator="between" text="库存为">
      <formula>NOT(ISERROR(SEARCH("库存为",AU25)))</formula>
    </cfRule>
  </conditionalFormatting>
  <conditionalFormatting sqref="AU26">
    <cfRule type="cellIs" dxfId="0" priority="9379" operator="lessThan">
      <formula>20</formula>
    </cfRule>
    <cfRule type="cellIs" dxfId="1" priority="6246" operator="greaterThan">
      <formula>120</formula>
    </cfRule>
    <cfRule type="containsText" dxfId="2" priority="3113" operator="between" text="库存为">
      <formula>NOT(ISERROR(SEARCH("库存为",AU26)))</formula>
    </cfRule>
  </conditionalFormatting>
  <conditionalFormatting sqref="AU27">
    <cfRule type="cellIs" dxfId="0" priority="9378" operator="lessThan">
      <formula>20</formula>
    </cfRule>
    <cfRule type="cellIs" dxfId="1" priority="6245" operator="greaterThan">
      <formula>120</formula>
    </cfRule>
    <cfRule type="containsText" dxfId="2" priority="3112" operator="between" text="库存为">
      <formula>NOT(ISERROR(SEARCH("库存为",AU27)))</formula>
    </cfRule>
  </conditionalFormatting>
  <conditionalFormatting sqref="AU28">
    <cfRule type="cellIs" dxfId="0" priority="9377" operator="lessThan">
      <formula>20</formula>
    </cfRule>
    <cfRule type="cellIs" dxfId="1" priority="6244" operator="greaterThan">
      <formula>120</formula>
    </cfRule>
    <cfRule type="containsText" dxfId="2" priority="3111" operator="between" text="库存为">
      <formula>NOT(ISERROR(SEARCH("库存为",AU28)))</formula>
    </cfRule>
  </conditionalFormatting>
  <conditionalFormatting sqref="AU29">
    <cfRule type="cellIs" dxfId="0" priority="9376" operator="lessThan">
      <formula>20</formula>
    </cfRule>
    <cfRule type="cellIs" dxfId="1" priority="6243" operator="greaterThan">
      <formula>120</formula>
    </cfRule>
    <cfRule type="containsText" dxfId="2" priority="3110" operator="between" text="库存为">
      <formula>NOT(ISERROR(SEARCH("库存为",AU29)))</formula>
    </cfRule>
  </conditionalFormatting>
  <conditionalFormatting sqref="AU30">
    <cfRule type="cellIs" dxfId="0" priority="9375" operator="lessThan">
      <formula>20</formula>
    </cfRule>
    <cfRule type="cellIs" dxfId="1" priority="6242" operator="greaterThan">
      <formula>120</formula>
    </cfRule>
    <cfRule type="containsText" dxfId="2" priority="3109" operator="between" text="库存为">
      <formula>NOT(ISERROR(SEARCH("库存为",AU30)))</formula>
    </cfRule>
  </conditionalFormatting>
  <conditionalFormatting sqref="AU31">
    <cfRule type="cellIs" dxfId="0" priority="9374" operator="lessThan">
      <formula>20</formula>
    </cfRule>
    <cfRule type="cellIs" dxfId="1" priority="6241" operator="greaterThan">
      <formula>120</formula>
    </cfRule>
    <cfRule type="containsText" dxfId="2" priority="3108" operator="between" text="库存为">
      <formula>NOT(ISERROR(SEARCH("库存为",AU31)))</formula>
    </cfRule>
  </conditionalFormatting>
  <conditionalFormatting sqref="AU32">
    <cfRule type="cellIs" dxfId="0" priority="9373" operator="lessThan">
      <formula>20</formula>
    </cfRule>
    <cfRule type="cellIs" dxfId="1" priority="6240" operator="greaterThan">
      <formula>120</formula>
    </cfRule>
    <cfRule type="containsText" dxfId="2" priority="3107" operator="between" text="库存为">
      <formula>NOT(ISERROR(SEARCH("库存为",AU32)))</formula>
    </cfRule>
  </conditionalFormatting>
  <conditionalFormatting sqref="AU33">
    <cfRule type="cellIs" dxfId="0" priority="9372" operator="lessThan">
      <formula>20</formula>
    </cfRule>
    <cfRule type="cellIs" dxfId="1" priority="6239" operator="greaterThan">
      <formula>120</formula>
    </cfRule>
    <cfRule type="containsText" dxfId="2" priority="3106" operator="between" text="库存为">
      <formula>NOT(ISERROR(SEARCH("库存为",AU33)))</formula>
    </cfRule>
  </conditionalFormatting>
  <conditionalFormatting sqref="AU34">
    <cfRule type="cellIs" dxfId="0" priority="9371" operator="lessThan">
      <formula>20</formula>
    </cfRule>
    <cfRule type="cellIs" dxfId="1" priority="6238" operator="greaterThan">
      <formula>120</formula>
    </cfRule>
    <cfRule type="containsText" dxfId="2" priority="3105" operator="between" text="库存为">
      <formula>NOT(ISERROR(SEARCH("库存为",AU34)))</formula>
    </cfRule>
  </conditionalFormatting>
  <conditionalFormatting sqref="AU35">
    <cfRule type="cellIs" dxfId="0" priority="9370" operator="lessThan">
      <formula>20</formula>
    </cfRule>
    <cfRule type="cellIs" dxfId="1" priority="6237" operator="greaterThan">
      <formula>120</formula>
    </cfRule>
    <cfRule type="containsText" dxfId="2" priority="3104" operator="between" text="库存为">
      <formula>NOT(ISERROR(SEARCH("库存为",AU35)))</formula>
    </cfRule>
  </conditionalFormatting>
  <conditionalFormatting sqref="AU36">
    <cfRule type="cellIs" dxfId="0" priority="9369" operator="lessThan">
      <formula>20</formula>
    </cfRule>
    <cfRule type="cellIs" dxfId="1" priority="6236" operator="greaterThan">
      <formula>120</formula>
    </cfRule>
    <cfRule type="containsText" dxfId="2" priority="3103" operator="between" text="库存为">
      <formula>NOT(ISERROR(SEARCH("库存为",AU36)))</formula>
    </cfRule>
  </conditionalFormatting>
  <conditionalFormatting sqref="AU37">
    <cfRule type="cellIs" dxfId="0" priority="9368" operator="lessThan">
      <formula>20</formula>
    </cfRule>
    <cfRule type="cellIs" dxfId="1" priority="6235" operator="greaterThan">
      <formula>120</formula>
    </cfRule>
    <cfRule type="containsText" dxfId="2" priority="3102" operator="between" text="库存为">
      <formula>NOT(ISERROR(SEARCH("库存为",AU37)))</formula>
    </cfRule>
  </conditionalFormatting>
  <conditionalFormatting sqref="AU38">
    <cfRule type="cellIs" dxfId="0" priority="9367" operator="lessThan">
      <formula>20</formula>
    </cfRule>
    <cfRule type="cellIs" dxfId="1" priority="6234" operator="greaterThan">
      <formula>120</formula>
    </cfRule>
    <cfRule type="containsText" dxfId="2" priority="3101" operator="between" text="库存为">
      <formula>NOT(ISERROR(SEARCH("库存为",AU38)))</formula>
    </cfRule>
  </conditionalFormatting>
  <conditionalFormatting sqref="AU39">
    <cfRule type="cellIs" dxfId="0" priority="9366" operator="lessThan">
      <formula>20</formula>
    </cfRule>
    <cfRule type="cellIs" dxfId="1" priority="6233" operator="greaterThan">
      <formula>120</formula>
    </cfRule>
    <cfRule type="containsText" dxfId="2" priority="3100" operator="between" text="库存为">
      <formula>NOT(ISERROR(SEARCH("库存为",AU39)))</formula>
    </cfRule>
  </conditionalFormatting>
  <conditionalFormatting sqref="AU40">
    <cfRule type="cellIs" dxfId="0" priority="9365" operator="lessThan">
      <formula>20</formula>
    </cfRule>
    <cfRule type="cellIs" dxfId="1" priority="6232" operator="greaterThan">
      <formula>120</formula>
    </cfRule>
    <cfRule type="containsText" dxfId="2" priority="3099" operator="between" text="库存为">
      <formula>NOT(ISERROR(SEARCH("库存为",AU40)))</formula>
    </cfRule>
  </conditionalFormatting>
  <conditionalFormatting sqref="AU41">
    <cfRule type="cellIs" dxfId="0" priority="9364" operator="lessThan">
      <formula>20</formula>
    </cfRule>
    <cfRule type="cellIs" dxfId="1" priority="6231" operator="greaterThan">
      <formula>120</formula>
    </cfRule>
    <cfRule type="containsText" dxfId="2" priority="3098" operator="between" text="库存为">
      <formula>NOT(ISERROR(SEARCH("库存为",AU41)))</formula>
    </cfRule>
  </conditionalFormatting>
  <conditionalFormatting sqref="AU42">
    <cfRule type="cellIs" dxfId="0" priority="9363" operator="lessThan">
      <formula>20</formula>
    </cfRule>
    <cfRule type="cellIs" dxfId="1" priority="6230" operator="greaterThan">
      <formula>120</formula>
    </cfRule>
    <cfRule type="containsText" dxfId="2" priority="3097" operator="between" text="库存为">
      <formula>NOT(ISERROR(SEARCH("库存为",AU42)))</formula>
    </cfRule>
  </conditionalFormatting>
  <conditionalFormatting sqref="AU43">
    <cfRule type="cellIs" dxfId="0" priority="9362" operator="lessThan">
      <formula>20</formula>
    </cfRule>
    <cfRule type="cellIs" dxfId="1" priority="6229" operator="greaterThan">
      <formula>120</formula>
    </cfRule>
    <cfRule type="containsText" dxfId="2" priority="3096" operator="between" text="库存为">
      <formula>NOT(ISERROR(SEARCH("库存为",AU43)))</formula>
    </cfRule>
  </conditionalFormatting>
  <conditionalFormatting sqref="AU44">
    <cfRule type="cellIs" dxfId="0" priority="9361" operator="lessThan">
      <formula>20</formula>
    </cfRule>
    <cfRule type="cellIs" dxfId="1" priority="6228" operator="greaterThan">
      <formula>120</formula>
    </cfRule>
    <cfRule type="containsText" dxfId="2" priority="3095" operator="between" text="库存为">
      <formula>NOT(ISERROR(SEARCH("库存为",AU44)))</formula>
    </cfRule>
  </conditionalFormatting>
  <conditionalFormatting sqref="AU45">
    <cfRule type="cellIs" dxfId="0" priority="9360" operator="lessThan">
      <formula>20</formula>
    </cfRule>
    <cfRule type="cellIs" dxfId="1" priority="6227" operator="greaterThan">
      <formula>120</formula>
    </cfRule>
    <cfRule type="containsText" dxfId="2" priority="3094" operator="between" text="库存为">
      <formula>NOT(ISERROR(SEARCH("库存为",AU45)))</formula>
    </cfRule>
  </conditionalFormatting>
  <conditionalFormatting sqref="AU46">
    <cfRule type="cellIs" dxfId="0" priority="9359" operator="lessThan">
      <formula>20</formula>
    </cfRule>
    <cfRule type="cellIs" dxfId="1" priority="6226" operator="greaterThan">
      <formula>120</formula>
    </cfRule>
    <cfRule type="containsText" dxfId="2" priority="3093" operator="between" text="库存为">
      <formula>NOT(ISERROR(SEARCH("库存为",AU46)))</formula>
    </cfRule>
  </conditionalFormatting>
  <conditionalFormatting sqref="AU47">
    <cfRule type="cellIs" dxfId="0" priority="9358" operator="lessThan">
      <formula>20</formula>
    </cfRule>
    <cfRule type="cellIs" dxfId="1" priority="6225" operator="greaterThan">
      <formula>120</formula>
    </cfRule>
    <cfRule type="containsText" dxfId="2" priority="3092" operator="between" text="库存为">
      <formula>NOT(ISERROR(SEARCH("库存为",AU47)))</formula>
    </cfRule>
  </conditionalFormatting>
  <conditionalFormatting sqref="AU48">
    <cfRule type="cellIs" dxfId="0" priority="9357" operator="lessThan">
      <formula>20</formula>
    </cfRule>
    <cfRule type="cellIs" dxfId="1" priority="6224" operator="greaterThan">
      <formula>120</formula>
    </cfRule>
    <cfRule type="containsText" dxfId="2" priority="3091" operator="between" text="库存为">
      <formula>NOT(ISERROR(SEARCH("库存为",AU48)))</formula>
    </cfRule>
  </conditionalFormatting>
  <conditionalFormatting sqref="AU49">
    <cfRule type="cellIs" dxfId="0" priority="9356" operator="lessThan">
      <formula>20</formula>
    </cfRule>
    <cfRule type="cellIs" dxfId="1" priority="6223" operator="greaterThan">
      <formula>120</formula>
    </cfRule>
    <cfRule type="containsText" dxfId="2" priority="3090" operator="between" text="库存为">
      <formula>NOT(ISERROR(SEARCH("库存为",AU49)))</formula>
    </cfRule>
  </conditionalFormatting>
  <conditionalFormatting sqref="AU50">
    <cfRule type="cellIs" dxfId="0" priority="9355" operator="lessThan">
      <formula>20</formula>
    </cfRule>
    <cfRule type="cellIs" dxfId="1" priority="6222" operator="greaterThan">
      <formula>120</formula>
    </cfRule>
    <cfRule type="containsText" dxfId="2" priority="3089" operator="between" text="库存为">
      <formula>NOT(ISERROR(SEARCH("库存为",AU50)))</formula>
    </cfRule>
  </conditionalFormatting>
  <conditionalFormatting sqref="AU51">
    <cfRule type="cellIs" dxfId="0" priority="9354" operator="lessThan">
      <formula>20</formula>
    </cfRule>
    <cfRule type="cellIs" dxfId="1" priority="6221" operator="greaterThan">
      <formula>120</formula>
    </cfRule>
    <cfRule type="containsText" dxfId="2" priority="3088" operator="between" text="库存为">
      <formula>NOT(ISERROR(SEARCH("库存为",AU51)))</formula>
    </cfRule>
  </conditionalFormatting>
  <conditionalFormatting sqref="AU52">
    <cfRule type="cellIs" dxfId="0" priority="9353" operator="lessThan">
      <formula>20</formula>
    </cfRule>
    <cfRule type="cellIs" dxfId="1" priority="6220" operator="greaterThan">
      <formula>120</formula>
    </cfRule>
    <cfRule type="containsText" dxfId="2" priority="3087" operator="between" text="库存为">
      <formula>NOT(ISERROR(SEARCH("库存为",AU52)))</formula>
    </cfRule>
  </conditionalFormatting>
  <conditionalFormatting sqref="AU53">
    <cfRule type="cellIs" dxfId="0" priority="9352" operator="lessThan">
      <formula>20</formula>
    </cfRule>
    <cfRule type="cellIs" dxfId="1" priority="6219" operator="greaterThan">
      <formula>120</formula>
    </cfRule>
    <cfRule type="containsText" dxfId="2" priority="3086" operator="between" text="库存为">
      <formula>NOT(ISERROR(SEARCH("库存为",AU53)))</formula>
    </cfRule>
  </conditionalFormatting>
  <conditionalFormatting sqref="AU54">
    <cfRule type="cellIs" dxfId="0" priority="9351" operator="lessThan">
      <formula>20</formula>
    </cfRule>
    <cfRule type="cellIs" dxfId="1" priority="6218" operator="greaterThan">
      <formula>120</formula>
    </cfRule>
    <cfRule type="containsText" dxfId="2" priority="3085" operator="between" text="库存为">
      <formula>NOT(ISERROR(SEARCH("库存为",AU54)))</formula>
    </cfRule>
  </conditionalFormatting>
  <conditionalFormatting sqref="AU55">
    <cfRule type="cellIs" dxfId="0" priority="9350" operator="lessThan">
      <formula>20</formula>
    </cfRule>
    <cfRule type="cellIs" dxfId="1" priority="6217" operator="greaterThan">
      <formula>120</formula>
    </cfRule>
    <cfRule type="containsText" dxfId="2" priority="3084" operator="between" text="库存为">
      <formula>NOT(ISERROR(SEARCH("库存为",AU55)))</formula>
    </cfRule>
  </conditionalFormatting>
  <conditionalFormatting sqref="AU56">
    <cfRule type="cellIs" dxfId="0" priority="9349" operator="lessThan">
      <formula>20</formula>
    </cfRule>
    <cfRule type="cellIs" dxfId="1" priority="6216" operator="greaterThan">
      <formula>120</formula>
    </cfRule>
    <cfRule type="containsText" dxfId="2" priority="3083" operator="between" text="库存为">
      <formula>NOT(ISERROR(SEARCH("库存为",AU56)))</formula>
    </cfRule>
  </conditionalFormatting>
  <conditionalFormatting sqref="AU57">
    <cfRule type="cellIs" dxfId="0" priority="9348" operator="lessThan">
      <formula>20</formula>
    </cfRule>
    <cfRule type="cellIs" dxfId="1" priority="6215" operator="greaterThan">
      <formula>120</formula>
    </cfRule>
    <cfRule type="containsText" dxfId="2" priority="3082" operator="between" text="库存为">
      <formula>NOT(ISERROR(SEARCH("库存为",AU57)))</formula>
    </cfRule>
  </conditionalFormatting>
  <conditionalFormatting sqref="AU58">
    <cfRule type="cellIs" dxfId="0" priority="9347" operator="lessThan">
      <formula>20</formula>
    </cfRule>
    <cfRule type="cellIs" dxfId="1" priority="6214" operator="greaterThan">
      <formula>120</formula>
    </cfRule>
    <cfRule type="containsText" dxfId="2" priority="3081" operator="between" text="库存为">
      <formula>NOT(ISERROR(SEARCH("库存为",AU58)))</formula>
    </cfRule>
  </conditionalFormatting>
  <conditionalFormatting sqref="AU59">
    <cfRule type="cellIs" dxfId="0" priority="9346" operator="lessThan">
      <formula>20</formula>
    </cfRule>
    <cfRule type="cellIs" dxfId="1" priority="6213" operator="greaterThan">
      <formula>120</formula>
    </cfRule>
    <cfRule type="containsText" dxfId="2" priority="3080" operator="between" text="库存为">
      <formula>NOT(ISERROR(SEARCH("库存为",AU59)))</formula>
    </cfRule>
  </conditionalFormatting>
  <conditionalFormatting sqref="AU60">
    <cfRule type="cellIs" dxfId="0" priority="9345" operator="lessThan">
      <formula>20</formula>
    </cfRule>
    <cfRule type="cellIs" dxfId="1" priority="6212" operator="greaterThan">
      <formula>120</formula>
    </cfRule>
    <cfRule type="containsText" dxfId="2" priority="3079" operator="between" text="库存为">
      <formula>NOT(ISERROR(SEARCH("库存为",AU60)))</formula>
    </cfRule>
  </conditionalFormatting>
  <conditionalFormatting sqref="AU61">
    <cfRule type="cellIs" dxfId="0" priority="9344" operator="lessThan">
      <formula>20</formula>
    </cfRule>
    <cfRule type="cellIs" dxfId="1" priority="6211" operator="greaterThan">
      <formula>120</formula>
    </cfRule>
    <cfRule type="containsText" dxfId="2" priority="3078" operator="between" text="库存为">
      <formula>NOT(ISERROR(SEARCH("库存为",AU61)))</formula>
    </cfRule>
  </conditionalFormatting>
  <conditionalFormatting sqref="AU62">
    <cfRule type="cellIs" dxfId="0" priority="9343" operator="lessThan">
      <formula>20</formula>
    </cfRule>
    <cfRule type="cellIs" dxfId="1" priority="6210" operator="greaterThan">
      <formula>120</formula>
    </cfRule>
    <cfRule type="containsText" dxfId="2" priority="3077" operator="between" text="库存为">
      <formula>NOT(ISERROR(SEARCH("库存为",AU62)))</formula>
    </cfRule>
  </conditionalFormatting>
  <conditionalFormatting sqref="AU63">
    <cfRule type="cellIs" dxfId="0" priority="9342" operator="lessThan">
      <formula>20</formula>
    </cfRule>
    <cfRule type="cellIs" dxfId="1" priority="6209" operator="greaterThan">
      <formula>120</formula>
    </cfRule>
    <cfRule type="containsText" dxfId="2" priority="3076" operator="between" text="库存为">
      <formula>NOT(ISERROR(SEARCH("库存为",AU63)))</formula>
    </cfRule>
  </conditionalFormatting>
  <conditionalFormatting sqref="AU64">
    <cfRule type="cellIs" dxfId="0" priority="9341" operator="lessThan">
      <formula>20</formula>
    </cfRule>
    <cfRule type="cellIs" dxfId="1" priority="6208" operator="greaterThan">
      <formula>120</formula>
    </cfRule>
    <cfRule type="containsText" dxfId="2" priority="3075" operator="between" text="库存为">
      <formula>NOT(ISERROR(SEARCH("库存为",AU64)))</formula>
    </cfRule>
  </conditionalFormatting>
  <conditionalFormatting sqref="AU65">
    <cfRule type="cellIs" dxfId="0" priority="9340" operator="lessThan">
      <formula>20</formula>
    </cfRule>
    <cfRule type="cellIs" dxfId="1" priority="6207" operator="greaterThan">
      <formula>120</formula>
    </cfRule>
    <cfRule type="containsText" dxfId="2" priority="3074" operator="between" text="库存为">
      <formula>NOT(ISERROR(SEARCH("库存为",AU65)))</formula>
    </cfRule>
  </conditionalFormatting>
  <conditionalFormatting sqref="AU66">
    <cfRule type="cellIs" dxfId="0" priority="9339" operator="lessThan">
      <formula>20</formula>
    </cfRule>
    <cfRule type="cellIs" dxfId="1" priority="6206" operator="greaterThan">
      <formula>120</formula>
    </cfRule>
    <cfRule type="containsText" dxfId="2" priority="3073" operator="between" text="库存为">
      <formula>NOT(ISERROR(SEARCH("库存为",AU66)))</formula>
    </cfRule>
  </conditionalFormatting>
  <conditionalFormatting sqref="AU67">
    <cfRule type="cellIs" dxfId="0" priority="9338" operator="lessThan">
      <formula>20</formula>
    </cfRule>
    <cfRule type="cellIs" dxfId="1" priority="6205" operator="greaterThan">
      <formula>120</formula>
    </cfRule>
    <cfRule type="containsText" dxfId="2" priority="3072" operator="between" text="库存为">
      <formula>NOT(ISERROR(SEARCH("库存为",AU67)))</formula>
    </cfRule>
  </conditionalFormatting>
  <conditionalFormatting sqref="AU68">
    <cfRule type="cellIs" dxfId="0" priority="9337" operator="lessThan">
      <formula>20</formula>
    </cfRule>
    <cfRule type="cellIs" dxfId="1" priority="6204" operator="greaterThan">
      <formula>120</formula>
    </cfRule>
    <cfRule type="containsText" dxfId="2" priority="3071" operator="between" text="库存为">
      <formula>NOT(ISERROR(SEARCH("库存为",AU68)))</formula>
    </cfRule>
  </conditionalFormatting>
  <conditionalFormatting sqref="AU69">
    <cfRule type="cellIs" dxfId="0" priority="9336" operator="lessThan">
      <formula>20</formula>
    </cfRule>
    <cfRule type="cellIs" dxfId="1" priority="6203" operator="greaterThan">
      <formula>120</formula>
    </cfRule>
    <cfRule type="containsText" dxfId="2" priority="3070" operator="between" text="库存为">
      <formula>NOT(ISERROR(SEARCH("库存为",AU69)))</formula>
    </cfRule>
  </conditionalFormatting>
  <conditionalFormatting sqref="AU70">
    <cfRule type="cellIs" dxfId="0" priority="9335" operator="lessThan">
      <formula>20</formula>
    </cfRule>
    <cfRule type="cellIs" dxfId="1" priority="6202" operator="greaterThan">
      <formula>120</formula>
    </cfRule>
    <cfRule type="containsText" dxfId="2" priority="3069" operator="between" text="库存为">
      <formula>NOT(ISERROR(SEARCH("库存为",AU70)))</formula>
    </cfRule>
  </conditionalFormatting>
  <conditionalFormatting sqref="AU71">
    <cfRule type="cellIs" dxfId="0" priority="9334" operator="lessThan">
      <formula>20</formula>
    </cfRule>
    <cfRule type="cellIs" dxfId="1" priority="6201" operator="greaterThan">
      <formula>120</formula>
    </cfRule>
    <cfRule type="containsText" dxfId="2" priority="3068" operator="between" text="库存为">
      <formula>NOT(ISERROR(SEARCH("库存为",AU71)))</formula>
    </cfRule>
  </conditionalFormatting>
  <conditionalFormatting sqref="AU72">
    <cfRule type="cellIs" dxfId="0" priority="9333" operator="lessThan">
      <formula>20</formula>
    </cfRule>
    <cfRule type="cellIs" dxfId="1" priority="6200" operator="greaterThan">
      <formula>120</formula>
    </cfRule>
    <cfRule type="containsText" dxfId="2" priority="3067" operator="between" text="库存为">
      <formula>NOT(ISERROR(SEARCH("库存为",AU72)))</formula>
    </cfRule>
  </conditionalFormatting>
  <conditionalFormatting sqref="AU73">
    <cfRule type="cellIs" dxfId="0" priority="9332" operator="lessThan">
      <formula>20</formula>
    </cfRule>
    <cfRule type="cellIs" dxfId="1" priority="6199" operator="greaterThan">
      <formula>120</formula>
    </cfRule>
    <cfRule type="containsText" dxfId="2" priority="3066" operator="between" text="库存为">
      <formula>NOT(ISERROR(SEARCH("库存为",AU73)))</formula>
    </cfRule>
  </conditionalFormatting>
  <conditionalFormatting sqref="AU74">
    <cfRule type="cellIs" dxfId="0" priority="9331" operator="lessThan">
      <formula>20</formula>
    </cfRule>
    <cfRule type="cellIs" dxfId="1" priority="6198" operator="greaterThan">
      <formula>120</formula>
    </cfRule>
    <cfRule type="containsText" dxfId="2" priority="3065" operator="between" text="库存为">
      <formula>NOT(ISERROR(SEARCH("库存为",AU74)))</formula>
    </cfRule>
  </conditionalFormatting>
  <conditionalFormatting sqref="AU75">
    <cfRule type="cellIs" dxfId="0" priority="9330" operator="lessThan">
      <formula>20</formula>
    </cfRule>
    <cfRule type="cellIs" dxfId="1" priority="6197" operator="greaterThan">
      <formula>120</formula>
    </cfRule>
    <cfRule type="containsText" dxfId="2" priority="3064" operator="between" text="库存为">
      <formula>NOT(ISERROR(SEARCH("库存为",AU75)))</formula>
    </cfRule>
  </conditionalFormatting>
  <conditionalFormatting sqref="AU76">
    <cfRule type="cellIs" dxfId="0" priority="9329" operator="lessThan">
      <formula>20</formula>
    </cfRule>
    <cfRule type="cellIs" dxfId="1" priority="6196" operator="greaterThan">
      <formula>120</formula>
    </cfRule>
    <cfRule type="containsText" dxfId="2" priority="3063" operator="between" text="库存为">
      <formula>NOT(ISERROR(SEARCH("库存为",AU76)))</formula>
    </cfRule>
  </conditionalFormatting>
  <conditionalFormatting sqref="AU77">
    <cfRule type="cellIs" dxfId="0" priority="9328" operator="lessThan">
      <formula>20</formula>
    </cfRule>
    <cfRule type="cellIs" dxfId="1" priority="6195" operator="greaterThan">
      <formula>120</formula>
    </cfRule>
    <cfRule type="containsText" dxfId="2" priority="3062" operator="between" text="库存为">
      <formula>NOT(ISERROR(SEARCH("库存为",AU77)))</formula>
    </cfRule>
  </conditionalFormatting>
  <conditionalFormatting sqref="AU78">
    <cfRule type="cellIs" dxfId="0" priority="9327" operator="lessThan">
      <formula>20</formula>
    </cfRule>
    <cfRule type="cellIs" dxfId="1" priority="6194" operator="greaterThan">
      <formula>120</formula>
    </cfRule>
    <cfRule type="containsText" dxfId="2" priority="3061" operator="between" text="库存为">
      <formula>NOT(ISERROR(SEARCH("库存为",AU78)))</formula>
    </cfRule>
  </conditionalFormatting>
  <conditionalFormatting sqref="AU79">
    <cfRule type="cellIs" dxfId="0" priority="9326" operator="lessThan">
      <formula>20</formula>
    </cfRule>
    <cfRule type="cellIs" dxfId="1" priority="6193" operator="greaterThan">
      <formula>120</formula>
    </cfRule>
    <cfRule type="containsText" dxfId="2" priority="3060" operator="between" text="库存为">
      <formula>NOT(ISERROR(SEARCH("库存为",AU79)))</formula>
    </cfRule>
  </conditionalFormatting>
  <conditionalFormatting sqref="AU80">
    <cfRule type="cellIs" dxfId="0" priority="9325" operator="lessThan">
      <formula>20</formula>
    </cfRule>
    <cfRule type="cellIs" dxfId="1" priority="6192" operator="greaterThan">
      <formula>120</formula>
    </cfRule>
    <cfRule type="containsText" dxfId="2" priority="3059" operator="between" text="库存为">
      <formula>NOT(ISERROR(SEARCH("库存为",AU80)))</formula>
    </cfRule>
  </conditionalFormatting>
  <conditionalFormatting sqref="AU81">
    <cfRule type="cellIs" dxfId="0" priority="9324" operator="lessThan">
      <formula>20</formula>
    </cfRule>
    <cfRule type="cellIs" dxfId="1" priority="6191" operator="greaterThan">
      <formula>120</formula>
    </cfRule>
    <cfRule type="containsText" dxfId="2" priority="3058" operator="between" text="库存为">
      <formula>NOT(ISERROR(SEARCH("库存为",AU81)))</formula>
    </cfRule>
  </conditionalFormatting>
  <conditionalFormatting sqref="AU82">
    <cfRule type="cellIs" dxfId="0" priority="9323" operator="lessThan">
      <formula>20</formula>
    </cfRule>
    <cfRule type="cellIs" dxfId="1" priority="6190" operator="greaterThan">
      <formula>120</formula>
    </cfRule>
    <cfRule type="containsText" dxfId="2" priority="3057" operator="between" text="库存为">
      <formula>NOT(ISERROR(SEARCH("库存为",AU82)))</formula>
    </cfRule>
  </conditionalFormatting>
  <conditionalFormatting sqref="AU83">
    <cfRule type="cellIs" dxfId="0" priority="9322" operator="lessThan">
      <formula>20</formula>
    </cfRule>
    <cfRule type="cellIs" dxfId="1" priority="6189" operator="greaterThan">
      <formula>120</formula>
    </cfRule>
    <cfRule type="containsText" dxfId="2" priority="3056" operator="between" text="库存为">
      <formula>NOT(ISERROR(SEARCH("库存为",AU83)))</formula>
    </cfRule>
  </conditionalFormatting>
  <conditionalFormatting sqref="AU84">
    <cfRule type="cellIs" dxfId="0" priority="9321" operator="lessThan">
      <formula>20</formula>
    </cfRule>
    <cfRule type="cellIs" dxfId="1" priority="6188" operator="greaterThan">
      <formula>120</formula>
    </cfRule>
    <cfRule type="containsText" dxfId="2" priority="3055" operator="between" text="库存为">
      <formula>NOT(ISERROR(SEARCH("库存为",AU84)))</formula>
    </cfRule>
  </conditionalFormatting>
  <conditionalFormatting sqref="AU85">
    <cfRule type="cellIs" dxfId="0" priority="9320" operator="lessThan">
      <formula>20</formula>
    </cfRule>
    <cfRule type="cellIs" dxfId="1" priority="6187" operator="greaterThan">
      <formula>120</formula>
    </cfRule>
    <cfRule type="containsText" dxfId="2" priority="3054" operator="between" text="库存为">
      <formula>NOT(ISERROR(SEARCH("库存为",AU85)))</formula>
    </cfRule>
  </conditionalFormatting>
  <conditionalFormatting sqref="AU86">
    <cfRule type="cellIs" dxfId="0" priority="9319" operator="lessThan">
      <formula>20</formula>
    </cfRule>
    <cfRule type="cellIs" dxfId="1" priority="6186" operator="greaterThan">
      <formula>120</formula>
    </cfRule>
    <cfRule type="containsText" dxfId="2" priority="3053" operator="between" text="库存为">
      <formula>NOT(ISERROR(SEARCH("库存为",AU86)))</formula>
    </cfRule>
  </conditionalFormatting>
  <conditionalFormatting sqref="AU87">
    <cfRule type="cellIs" dxfId="0" priority="9318" operator="lessThan">
      <formula>20</formula>
    </cfRule>
    <cfRule type="cellIs" dxfId="1" priority="6185" operator="greaterThan">
      <formula>120</formula>
    </cfRule>
    <cfRule type="containsText" dxfId="2" priority="3052" operator="between" text="库存为">
      <formula>NOT(ISERROR(SEARCH("库存为",AU87)))</formula>
    </cfRule>
  </conditionalFormatting>
  <conditionalFormatting sqref="AU88">
    <cfRule type="cellIs" dxfId="0" priority="9317" operator="lessThan">
      <formula>20</formula>
    </cfRule>
    <cfRule type="cellIs" dxfId="1" priority="6184" operator="greaterThan">
      <formula>120</formula>
    </cfRule>
    <cfRule type="containsText" dxfId="2" priority="3051" operator="between" text="库存为">
      <formula>NOT(ISERROR(SEARCH("库存为",AU88)))</formula>
    </cfRule>
  </conditionalFormatting>
  <conditionalFormatting sqref="AU89">
    <cfRule type="cellIs" dxfId="0" priority="9316" operator="lessThan">
      <formula>20</formula>
    </cfRule>
    <cfRule type="cellIs" dxfId="1" priority="6183" operator="greaterThan">
      <formula>120</formula>
    </cfRule>
    <cfRule type="containsText" dxfId="2" priority="3050" operator="between" text="库存为">
      <formula>NOT(ISERROR(SEARCH("库存为",AU89)))</formula>
    </cfRule>
  </conditionalFormatting>
  <conditionalFormatting sqref="AU90">
    <cfRule type="cellIs" dxfId="0" priority="9315" operator="lessThan">
      <formula>20</formula>
    </cfRule>
    <cfRule type="cellIs" dxfId="1" priority="6182" operator="greaterThan">
      <formula>120</formula>
    </cfRule>
    <cfRule type="containsText" dxfId="2" priority="3049" operator="between" text="库存为">
      <formula>NOT(ISERROR(SEARCH("库存为",AU90)))</formula>
    </cfRule>
  </conditionalFormatting>
  <conditionalFormatting sqref="AU91">
    <cfRule type="cellIs" dxfId="0" priority="9314" operator="lessThan">
      <formula>20</formula>
    </cfRule>
    <cfRule type="cellIs" dxfId="1" priority="6181" operator="greaterThan">
      <formula>120</formula>
    </cfRule>
    <cfRule type="containsText" dxfId="2" priority="3048" operator="between" text="库存为">
      <formula>NOT(ISERROR(SEARCH("库存为",AU91)))</formula>
    </cfRule>
  </conditionalFormatting>
  <conditionalFormatting sqref="AU92">
    <cfRule type="cellIs" dxfId="0" priority="9313" operator="lessThan">
      <formula>20</formula>
    </cfRule>
    <cfRule type="cellIs" dxfId="1" priority="6180" operator="greaterThan">
      <formula>120</formula>
    </cfRule>
    <cfRule type="containsText" dxfId="2" priority="3047" operator="between" text="库存为">
      <formula>NOT(ISERROR(SEARCH("库存为",AU92)))</formula>
    </cfRule>
  </conditionalFormatting>
  <conditionalFormatting sqref="AU93">
    <cfRule type="cellIs" dxfId="0" priority="9312" operator="lessThan">
      <formula>20</formula>
    </cfRule>
    <cfRule type="cellIs" dxfId="1" priority="6179" operator="greaterThan">
      <formula>120</formula>
    </cfRule>
    <cfRule type="containsText" dxfId="2" priority="3046" operator="between" text="库存为">
      <formula>NOT(ISERROR(SEARCH("库存为",AU93)))</formula>
    </cfRule>
  </conditionalFormatting>
  <conditionalFormatting sqref="AU94">
    <cfRule type="cellIs" dxfId="0" priority="9311" operator="lessThan">
      <formula>20</formula>
    </cfRule>
    <cfRule type="cellIs" dxfId="1" priority="6178" operator="greaterThan">
      <formula>120</formula>
    </cfRule>
    <cfRule type="containsText" dxfId="2" priority="3045" operator="between" text="库存为">
      <formula>NOT(ISERROR(SEARCH("库存为",AU94)))</formula>
    </cfRule>
  </conditionalFormatting>
  <conditionalFormatting sqref="AU95">
    <cfRule type="cellIs" dxfId="0" priority="9310" operator="lessThan">
      <formula>20</formula>
    </cfRule>
    <cfRule type="cellIs" dxfId="1" priority="6177" operator="greaterThan">
      <formula>120</formula>
    </cfRule>
    <cfRule type="containsText" dxfId="2" priority="3044" operator="between" text="库存为">
      <formula>NOT(ISERROR(SEARCH("库存为",AU95)))</formula>
    </cfRule>
  </conditionalFormatting>
  <conditionalFormatting sqref="AU96">
    <cfRule type="cellIs" dxfId="0" priority="9309" operator="lessThan">
      <formula>20</formula>
    </cfRule>
    <cfRule type="cellIs" dxfId="1" priority="6176" operator="greaterThan">
      <formula>120</formula>
    </cfRule>
    <cfRule type="containsText" dxfId="2" priority="3043" operator="between" text="库存为">
      <formula>NOT(ISERROR(SEARCH("库存为",AU96)))</formula>
    </cfRule>
  </conditionalFormatting>
  <conditionalFormatting sqref="AU97">
    <cfRule type="cellIs" dxfId="0" priority="9308" operator="lessThan">
      <formula>20</formula>
    </cfRule>
    <cfRule type="cellIs" dxfId="1" priority="6175" operator="greaterThan">
      <formula>120</formula>
    </cfRule>
    <cfRule type="containsText" dxfId="2" priority="3042" operator="between" text="库存为">
      <formula>NOT(ISERROR(SEARCH("库存为",AU97)))</formula>
    </cfRule>
  </conditionalFormatting>
  <conditionalFormatting sqref="AU98">
    <cfRule type="cellIs" dxfId="0" priority="9307" operator="lessThan">
      <formula>20</formula>
    </cfRule>
    <cfRule type="cellIs" dxfId="1" priority="6174" operator="greaterThan">
      <formula>120</formula>
    </cfRule>
    <cfRule type="containsText" dxfId="2" priority="3041" operator="between" text="库存为">
      <formula>NOT(ISERROR(SEARCH("库存为",AU98)))</formula>
    </cfRule>
  </conditionalFormatting>
  <conditionalFormatting sqref="AU99">
    <cfRule type="cellIs" dxfId="0" priority="9306" operator="lessThan">
      <formula>20</formula>
    </cfRule>
    <cfRule type="cellIs" dxfId="1" priority="6173" operator="greaterThan">
      <formula>120</formula>
    </cfRule>
    <cfRule type="containsText" dxfId="2" priority="3040" operator="between" text="库存为">
      <formula>NOT(ISERROR(SEARCH("库存为",AU99)))</formula>
    </cfRule>
  </conditionalFormatting>
  <conditionalFormatting sqref="AU100">
    <cfRule type="cellIs" dxfId="0" priority="9305" operator="lessThan">
      <formula>20</formula>
    </cfRule>
    <cfRule type="cellIs" dxfId="1" priority="6172" operator="greaterThan">
      <formula>120</formula>
    </cfRule>
    <cfRule type="containsText" dxfId="2" priority="3039" operator="between" text="库存为">
      <formula>NOT(ISERROR(SEARCH("库存为",AU100)))</formula>
    </cfRule>
  </conditionalFormatting>
  <conditionalFormatting sqref="AU101">
    <cfRule type="cellIs" dxfId="0" priority="9304" operator="lessThan">
      <formula>20</formula>
    </cfRule>
    <cfRule type="cellIs" dxfId="1" priority="6171" operator="greaterThan">
      <formula>120</formula>
    </cfRule>
    <cfRule type="containsText" dxfId="2" priority="3038" operator="between" text="库存为">
      <formula>NOT(ISERROR(SEARCH("库存为",AU101)))</formula>
    </cfRule>
  </conditionalFormatting>
  <conditionalFormatting sqref="AU102">
    <cfRule type="cellIs" dxfId="0" priority="9303" operator="lessThan">
      <formula>20</formula>
    </cfRule>
    <cfRule type="cellIs" dxfId="1" priority="6170" operator="greaterThan">
      <formula>120</formula>
    </cfRule>
    <cfRule type="containsText" dxfId="2" priority="3037" operator="between" text="库存为">
      <formula>NOT(ISERROR(SEARCH("库存为",AU102)))</formula>
    </cfRule>
  </conditionalFormatting>
  <conditionalFormatting sqref="AU103">
    <cfRule type="cellIs" dxfId="0" priority="9302" operator="lessThan">
      <formula>20</formula>
    </cfRule>
    <cfRule type="cellIs" dxfId="1" priority="6169" operator="greaterThan">
      <formula>120</formula>
    </cfRule>
    <cfRule type="containsText" dxfId="2" priority="3036" operator="between" text="库存为">
      <formula>NOT(ISERROR(SEARCH("库存为",AU103)))</formula>
    </cfRule>
  </conditionalFormatting>
  <conditionalFormatting sqref="AU104">
    <cfRule type="cellIs" dxfId="0" priority="9301" operator="lessThan">
      <formula>20</formula>
    </cfRule>
    <cfRule type="cellIs" dxfId="1" priority="6168" operator="greaterThan">
      <formula>120</formula>
    </cfRule>
    <cfRule type="containsText" dxfId="2" priority="3035" operator="between" text="库存为">
      <formula>NOT(ISERROR(SEARCH("库存为",AU104)))</formula>
    </cfRule>
  </conditionalFormatting>
  <conditionalFormatting sqref="AU105">
    <cfRule type="cellIs" dxfId="0" priority="9300" operator="lessThan">
      <formula>20</formula>
    </cfRule>
    <cfRule type="cellIs" dxfId="1" priority="6167" operator="greaterThan">
      <formula>120</formula>
    </cfRule>
    <cfRule type="containsText" dxfId="2" priority="3034" operator="between" text="库存为">
      <formula>NOT(ISERROR(SEARCH("库存为",AU105)))</formula>
    </cfRule>
  </conditionalFormatting>
  <conditionalFormatting sqref="AU106">
    <cfRule type="cellIs" dxfId="0" priority="9299" operator="lessThan">
      <formula>20</formula>
    </cfRule>
    <cfRule type="cellIs" dxfId="1" priority="6166" operator="greaterThan">
      <formula>120</formula>
    </cfRule>
    <cfRule type="containsText" dxfId="2" priority="3033" operator="between" text="库存为">
      <formula>NOT(ISERROR(SEARCH("库存为",AU106)))</formula>
    </cfRule>
  </conditionalFormatting>
  <conditionalFormatting sqref="AU107">
    <cfRule type="cellIs" dxfId="0" priority="9298" operator="lessThan">
      <formula>20</formula>
    </cfRule>
    <cfRule type="cellIs" dxfId="1" priority="6165" operator="greaterThan">
      <formula>120</formula>
    </cfRule>
    <cfRule type="containsText" dxfId="2" priority="3032" operator="between" text="库存为">
      <formula>NOT(ISERROR(SEARCH("库存为",AU107)))</formula>
    </cfRule>
  </conditionalFormatting>
  <conditionalFormatting sqref="AU108">
    <cfRule type="cellIs" dxfId="0" priority="9297" operator="lessThan">
      <formula>20</formula>
    </cfRule>
    <cfRule type="cellIs" dxfId="1" priority="6164" operator="greaterThan">
      <formula>120</formula>
    </cfRule>
    <cfRule type="containsText" dxfId="2" priority="3031" operator="between" text="库存为">
      <formula>NOT(ISERROR(SEARCH("库存为",AU108)))</formula>
    </cfRule>
  </conditionalFormatting>
  <conditionalFormatting sqref="AU109">
    <cfRule type="cellIs" dxfId="0" priority="9296" operator="lessThan">
      <formula>20</formula>
    </cfRule>
    <cfRule type="cellIs" dxfId="1" priority="6163" operator="greaterThan">
      <formula>120</formula>
    </cfRule>
    <cfRule type="containsText" dxfId="2" priority="3030" operator="between" text="库存为">
      <formula>NOT(ISERROR(SEARCH("库存为",AU109)))</formula>
    </cfRule>
  </conditionalFormatting>
  <conditionalFormatting sqref="AU110">
    <cfRule type="cellIs" dxfId="0" priority="9295" operator="lessThan">
      <formula>20</formula>
    </cfRule>
    <cfRule type="cellIs" dxfId="1" priority="6162" operator="greaterThan">
      <formula>120</formula>
    </cfRule>
    <cfRule type="containsText" dxfId="2" priority="3029" operator="between" text="库存为">
      <formula>NOT(ISERROR(SEARCH("库存为",AU110)))</formula>
    </cfRule>
  </conditionalFormatting>
  <conditionalFormatting sqref="AU111">
    <cfRule type="cellIs" dxfId="0" priority="9294" operator="lessThan">
      <formula>20</formula>
    </cfRule>
    <cfRule type="cellIs" dxfId="1" priority="6161" operator="greaterThan">
      <formula>120</formula>
    </cfRule>
    <cfRule type="containsText" dxfId="2" priority="3028" operator="between" text="库存为">
      <formula>NOT(ISERROR(SEARCH("库存为",AU111)))</formula>
    </cfRule>
  </conditionalFormatting>
  <conditionalFormatting sqref="AU112">
    <cfRule type="cellIs" dxfId="0" priority="9293" operator="lessThan">
      <formula>20</formula>
    </cfRule>
    <cfRule type="cellIs" dxfId="1" priority="6160" operator="greaterThan">
      <formula>120</formula>
    </cfRule>
    <cfRule type="containsText" dxfId="2" priority="3027" operator="between" text="库存为">
      <formula>NOT(ISERROR(SEARCH("库存为",AU112)))</formula>
    </cfRule>
  </conditionalFormatting>
  <conditionalFormatting sqref="AU113">
    <cfRule type="cellIs" dxfId="0" priority="9292" operator="lessThan">
      <formula>20</formula>
    </cfRule>
    <cfRule type="cellIs" dxfId="1" priority="6159" operator="greaterThan">
      <formula>120</formula>
    </cfRule>
    <cfRule type="containsText" dxfId="2" priority="3026" operator="between" text="库存为">
      <formula>NOT(ISERROR(SEARCH("库存为",AU113)))</formula>
    </cfRule>
  </conditionalFormatting>
  <conditionalFormatting sqref="AU114">
    <cfRule type="cellIs" dxfId="0" priority="9291" operator="lessThan">
      <formula>20</formula>
    </cfRule>
    <cfRule type="cellIs" dxfId="1" priority="6158" operator="greaterThan">
      <formula>120</formula>
    </cfRule>
    <cfRule type="containsText" dxfId="2" priority="3025" operator="between" text="库存为">
      <formula>NOT(ISERROR(SEARCH("库存为",AU114)))</formula>
    </cfRule>
  </conditionalFormatting>
  <conditionalFormatting sqref="AU115">
    <cfRule type="cellIs" dxfId="0" priority="9290" operator="lessThan">
      <formula>20</formula>
    </cfRule>
    <cfRule type="cellIs" dxfId="1" priority="6157" operator="greaterThan">
      <formula>120</formula>
    </cfRule>
    <cfRule type="containsText" dxfId="2" priority="3024" operator="between" text="库存为">
      <formula>NOT(ISERROR(SEARCH("库存为",AU115)))</formula>
    </cfRule>
  </conditionalFormatting>
  <conditionalFormatting sqref="AU116">
    <cfRule type="cellIs" dxfId="0" priority="9289" operator="lessThan">
      <formula>20</formula>
    </cfRule>
    <cfRule type="cellIs" dxfId="1" priority="6156" operator="greaterThan">
      <formula>120</formula>
    </cfRule>
    <cfRule type="containsText" dxfId="2" priority="3023" operator="between" text="库存为">
      <formula>NOT(ISERROR(SEARCH("库存为",AU116)))</formula>
    </cfRule>
  </conditionalFormatting>
  <conditionalFormatting sqref="AU117">
    <cfRule type="cellIs" dxfId="0" priority="9288" operator="lessThan">
      <formula>20</formula>
    </cfRule>
    <cfRule type="cellIs" dxfId="1" priority="6155" operator="greaterThan">
      <formula>120</formula>
    </cfRule>
    <cfRule type="containsText" dxfId="2" priority="3022" operator="between" text="库存为">
      <formula>NOT(ISERROR(SEARCH("库存为",AU117)))</formula>
    </cfRule>
  </conditionalFormatting>
  <conditionalFormatting sqref="AU118">
    <cfRule type="cellIs" dxfId="0" priority="9287" operator="lessThan">
      <formula>20</formula>
    </cfRule>
    <cfRule type="cellIs" dxfId="1" priority="6154" operator="greaterThan">
      <formula>120</formula>
    </cfRule>
    <cfRule type="containsText" dxfId="2" priority="3021" operator="between" text="库存为">
      <formula>NOT(ISERROR(SEARCH("库存为",AU118)))</formula>
    </cfRule>
  </conditionalFormatting>
  <conditionalFormatting sqref="AU119">
    <cfRule type="cellIs" dxfId="0" priority="9286" operator="lessThan">
      <formula>20</formula>
    </cfRule>
    <cfRule type="cellIs" dxfId="1" priority="6153" operator="greaterThan">
      <formula>120</formula>
    </cfRule>
    <cfRule type="containsText" dxfId="2" priority="3020" operator="between" text="库存为">
      <formula>NOT(ISERROR(SEARCH("库存为",AU119)))</formula>
    </cfRule>
  </conditionalFormatting>
  <conditionalFormatting sqref="AU120">
    <cfRule type="cellIs" dxfId="0" priority="9285" operator="lessThan">
      <formula>20</formula>
    </cfRule>
    <cfRule type="cellIs" dxfId="1" priority="6152" operator="greaterThan">
      <formula>120</formula>
    </cfRule>
    <cfRule type="containsText" dxfId="2" priority="3019" operator="between" text="库存为">
      <formula>NOT(ISERROR(SEARCH("库存为",AU120)))</formula>
    </cfRule>
  </conditionalFormatting>
  <conditionalFormatting sqref="AU121">
    <cfRule type="cellIs" dxfId="0" priority="9284" operator="lessThan">
      <formula>20</formula>
    </cfRule>
    <cfRule type="cellIs" dxfId="1" priority="6151" operator="greaterThan">
      <formula>120</formula>
    </cfRule>
    <cfRule type="containsText" dxfId="2" priority="3018" operator="between" text="库存为">
      <formula>NOT(ISERROR(SEARCH("库存为",AU121)))</formula>
    </cfRule>
  </conditionalFormatting>
  <conditionalFormatting sqref="AU122">
    <cfRule type="cellIs" dxfId="0" priority="9283" operator="lessThan">
      <formula>20</formula>
    </cfRule>
    <cfRule type="cellIs" dxfId="1" priority="6150" operator="greaterThan">
      <formula>120</formula>
    </cfRule>
    <cfRule type="containsText" dxfId="2" priority="3017" operator="between" text="库存为">
      <formula>NOT(ISERROR(SEARCH("库存为",AU122)))</formula>
    </cfRule>
  </conditionalFormatting>
  <conditionalFormatting sqref="AU123">
    <cfRule type="cellIs" dxfId="0" priority="9282" operator="lessThan">
      <formula>20</formula>
    </cfRule>
    <cfRule type="cellIs" dxfId="1" priority="6149" operator="greaterThan">
      <formula>120</formula>
    </cfRule>
    <cfRule type="containsText" dxfId="2" priority="3016" operator="between" text="库存为">
      <formula>NOT(ISERROR(SEARCH("库存为",AU123)))</formula>
    </cfRule>
  </conditionalFormatting>
  <conditionalFormatting sqref="AU124">
    <cfRule type="cellIs" dxfId="0" priority="9281" operator="lessThan">
      <formula>20</formula>
    </cfRule>
    <cfRule type="cellIs" dxfId="1" priority="6148" operator="greaterThan">
      <formula>120</formula>
    </cfRule>
    <cfRule type="containsText" dxfId="2" priority="3015" operator="between" text="库存为">
      <formula>NOT(ISERROR(SEARCH("库存为",AU124)))</formula>
    </cfRule>
  </conditionalFormatting>
  <conditionalFormatting sqref="AU125">
    <cfRule type="cellIs" dxfId="0" priority="9280" operator="lessThan">
      <formula>20</formula>
    </cfRule>
    <cfRule type="cellIs" dxfId="1" priority="6147" operator="greaterThan">
      <formula>120</formula>
    </cfRule>
    <cfRule type="containsText" dxfId="2" priority="3014" operator="between" text="库存为">
      <formula>NOT(ISERROR(SEARCH("库存为",AU125)))</formula>
    </cfRule>
  </conditionalFormatting>
  <conditionalFormatting sqref="AU126">
    <cfRule type="cellIs" dxfId="0" priority="9279" operator="lessThan">
      <formula>20</formula>
    </cfRule>
    <cfRule type="cellIs" dxfId="1" priority="6146" operator="greaterThan">
      <formula>120</formula>
    </cfRule>
    <cfRule type="containsText" dxfId="2" priority="3013" operator="between" text="库存为">
      <formula>NOT(ISERROR(SEARCH("库存为",AU126)))</formula>
    </cfRule>
  </conditionalFormatting>
  <conditionalFormatting sqref="AU127">
    <cfRule type="cellIs" dxfId="0" priority="9278" operator="lessThan">
      <formula>20</formula>
    </cfRule>
    <cfRule type="cellIs" dxfId="1" priority="6145" operator="greaterThan">
      <formula>120</formula>
    </cfRule>
    <cfRule type="containsText" dxfId="2" priority="3012" operator="between" text="库存为">
      <formula>NOT(ISERROR(SEARCH("库存为",AU127)))</formula>
    </cfRule>
  </conditionalFormatting>
  <conditionalFormatting sqref="AU128">
    <cfRule type="cellIs" dxfId="0" priority="9277" operator="lessThan">
      <formula>20</formula>
    </cfRule>
    <cfRule type="cellIs" dxfId="1" priority="6144" operator="greaterThan">
      <formula>120</formula>
    </cfRule>
    <cfRule type="containsText" dxfId="2" priority="3011" operator="between" text="库存为">
      <formula>NOT(ISERROR(SEARCH("库存为",AU128)))</formula>
    </cfRule>
  </conditionalFormatting>
  <conditionalFormatting sqref="AU129">
    <cfRule type="cellIs" dxfId="0" priority="9276" operator="lessThan">
      <formula>20</formula>
    </cfRule>
    <cfRule type="cellIs" dxfId="1" priority="6143" operator="greaterThan">
      <formula>120</formula>
    </cfRule>
    <cfRule type="containsText" dxfId="2" priority="3010" operator="between" text="库存为">
      <formula>NOT(ISERROR(SEARCH("库存为",AU129)))</formula>
    </cfRule>
  </conditionalFormatting>
  <conditionalFormatting sqref="AU130">
    <cfRule type="cellIs" dxfId="0" priority="9275" operator="lessThan">
      <formula>20</formula>
    </cfRule>
    <cfRule type="cellIs" dxfId="1" priority="6142" operator="greaterThan">
      <formula>120</formula>
    </cfRule>
    <cfRule type="containsText" dxfId="2" priority="3009" operator="between" text="库存为">
      <formula>NOT(ISERROR(SEARCH("库存为",AU130)))</formula>
    </cfRule>
  </conditionalFormatting>
  <conditionalFormatting sqref="AU131">
    <cfRule type="cellIs" dxfId="0" priority="9274" operator="lessThan">
      <formula>20</formula>
    </cfRule>
    <cfRule type="cellIs" dxfId="1" priority="6141" operator="greaterThan">
      <formula>120</formula>
    </cfRule>
    <cfRule type="containsText" dxfId="2" priority="3008" operator="between" text="库存为">
      <formula>NOT(ISERROR(SEARCH("库存为",AU131)))</formula>
    </cfRule>
  </conditionalFormatting>
  <conditionalFormatting sqref="AU132">
    <cfRule type="cellIs" dxfId="0" priority="9273" operator="lessThan">
      <formula>20</formula>
    </cfRule>
    <cfRule type="cellIs" dxfId="1" priority="6140" operator="greaterThan">
      <formula>120</formula>
    </cfRule>
    <cfRule type="containsText" dxfId="2" priority="3007" operator="between" text="库存为">
      <formula>NOT(ISERROR(SEARCH("库存为",AU132)))</formula>
    </cfRule>
  </conditionalFormatting>
  <conditionalFormatting sqref="AU133">
    <cfRule type="cellIs" dxfId="0" priority="9272" operator="lessThan">
      <formula>20</formula>
    </cfRule>
    <cfRule type="cellIs" dxfId="1" priority="6139" operator="greaterThan">
      <formula>120</formula>
    </cfRule>
    <cfRule type="containsText" dxfId="2" priority="3006" operator="between" text="库存为">
      <formula>NOT(ISERROR(SEARCH("库存为",AU133)))</formula>
    </cfRule>
  </conditionalFormatting>
  <conditionalFormatting sqref="AU134">
    <cfRule type="cellIs" dxfId="0" priority="9271" operator="lessThan">
      <formula>20</formula>
    </cfRule>
    <cfRule type="cellIs" dxfId="1" priority="6138" operator="greaterThan">
      <formula>120</formula>
    </cfRule>
    <cfRule type="containsText" dxfId="2" priority="3005" operator="between" text="库存为">
      <formula>NOT(ISERROR(SEARCH("库存为",AU134)))</formula>
    </cfRule>
  </conditionalFormatting>
  <conditionalFormatting sqref="AU135">
    <cfRule type="cellIs" dxfId="0" priority="9270" operator="lessThan">
      <formula>20</formula>
    </cfRule>
    <cfRule type="cellIs" dxfId="1" priority="6137" operator="greaterThan">
      <formula>120</formula>
    </cfRule>
    <cfRule type="containsText" dxfId="2" priority="3004" operator="between" text="库存为">
      <formula>NOT(ISERROR(SEARCH("库存为",AU135)))</formula>
    </cfRule>
  </conditionalFormatting>
  <conditionalFormatting sqref="AU136">
    <cfRule type="cellIs" dxfId="0" priority="9269" operator="lessThan">
      <formula>20</formula>
    </cfRule>
    <cfRule type="cellIs" dxfId="1" priority="6136" operator="greaterThan">
      <formula>120</formula>
    </cfRule>
    <cfRule type="containsText" dxfId="2" priority="3003" operator="between" text="库存为">
      <formula>NOT(ISERROR(SEARCH("库存为",AU136)))</formula>
    </cfRule>
  </conditionalFormatting>
  <conditionalFormatting sqref="AU137">
    <cfRule type="cellIs" dxfId="0" priority="9268" operator="lessThan">
      <formula>20</formula>
    </cfRule>
    <cfRule type="cellIs" dxfId="1" priority="6135" operator="greaterThan">
      <formula>120</formula>
    </cfRule>
    <cfRule type="containsText" dxfId="2" priority="3002" operator="between" text="库存为">
      <formula>NOT(ISERROR(SEARCH("库存为",AU137)))</formula>
    </cfRule>
  </conditionalFormatting>
  <conditionalFormatting sqref="AU138">
    <cfRule type="cellIs" dxfId="0" priority="9267" operator="lessThan">
      <formula>20</formula>
    </cfRule>
    <cfRule type="cellIs" dxfId="1" priority="6134" operator="greaterThan">
      <formula>120</formula>
    </cfRule>
    <cfRule type="containsText" dxfId="2" priority="3001" operator="between" text="库存为">
      <formula>NOT(ISERROR(SEARCH("库存为",AU138)))</formula>
    </cfRule>
  </conditionalFormatting>
  <conditionalFormatting sqref="AU139">
    <cfRule type="cellIs" dxfId="0" priority="9266" operator="lessThan">
      <formula>20</formula>
    </cfRule>
    <cfRule type="cellIs" dxfId="1" priority="6133" operator="greaterThan">
      <formula>120</formula>
    </cfRule>
    <cfRule type="containsText" dxfId="2" priority="3000" operator="between" text="库存为">
      <formula>NOT(ISERROR(SEARCH("库存为",AU139)))</formula>
    </cfRule>
  </conditionalFormatting>
  <conditionalFormatting sqref="AU140">
    <cfRule type="cellIs" dxfId="0" priority="9265" operator="lessThan">
      <formula>20</formula>
    </cfRule>
    <cfRule type="cellIs" dxfId="1" priority="6132" operator="greaterThan">
      <formula>120</formula>
    </cfRule>
    <cfRule type="containsText" dxfId="2" priority="2999" operator="between" text="库存为">
      <formula>NOT(ISERROR(SEARCH("库存为",AU140)))</formula>
    </cfRule>
  </conditionalFormatting>
  <conditionalFormatting sqref="AU141">
    <cfRule type="cellIs" dxfId="0" priority="9264" operator="lessThan">
      <formula>20</formula>
    </cfRule>
    <cfRule type="cellIs" dxfId="1" priority="6131" operator="greaterThan">
      <formula>120</formula>
    </cfRule>
    <cfRule type="containsText" dxfId="2" priority="2998" operator="between" text="库存为">
      <formula>NOT(ISERROR(SEARCH("库存为",AU141)))</formula>
    </cfRule>
  </conditionalFormatting>
  <conditionalFormatting sqref="AU142">
    <cfRule type="cellIs" dxfId="0" priority="9263" operator="lessThan">
      <formula>20</formula>
    </cfRule>
    <cfRule type="cellIs" dxfId="1" priority="6130" operator="greaterThan">
      <formula>120</formula>
    </cfRule>
    <cfRule type="containsText" dxfId="2" priority="2997" operator="between" text="库存为">
      <formula>NOT(ISERROR(SEARCH("库存为",AU142)))</formula>
    </cfRule>
  </conditionalFormatting>
  <conditionalFormatting sqref="AU143">
    <cfRule type="cellIs" dxfId="0" priority="9262" operator="lessThan">
      <formula>20</formula>
    </cfRule>
    <cfRule type="cellIs" dxfId="1" priority="6129" operator="greaterThan">
      <formula>120</formula>
    </cfRule>
    <cfRule type="containsText" dxfId="2" priority="2996" operator="between" text="库存为">
      <formula>NOT(ISERROR(SEARCH("库存为",AU143)))</formula>
    </cfRule>
  </conditionalFormatting>
  <conditionalFormatting sqref="AU144">
    <cfRule type="cellIs" dxfId="0" priority="9261" operator="lessThan">
      <formula>20</formula>
    </cfRule>
    <cfRule type="cellIs" dxfId="1" priority="6128" operator="greaterThan">
      <formula>120</formula>
    </cfRule>
    <cfRule type="containsText" dxfId="2" priority="2995" operator="between" text="库存为">
      <formula>NOT(ISERROR(SEARCH("库存为",AU144)))</formula>
    </cfRule>
  </conditionalFormatting>
  <conditionalFormatting sqref="AU145">
    <cfRule type="cellIs" dxfId="0" priority="9260" operator="lessThan">
      <formula>20</formula>
    </cfRule>
    <cfRule type="cellIs" dxfId="1" priority="6127" operator="greaterThan">
      <formula>120</formula>
    </cfRule>
    <cfRule type="containsText" dxfId="2" priority="2994" operator="between" text="库存为">
      <formula>NOT(ISERROR(SEARCH("库存为",AU145)))</formula>
    </cfRule>
  </conditionalFormatting>
  <conditionalFormatting sqref="AU146">
    <cfRule type="cellIs" dxfId="0" priority="9259" operator="lessThan">
      <formula>20</formula>
    </cfRule>
    <cfRule type="cellIs" dxfId="1" priority="6126" operator="greaterThan">
      <formula>120</formula>
    </cfRule>
    <cfRule type="containsText" dxfId="2" priority="2993" operator="between" text="库存为">
      <formula>NOT(ISERROR(SEARCH("库存为",AU146)))</formula>
    </cfRule>
  </conditionalFormatting>
  <conditionalFormatting sqref="AU147">
    <cfRule type="cellIs" dxfId="0" priority="9258" operator="lessThan">
      <formula>20</formula>
    </cfRule>
    <cfRule type="cellIs" dxfId="1" priority="6125" operator="greaterThan">
      <formula>120</formula>
    </cfRule>
    <cfRule type="containsText" dxfId="2" priority="2992" operator="between" text="库存为">
      <formula>NOT(ISERROR(SEARCH("库存为",AU147)))</formula>
    </cfRule>
  </conditionalFormatting>
  <conditionalFormatting sqref="AU148">
    <cfRule type="cellIs" dxfId="0" priority="9257" operator="lessThan">
      <formula>20</formula>
    </cfRule>
    <cfRule type="cellIs" dxfId="1" priority="6124" operator="greaterThan">
      <formula>120</formula>
    </cfRule>
    <cfRule type="containsText" dxfId="2" priority="2991" operator="between" text="库存为">
      <formula>NOT(ISERROR(SEARCH("库存为",AU148)))</formula>
    </cfRule>
  </conditionalFormatting>
  <conditionalFormatting sqref="AU149">
    <cfRule type="cellIs" dxfId="0" priority="9256" operator="lessThan">
      <formula>20</formula>
    </cfRule>
    <cfRule type="cellIs" dxfId="1" priority="6123" operator="greaterThan">
      <formula>120</formula>
    </cfRule>
    <cfRule type="containsText" dxfId="2" priority="2990" operator="between" text="库存为">
      <formula>NOT(ISERROR(SEARCH("库存为",AU149)))</formula>
    </cfRule>
  </conditionalFormatting>
  <conditionalFormatting sqref="AU150">
    <cfRule type="cellIs" dxfId="0" priority="9255" operator="lessThan">
      <formula>20</formula>
    </cfRule>
    <cfRule type="cellIs" dxfId="1" priority="6122" operator="greaterThan">
      <formula>120</formula>
    </cfRule>
    <cfRule type="containsText" dxfId="2" priority="2989" operator="between" text="库存为">
      <formula>NOT(ISERROR(SEARCH("库存为",AU150)))</formula>
    </cfRule>
  </conditionalFormatting>
  <conditionalFormatting sqref="AU151">
    <cfRule type="cellIs" dxfId="0" priority="9254" operator="lessThan">
      <formula>20</formula>
    </cfRule>
    <cfRule type="cellIs" dxfId="1" priority="6121" operator="greaterThan">
      <formula>120</formula>
    </cfRule>
    <cfRule type="containsText" dxfId="2" priority="2988" operator="between" text="库存为">
      <formula>NOT(ISERROR(SEARCH("库存为",AU151)))</formula>
    </cfRule>
  </conditionalFormatting>
  <conditionalFormatting sqref="AU152">
    <cfRule type="cellIs" dxfId="0" priority="9253" operator="lessThan">
      <formula>20</formula>
    </cfRule>
    <cfRule type="cellIs" dxfId="1" priority="6120" operator="greaterThan">
      <formula>120</formula>
    </cfRule>
    <cfRule type="containsText" dxfId="2" priority="2987" operator="between" text="库存为">
      <formula>NOT(ISERROR(SEARCH("库存为",AU152)))</formula>
    </cfRule>
  </conditionalFormatting>
  <conditionalFormatting sqref="AU153">
    <cfRule type="cellIs" dxfId="0" priority="9252" operator="lessThan">
      <formula>20</formula>
    </cfRule>
    <cfRule type="cellIs" dxfId="1" priority="6119" operator="greaterThan">
      <formula>120</formula>
    </cfRule>
    <cfRule type="containsText" dxfId="2" priority="2986" operator="between" text="库存为">
      <formula>NOT(ISERROR(SEARCH("库存为",AU153)))</formula>
    </cfRule>
  </conditionalFormatting>
  <conditionalFormatting sqref="AU154">
    <cfRule type="cellIs" dxfId="0" priority="9251" operator="lessThan">
      <formula>20</formula>
    </cfRule>
    <cfRule type="cellIs" dxfId="1" priority="6118" operator="greaterThan">
      <formula>120</formula>
    </cfRule>
    <cfRule type="containsText" dxfId="2" priority="2985" operator="between" text="库存为">
      <formula>NOT(ISERROR(SEARCH("库存为",AU154)))</formula>
    </cfRule>
  </conditionalFormatting>
  <conditionalFormatting sqref="AU155">
    <cfRule type="cellIs" dxfId="0" priority="9250" operator="lessThan">
      <formula>20</formula>
    </cfRule>
    <cfRule type="cellIs" dxfId="1" priority="6117" operator="greaterThan">
      <formula>120</formula>
    </cfRule>
    <cfRule type="containsText" dxfId="2" priority="2984" operator="between" text="库存为">
      <formula>NOT(ISERROR(SEARCH("库存为",AU155)))</formula>
    </cfRule>
  </conditionalFormatting>
  <conditionalFormatting sqref="AU156">
    <cfRule type="cellIs" dxfId="0" priority="9249" operator="lessThan">
      <formula>20</formula>
    </cfRule>
    <cfRule type="cellIs" dxfId="1" priority="6116" operator="greaterThan">
      <formula>120</formula>
    </cfRule>
    <cfRule type="containsText" dxfId="2" priority="2983" operator="between" text="库存为">
      <formula>NOT(ISERROR(SEARCH("库存为",AU156)))</formula>
    </cfRule>
  </conditionalFormatting>
  <conditionalFormatting sqref="AU157">
    <cfRule type="cellIs" dxfId="0" priority="9248" operator="lessThan">
      <formula>20</formula>
    </cfRule>
    <cfRule type="cellIs" dxfId="1" priority="6115" operator="greaterThan">
      <formula>120</formula>
    </cfRule>
    <cfRule type="containsText" dxfId="2" priority="2982" operator="between" text="库存为">
      <formula>NOT(ISERROR(SEARCH("库存为",AU157)))</formula>
    </cfRule>
  </conditionalFormatting>
  <conditionalFormatting sqref="AU158">
    <cfRule type="cellIs" dxfId="0" priority="9247" operator="lessThan">
      <formula>20</formula>
    </cfRule>
    <cfRule type="cellIs" dxfId="1" priority="6114" operator="greaterThan">
      <formula>120</formula>
    </cfRule>
    <cfRule type="containsText" dxfId="2" priority="2981" operator="between" text="库存为">
      <formula>NOT(ISERROR(SEARCH("库存为",AU158)))</formula>
    </cfRule>
  </conditionalFormatting>
  <conditionalFormatting sqref="AU159">
    <cfRule type="cellIs" dxfId="0" priority="9246" operator="lessThan">
      <formula>20</formula>
    </cfRule>
    <cfRule type="cellIs" dxfId="1" priority="6113" operator="greaterThan">
      <formula>120</formula>
    </cfRule>
    <cfRule type="containsText" dxfId="2" priority="2980" operator="between" text="库存为">
      <formula>NOT(ISERROR(SEARCH("库存为",AU159)))</formula>
    </cfRule>
  </conditionalFormatting>
  <conditionalFormatting sqref="AU160">
    <cfRule type="cellIs" dxfId="0" priority="9245" operator="lessThan">
      <formula>20</formula>
    </cfRule>
    <cfRule type="cellIs" dxfId="1" priority="6112" operator="greaterThan">
      <formula>120</formula>
    </cfRule>
    <cfRule type="containsText" dxfId="2" priority="2979" operator="between" text="库存为">
      <formula>NOT(ISERROR(SEARCH("库存为",AU160)))</formula>
    </cfRule>
  </conditionalFormatting>
  <conditionalFormatting sqref="AU161">
    <cfRule type="cellIs" dxfId="0" priority="9244" operator="lessThan">
      <formula>20</formula>
    </cfRule>
    <cfRule type="cellIs" dxfId="1" priority="6111" operator="greaterThan">
      <formula>120</formula>
    </cfRule>
    <cfRule type="containsText" dxfId="2" priority="2978" operator="between" text="库存为">
      <formula>NOT(ISERROR(SEARCH("库存为",AU161)))</formula>
    </cfRule>
  </conditionalFormatting>
  <conditionalFormatting sqref="AU162">
    <cfRule type="cellIs" dxfId="0" priority="9243" operator="lessThan">
      <formula>20</formula>
    </cfRule>
    <cfRule type="cellIs" dxfId="1" priority="6110" operator="greaterThan">
      <formula>120</formula>
    </cfRule>
    <cfRule type="containsText" dxfId="2" priority="2977" operator="between" text="库存为">
      <formula>NOT(ISERROR(SEARCH("库存为",AU162)))</formula>
    </cfRule>
  </conditionalFormatting>
  <conditionalFormatting sqref="AU163">
    <cfRule type="cellIs" dxfId="0" priority="9242" operator="lessThan">
      <formula>20</formula>
    </cfRule>
    <cfRule type="cellIs" dxfId="1" priority="6109" operator="greaterThan">
      <formula>120</formula>
    </cfRule>
    <cfRule type="containsText" dxfId="2" priority="2976" operator="between" text="库存为">
      <formula>NOT(ISERROR(SEARCH("库存为",AU163)))</formula>
    </cfRule>
  </conditionalFormatting>
  <conditionalFormatting sqref="AU164">
    <cfRule type="cellIs" dxfId="0" priority="9241" operator="lessThan">
      <formula>20</formula>
    </cfRule>
    <cfRule type="cellIs" dxfId="1" priority="6108" operator="greaterThan">
      <formula>120</formula>
    </cfRule>
    <cfRule type="containsText" dxfId="2" priority="2975" operator="between" text="库存为">
      <formula>NOT(ISERROR(SEARCH("库存为",AU164)))</formula>
    </cfRule>
  </conditionalFormatting>
  <conditionalFormatting sqref="AU165">
    <cfRule type="cellIs" dxfId="0" priority="9240" operator="lessThan">
      <formula>20</formula>
    </cfRule>
    <cfRule type="cellIs" dxfId="1" priority="6107" operator="greaterThan">
      <formula>120</formula>
    </cfRule>
    <cfRule type="containsText" dxfId="2" priority="2974" operator="between" text="库存为">
      <formula>NOT(ISERROR(SEARCH("库存为",AU165)))</formula>
    </cfRule>
  </conditionalFormatting>
  <conditionalFormatting sqref="AU166">
    <cfRule type="cellIs" dxfId="0" priority="9239" operator="lessThan">
      <formula>20</formula>
    </cfRule>
    <cfRule type="cellIs" dxfId="1" priority="6106" operator="greaterThan">
      <formula>120</formula>
    </cfRule>
    <cfRule type="containsText" dxfId="2" priority="2973" operator="between" text="库存为">
      <formula>NOT(ISERROR(SEARCH("库存为",AU166)))</formula>
    </cfRule>
  </conditionalFormatting>
  <conditionalFormatting sqref="AU167">
    <cfRule type="cellIs" dxfId="0" priority="9238" operator="lessThan">
      <formula>20</formula>
    </cfRule>
    <cfRule type="cellIs" dxfId="1" priority="6105" operator="greaterThan">
      <formula>120</formula>
    </cfRule>
    <cfRule type="containsText" dxfId="2" priority="2972" operator="between" text="库存为">
      <formula>NOT(ISERROR(SEARCH("库存为",AU167)))</formula>
    </cfRule>
  </conditionalFormatting>
  <conditionalFormatting sqref="AU168">
    <cfRule type="cellIs" dxfId="0" priority="9237" operator="lessThan">
      <formula>20</formula>
    </cfRule>
    <cfRule type="cellIs" dxfId="1" priority="6104" operator="greaterThan">
      <formula>120</formula>
    </cfRule>
    <cfRule type="containsText" dxfId="2" priority="2971" operator="between" text="库存为">
      <formula>NOT(ISERROR(SEARCH("库存为",AU168)))</formula>
    </cfRule>
  </conditionalFormatting>
  <conditionalFormatting sqref="AU169">
    <cfRule type="cellIs" dxfId="0" priority="9236" operator="lessThan">
      <formula>20</formula>
    </cfRule>
    <cfRule type="cellIs" dxfId="1" priority="6103" operator="greaterThan">
      <formula>120</formula>
    </cfRule>
    <cfRule type="containsText" dxfId="2" priority="2970" operator="between" text="库存为">
      <formula>NOT(ISERROR(SEARCH("库存为",AU169)))</formula>
    </cfRule>
  </conditionalFormatting>
  <conditionalFormatting sqref="AU170">
    <cfRule type="cellIs" dxfId="0" priority="9235" operator="lessThan">
      <formula>20</formula>
    </cfRule>
    <cfRule type="cellIs" dxfId="1" priority="6102" operator="greaterThan">
      <formula>120</formula>
    </cfRule>
    <cfRule type="containsText" dxfId="2" priority="2969" operator="between" text="库存为">
      <formula>NOT(ISERROR(SEARCH("库存为",AU170)))</formula>
    </cfRule>
  </conditionalFormatting>
  <conditionalFormatting sqref="AU171">
    <cfRule type="cellIs" dxfId="0" priority="9234" operator="lessThan">
      <formula>20</formula>
    </cfRule>
    <cfRule type="cellIs" dxfId="1" priority="6101" operator="greaterThan">
      <formula>120</formula>
    </cfRule>
    <cfRule type="containsText" dxfId="2" priority="2968" operator="between" text="库存为">
      <formula>NOT(ISERROR(SEARCH("库存为",AU171)))</formula>
    </cfRule>
  </conditionalFormatting>
  <conditionalFormatting sqref="AU172">
    <cfRule type="cellIs" dxfId="0" priority="9233" operator="lessThan">
      <formula>20</formula>
    </cfRule>
    <cfRule type="cellIs" dxfId="1" priority="6100" operator="greaterThan">
      <formula>120</formula>
    </cfRule>
    <cfRule type="containsText" dxfId="2" priority="2967" operator="between" text="库存为">
      <formula>NOT(ISERROR(SEARCH("库存为",AU172)))</formula>
    </cfRule>
  </conditionalFormatting>
  <conditionalFormatting sqref="AU173">
    <cfRule type="cellIs" dxfId="0" priority="9232" operator="lessThan">
      <formula>20</formula>
    </cfRule>
    <cfRule type="cellIs" dxfId="1" priority="6099" operator="greaterThan">
      <formula>120</formula>
    </cfRule>
    <cfRule type="containsText" dxfId="2" priority="2966" operator="between" text="库存为">
      <formula>NOT(ISERROR(SEARCH("库存为",AU173)))</formula>
    </cfRule>
  </conditionalFormatting>
  <conditionalFormatting sqref="AU174">
    <cfRule type="cellIs" dxfId="0" priority="9231" operator="lessThan">
      <formula>20</formula>
    </cfRule>
    <cfRule type="cellIs" dxfId="1" priority="6098" operator="greaterThan">
      <formula>120</formula>
    </cfRule>
    <cfRule type="containsText" dxfId="2" priority="2965" operator="between" text="库存为">
      <formula>NOT(ISERROR(SEARCH("库存为",AU174)))</formula>
    </cfRule>
  </conditionalFormatting>
  <conditionalFormatting sqref="AU175">
    <cfRule type="cellIs" dxfId="0" priority="9230" operator="lessThan">
      <formula>20</formula>
    </cfRule>
    <cfRule type="cellIs" dxfId="1" priority="6097" operator="greaterThan">
      <formula>120</formula>
    </cfRule>
    <cfRule type="containsText" dxfId="2" priority="2964" operator="between" text="库存为">
      <formula>NOT(ISERROR(SEARCH("库存为",AU175)))</formula>
    </cfRule>
  </conditionalFormatting>
  <conditionalFormatting sqref="AU176">
    <cfRule type="cellIs" dxfId="0" priority="9229" operator="lessThan">
      <formula>20</formula>
    </cfRule>
    <cfRule type="cellIs" dxfId="1" priority="6096" operator="greaterThan">
      <formula>120</formula>
    </cfRule>
    <cfRule type="containsText" dxfId="2" priority="2963" operator="between" text="库存为">
      <formula>NOT(ISERROR(SEARCH("库存为",AU176)))</formula>
    </cfRule>
  </conditionalFormatting>
  <conditionalFormatting sqref="AU177">
    <cfRule type="cellIs" dxfId="0" priority="9228" operator="lessThan">
      <formula>20</formula>
    </cfRule>
    <cfRule type="cellIs" dxfId="1" priority="6095" operator="greaterThan">
      <formula>120</formula>
    </cfRule>
    <cfRule type="containsText" dxfId="2" priority="2962" operator="between" text="库存为">
      <formula>NOT(ISERROR(SEARCH("库存为",AU177)))</formula>
    </cfRule>
  </conditionalFormatting>
  <conditionalFormatting sqref="AU178">
    <cfRule type="cellIs" dxfId="0" priority="9227" operator="lessThan">
      <formula>20</formula>
    </cfRule>
    <cfRule type="cellIs" dxfId="1" priority="6094" operator="greaterThan">
      <formula>120</formula>
    </cfRule>
    <cfRule type="containsText" dxfId="2" priority="2961" operator="between" text="库存为">
      <formula>NOT(ISERROR(SEARCH("库存为",AU178)))</formula>
    </cfRule>
  </conditionalFormatting>
  <conditionalFormatting sqref="AU179">
    <cfRule type="cellIs" dxfId="0" priority="9226" operator="lessThan">
      <formula>20</formula>
    </cfRule>
    <cfRule type="cellIs" dxfId="1" priority="6093" operator="greaterThan">
      <formula>120</formula>
    </cfRule>
    <cfRule type="containsText" dxfId="2" priority="2960" operator="between" text="库存为">
      <formula>NOT(ISERROR(SEARCH("库存为",AU179)))</formula>
    </cfRule>
  </conditionalFormatting>
  <conditionalFormatting sqref="AU180">
    <cfRule type="cellIs" dxfId="0" priority="9225" operator="lessThan">
      <formula>20</formula>
    </cfRule>
    <cfRule type="cellIs" dxfId="1" priority="6092" operator="greaterThan">
      <formula>120</formula>
    </cfRule>
    <cfRule type="containsText" dxfId="2" priority="2959" operator="between" text="库存为">
      <formula>NOT(ISERROR(SEARCH("库存为",AU180)))</formula>
    </cfRule>
  </conditionalFormatting>
  <conditionalFormatting sqref="AU181">
    <cfRule type="cellIs" dxfId="0" priority="9224" operator="lessThan">
      <formula>20</formula>
    </cfRule>
    <cfRule type="cellIs" dxfId="1" priority="6091" operator="greaterThan">
      <formula>120</formula>
    </cfRule>
    <cfRule type="containsText" dxfId="2" priority="2958" operator="between" text="库存为">
      <formula>NOT(ISERROR(SEARCH("库存为",AU181)))</formula>
    </cfRule>
  </conditionalFormatting>
  <conditionalFormatting sqref="AU182">
    <cfRule type="cellIs" dxfId="0" priority="9223" operator="lessThan">
      <formula>20</formula>
    </cfRule>
    <cfRule type="cellIs" dxfId="1" priority="6090" operator="greaterThan">
      <formula>120</formula>
    </cfRule>
    <cfRule type="containsText" dxfId="2" priority="2957" operator="between" text="库存为">
      <formula>NOT(ISERROR(SEARCH("库存为",AU182)))</formula>
    </cfRule>
  </conditionalFormatting>
  <conditionalFormatting sqref="AU183">
    <cfRule type="cellIs" dxfId="0" priority="9222" operator="lessThan">
      <formula>20</formula>
    </cfRule>
    <cfRule type="cellIs" dxfId="1" priority="6089" operator="greaterThan">
      <formula>120</formula>
    </cfRule>
    <cfRule type="containsText" dxfId="2" priority="2956" operator="between" text="库存为">
      <formula>NOT(ISERROR(SEARCH("库存为",AU183)))</formula>
    </cfRule>
  </conditionalFormatting>
  <conditionalFormatting sqref="AU184">
    <cfRule type="cellIs" dxfId="0" priority="9221" operator="lessThan">
      <formula>20</formula>
    </cfRule>
    <cfRule type="cellIs" dxfId="1" priority="6088" operator="greaterThan">
      <formula>120</formula>
    </cfRule>
    <cfRule type="containsText" dxfId="2" priority="2955" operator="between" text="库存为">
      <formula>NOT(ISERROR(SEARCH("库存为",AU184)))</formula>
    </cfRule>
  </conditionalFormatting>
  <conditionalFormatting sqref="AU185">
    <cfRule type="cellIs" dxfId="0" priority="9220" operator="lessThan">
      <formula>20</formula>
    </cfRule>
    <cfRule type="cellIs" dxfId="1" priority="6087" operator="greaterThan">
      <formula>120</formula>
    </cfRule>
    <cfRule type="containsText" dxfId="2" priority="2954" operator="between" text="库存为">
      <formula>NOT(ISERROR(SEARCH("库存为",AU185)))</formula>
    </cfRule>
  </conditionalFormatting>
  <conditionalFormatting sqref="AU186">
    <cfRule type="cellIs" dxfId="0" priority="9219" operator="lessThan">
      <formula>20</formula>
    </cfRule>
    <cfRule type="cellIs" dxfId="1" priority="6086" operator="greaterThan">
      <formula>120</formula>
    </cfRule>
    <cfRule type="containsText" dxfId="2" priority="2953" operator="between" text="库存为">
      <formula>NOT(ISERROR(SEARCH("库存为",AU186)))</formula>
    </cfRule>
  </conditionalFormatting>
  <conditionalFormatting sqref="AU187">
    <cfRule type="cellIs" dxfId="0" priority="9218" operator="lessThan">
      <formula>20</formula>
    </cfRule>
    <cfRule type="cellIs" dxfId="1" priority="6085" operator="greaterThan">
      <formula>120</formula>
    </cfRule>
    <cfRule type="containsText" dxfId="2" priority="2952" operator="between" text="库存为">
      <formula>NOT(ISERROR(SEARCH("库存为",AU187)))</formula>
    </cfRule>
  </conditionalFormatting>
  <conditionalFormatting sqref="AU188">
    <cfRule type="cellIs" dxfId="0" priority="9217" operator="lessThan">
      <formula>20</formula>
    </cfRule>
    <cfRule type="cellIs" dxfId="1" priority="6084" operator="greaterThan">
      <formula>120</formula>
    </cfRule>
    <cfRule type="containsText" dxfId="2" priority="2951" operator="between" text="库存为">
      <formula>NOT(ISERROR(SEARCH("库存为",AU188)))</formula>
    </cfRule>
  </conditionalFormatting>
  <conditionalFormatting sqref="AU189">
    <cfRule type="cellIs" dxfId="0" priority="9216" operator="lessThan">
      <formula>20</formula>
    </cfRule>
    <cfRule type="cellIs" dxfId="1" priority="6083" operator="greaterThan">
      <formula>120</formula>
    </cfRule>
    <cfRule type="containsText" dxfId="2" priority="2950" operator="between" text="库存为">
      <formula>NOT(ISERROR(SEARCH("库存为",AU189)))</formula>
    </cfRule>
  </conditionalFormatting>
  <conditionalFormatting sqref="AU190">
    <cfRule type="cellIs" dxfId="0" priority="9215" operator="lessThan">
      <formula>20</formula>
    </cfRule>
    <cfRule type="cellIs" dxfId="1" priority="6082" operator="greaterThan">
      <formula>120</formula>
    </cfRule>
    <cfRule type="containsText" dxfId="2" priority="2949" operator="between" text="库存为">
      <formula>NOT(ISERROR(SEARCH("库存为",AU190)))</formula>
    </cfRule>
  </conditionalFormatting>
  <conditionalFormatting sqref="AU191">
    <cfRule type="cellIs" dxfId="0" priority="9214" operator="lessThan">
      <formula>20</formula>
    </cfRule>
    <cfRule type="cellIs" dxfId="1" priority="6081" operator="greaterThan">
      <formula>120</formula>
    </cfRule>
    <cfRule type="containsText" dxfId="2" priority="2948" operator="between" text="库存为">
      <formula>NOT(ISERROR(SEARCH("库存为",AU191)))</formula>
    </cfRule>
  </conditionalFormatting>
  <conditionalFormatting sqref="AU192">
    <cfRule type="cellIs" dxfId="0" priority="9213" operator="lessThan">
      <formula>20</formula>
    </cfRule>
    <cfRule type="cellIs" dxfId="1" priority="6080" operator="greaterThan">
      <formula>120</formula>
    </cfRule>
    <cfRule type="containsText" dxfId="2" priority="2947" operator="between" text="库存为">
      <formula>NOT(ISERROR(SEARCH("库存为",AU192)))</formula>
    </cfRule>
  </conditionalFormatting>
  <conditionalFormatting sqref="AU193">
    <cfRule type="cellIs" dxfId="0" priority="9212" operator="lessThan">
      <formula>20</formula>
    </cfRule>
    <cfRule type="cellIs" dxfId="1" priority="6079" operator="greaterThan">
      <formula>120</formula>
    </cfRule>
    <cfRule type="containsText" dxfId="2" priority="2946" operator="between" text="库存为">
      <formula>NOT(ISERROR(SEARCH("库存为",AU193)))</formula>
    </cfRule>
  </conditionalFormatting>
  <conditionalFormatting sqref="AU194">
    <cfRule type="cellIs" dxfId="0" priority="9211" operator="lessThan">
      <formula>20</formula>
    </cfRule>
    <cfRule type="cellIs" dxfId="1" priority="6078" operator="greaterThan">
      <formula>120</formula>
    </cfRule>
    <cfRule type="containsText" dxfId="2" priority="2945" operator="between" text="库存为">
      <formula>NOT(ISERROR(SEARCH("库存为",AU194)))</formula>
    </cfRule>
  </conditionalFormatting>
  <conditionalFormatting sqref="AU195">
    <cfRule type="cellIs" dxfId="0" priority="9210" operator="lessThan">
      <formula>20</formula>
    </cfRule>
    <cfRule type="cellIs" dxfId="1" priority="6077" operator="greaterThan">
      <formula>120</formula>
    </cfRule>
    <cfRule type="containsText" dxfId="2" priority="2944" operator="between" text="库存为">
      <formula>NOT(ISERROR(SEARCH("库存为",AU195)))</formula>
    </cfRule>
  </conditionalFormatting>
  <conditionalFormatting sqref="AU196">
    <cfRule type="cellIs" dxfId="0" priority="9209" operator="lessThan">
      <formula>20</formula>
    </cfRule>
    <cfRule type="cellIs" dxfId="1" priority="6076" operator="greaterThan">
      <formula>120</formula>
    </cfRule>
    <cfRule type="containsText" dxfId="2" priority="2943" operator="between" text="库存为">
      <formula>NOT(ISERROR(SEARCH("库存为",AU196)))</formula>
    </cfRule>
  </conditionalFormatting>
  <conditionalFormatting sqref="AU197">
    <cfRule type="cellIs" dxfId="0" priority="9208" operator="lessThan">
      <formula>20</formula>
    </cfRule>
    <cfRule type="cellIs" dxfId="1" priority="6075" operator="greaterThan">
      <formula>120</formula>
    </cfRule>
    <cfRule type="containsText" dxfId="2" priority="2942" operator="between" text="库存为">
      <formula>NOT(ISERROR(SEARCH("库存为",AU197)))</formula>
    </cfRule>
  </conditionalFormatting>
  <conditionalFormatting sqref="AU198">
    <cfRule type="cellIs" dxfId="0" priority="9207" operator="lessThan">
      <formula>20</formula>
    </cfRule>
    <cfRule type="cellIs" dxfId="1" priority="6074" operator="greaterThan">
      <formula>120</formula>
    </cfRule>
    <cfRule type="containsText" dxfId="2" priority="2941" operator="between" text="库存为">
      <formula>NOT(ISERROR(SEARCH("库存为",AU198)))</formula>
    </cfRule>
  </conditionalFormatting>
  <conditionalFormatting sqref="AU199">
    <cfRule type="cellIs" dxfId="0" priority="9206" operator="lessThan">
      <formula>20</formula>
    </cfRule>
    <cfRule type="cellIs" dxfId="1" priority="6073" operator="greaterThan">
      <formula>120</formula>
    </cfRule>
    <cfRule type="containsText" dxfId="2" priority="2940" operator="between" text="库存为">
      <formula>NOT(ISERROR(SEARCH("库存为",AU199)))</formula>
    </cfRule>
  </conditionalFormatting>
  <conditionalFormatting sqref="AU200">
    <cfRule type="cellIs" dxfId="0" priority="9205" operator="lessThan">
      <formula>20</formula>
    </cfRule>
    <cfRule type="cellIs" dxfId="1" priority="6072" operator="greaterThan">
      <formula>120</formula>
    </cfRule>
    <cfRule type="containsText" dxfId="2" priority="2939" operator="between" text="库存为">
      <formula>NOT(ISERROR(SEARCH("库存为",AU200)))</formula>
    </cfRule>
  </conditionalFormatting>
  <conditionalFormatting sqref="AU201">
    <cfRule type="cellIs" dxfId="0" priority="9204" operator="lessThan">
      <formula>20</formula>
    </cfRule>
    <cfRule type="cellIs" dxfId="1" priority="6071" operator="greaterThan">
      <formula>120</formula>
    </cfRule>
    <cfRule type="containsText" dxfId="2" priority="2938" operator="between" text="库存为">
      <formula>NOT(ISERROR(SEARCH("库存为",AU201)))</formula>
    </cfRule>
  </conditionalFormatting>
  <conditionalFormatting sqref="AU202">
    <cfRule type="cellIs" dxfId="0" priority="9203" operator="lessThan">
      <formula>20</formula>
    </cfRule>
    <cfRule type="cellIs" dxfId="1" priority="6070" operator="greaterThan">
      <formula>120</formula>
    </cfRule>
    <cfRule type="containsText" dxfId="2" priority="2937" operator="between" text="库存为">
      <formula>NOT(ISERROR(SEARCH("库存为",AU202)))</formula>
    </cfRule>
  </conditionalFormatting>
  <conditionalFormatting sqref="AU203">
    <cfRule type="cellIs" dxfId="0" priority="9202" operator="lessThan">
      <formula>20</formula>
    </cfRule>
    <cfRule type="cellIs" dxfId="1" priority="6069" operator="greaterThan">
      <formula>120</formula>
    </cfRule>
    <cfRule type="containsText" dxfId="2" priority="2936" operator="between" text="库存为">
      <formula>NOT(ISERROR(SEARCH("库存为",AU203)))</formula>
    </cfRule>
  </conditionalFormatting>
  <conditionalFormatting sqref="AU204">
    <cfRule type="cellIs" dxfId="0" priority="9201" operator="lessThan">
      <formula>20</formula>
    </cfRule>
    <cfRule type="cellIs" dxfId="1" priority="6068" operator="greaterThan">
      <formula>120</formula>
    </cfRule>
    <cfRule type="containsText" dxfId="2" priority="2935" operator="between" text="库存为">
      <formula>NOT(ISERROR(SEARCH("库存为",AU204)))</formula>
    </cfRule>
  </conditionalFormatting>
  <conditionalFormatting sqref="AU205">
    <cfRule type="cellIs" dxfId="0" priority="9200" operator="lessThan">
      <formula>20</formula>
    </cfRule>
    <cfRule type="cellIs" dxfId="1" priority="6067" operator="greaterThan">
      <formula>120</formula>
    </cfRule>
    <cfRule type="containsText" dxfId="2" priority="2934" operator="between" text="库存为">
      <formula>NOT(ISERROR(SEARCH("库存为",AU205)))</formula>
    </cfRule>
  </conditionalFormatting>
  <conditionalFormatting sqref="AU206">
    <cfRule type="cellIs" dxfId="0" priority="9199" operator="lessThan">
      <formula>20</formula>
    </cfRule>
    <cfRule type="cellIs" dxfId="1" priority="6066" operator="greaterThan">
      <formula>120</formula>
    </cfRule>
    <cfRule type="containsText" dxfId="2" priority="2933" operator="between" text="库存为">
      <formula>NOT(ISERROR(SEARCH("库存为",AU206)))</formula>
    </cfRule>
  </conditionalFormatting>
  <conditionalFormatting sqref="AU207">
    <cfRule type="cellIs" dxfId="0" priority="9198" operator="lessThan">
      <formula>20</formula>
    </cfRule>
    <cfRule type="cellIs" dxfId="1" priority="6065" operator="greaterThan">
      <formula>120</formula>
    </cfRule>
    <cfRule type="containsText" dxfId="2" priority="2932" operator="between" text="库存为">
      <formula>NOT(ISERROR(SEARCH("库存为",AU207)))</formula>
    </cfRule>
  </conditionalFormatting>
  <conditionalFormatting sqref="AU208">
    <cfRule type="cellIs" dxfId="0" priority="9197" operator="lessThan">
      <formula>20</formula>
    </cfRule>
    <cfRule type="cellIs" dxfId="1" priority="6064" operator="greaterThan">
      <formula>120</formula>
    </cfRule>
    <cfRule type="containsText" dxfId="2" priority="2931" operator="between" text="库存为">
      <formula>NOT(ISERROR(SEARCH("库存为",AU208)))</formula>
    </cfRule>
  </conditionalFormatting>
  <conditionalFormatting sqref="AU209">
    <cfRule type="cellIs" dxfId="0" priority="9196" operator="lessThan">
      <formula>20</formula>
    </cfRule>
    <cfRule type="cellIs" dxfId="1" priority="6063" operator="greaterThan">
      <formula>120</formula>
    </cfRule>
    <cfRule type="containsText" dxfId="2" priority="2930" operator="between" text="库存为">
      <formula>NOT(ISERROR(SEARCH("库存为",AU209)))</formula>
    </cfRule>
  </conditionalFormatting>
  <conditionalFormatting sqref="AU210">
    <cfRule type="cellIs" dxfId="0" priority="9195" operator="lessThan">
      <formula>20</formula>
    </cfRule>
    <cfRule type="cellIs" dxfId="1" priority="6062" operator="greaterThan">
      <formula>120</formula>
    </cfRule>
    <cfRule type="containsText" dxfId="2" priority="2929" operator="between" text="库存为">
      <formula>NOT(ISERROR(SEARCH("库存为",AU210)))</formula>
    </cfRule>
  </conditionalFormatting>
  <conditionalFormatting sqref="AU211">
    <cfRule type="cellIs" dxfId="0" priority="9194" operator="lessThan">
      <formula>20</formula>
    </cfRule>
    <cfRule type="cellIs" dxfId="1" priority="6061" operator="greaterThan">
      <formula>120</formula>
    </cfRule>
    <cfRule type="containsText" dxfId="2" priority="2928" operator="between" text="库存为">
      <formula>NOT(ISERROR(SEARCH("库存为",AU211)))</formula>
    </cfRule>
  </conditionalFormatting>
  <conditionalFormatting sqref="AU212">
    <cfRule type="cellIs" dxfId="0" priority="9193" operator="lessThan">
      <formula>20</formula>
    </cfRule>
    <cfRule type="cellIs" dxfId="1" priority="6060" operator="greaterThan">
      <formula>120</formula>
    </cfRule>
    <cfRule type="containsText" dxfId="2" priority="2927" operator="between" text="库存为">
      <formula>NOT(ISERROR(SEARCH("库存为",AU212)))</formula>
    </cfRule>
  </conditionalFormatting>
  <conditionalFormatting sqref="AU213">
    <cfRule type="cellIs" dxfId="0" priority="9192" operator="lessThan">
      <formula>20</formula>
    </cfRule>
    <cfRule type="cellIs" dxfId="1" priority="6059" operator="greaterThan">
      <formula>120</formula>
    </cfRule>
    <cfRule type="containsText" dxfId="2" priority="2926" operator="between" text="库存为">
      <formula>NOT(ISERROR(SEARCH("库存为",AU213)))</formula>
    </cfRule>
  </conditionalFormatting>
  <conditionalFormatting sqref="AU214">
    <cfRule type="cellIs" dxfId="0" priority="9191" operator="lessThan">
      <formula>20</formula>
    </cfRule>
    <cfRule type="cellIs" dxfId="1" priority="6058" operator="greaterThan">
      <formula>120</formula>
    </cfRule>
    <cfRule type="containsText" dxfId="2" priority="2925" operator="between" text="库存为">
      <formula>NOT(ISERROR(SEARCH("库存为",AU214)))</formula>
    </cfRule>
  </conditionalFormatting>
  <conditionalFormatting sqref="AU215">
    <cfRule type="cellIs" dxfId="0" priority="9190" operator="lessThan">
      <formula>20</formula>
    </cfRule>
    <cfRule type="cellIs" dxfId="1" priority="6057" operator="greaterThan">
      <formula>120</formula>
    </cfRule>
    <cfRule type="containsText" dxfId="2" priority="2924" operator="between" text="库存为">
      <formula>NOT(ISERROR(SEARCH("库存为",AU215)))</formula>
    </cfRule>
  </conditionalFormatting>
  <conditionalFormatting sqref="AU216">
    <cfRule type="cellIs" dxfId="0" priority="9189" operator="lessThan">
      <formula>20</formula>
    </cfRule>
    <cfRule type="cellIs" dxfId="1" priority="6056" operator="greaterThan">
      <formula>120</formula>
    </cfRule>
    <cfRule type="containsText" dxfId="2" priority="2923" operator="between" text="库存为">
      <formula>NOT(ISERROR(SEARCH("库存为",AU216)))</formula>
    </cfRule>
  </conditionalFormatting>
  <conditionalFormatting sqref="AU217">
    <cfRule type="cellIs" dxfId="0" priority="9188" operator="lessThan">
      <formula>20</formula>
    </cfRule>
    <cfRule type="cellIs" dxfId="1" priority="6055" operator="greaterThan">
      <formula>120</formula>
    </cfRule>
    <cfRule type="containsText" dxfId="2" priority="2922" operator="between" text="库存为">
      <formula>NOT(ISERROR(SEARCH("库存为",AU217)))</formula>
    </cfRule>
  </conditionalFormatting>
  <conditionalFormatting sqref="AU218">
    <cfRule type="cellIs" dxfId="0" priority="9187" operator="lessThan">
      <formula>20</formula>
    </cfRule>
    <cfRule type="cellIs" dxfId="1" priority="6054" operator="greaterThan">
      <formula>120</formula>
    </cfRule>
    <cfRule type="containsText" dxfId="2" priority="2921" operator="between" text="库存为">
      <formula>NOT(ISERROR(SEARCH("库存为",AU218)))</formula>
    </cfRule>
  </conditionalFormatting>
  <conditionalFormatting sqref="AU219">
    <cfRule type="cellIs" dxfId="0" priority="9186" operator="lessThan">
      <formula>20</formula>
    </cfRule>
    <cfRule type="cellIs" dxfId="1" priority="6053" operator="greaterThan">
      <formula>120</formula>
    </cfRule>
    <cfRule type="containsText" dxfId="2" priority="2920" operator="between" text="库存为">
      <formula>NOT(ISERROR(SEARCH("库存为",AU219)))</formula>
    </cfRule>
  </conditionalFormatting>
  <conditionalFormatting sqref="AU220">
    <cfRule type="cellIs" dxfId="0" priority="9185" operator="lessThan">
      <formula>20</formula>
    </cfRule>
    <cfRule type="cellIs" dxfId="1" priority="6052" operator="greaterThan">
      <formula>120</formula>
    </cfRule>
    <cfRule type="containsText" dxfId="2" priority="2919" operator="between" text="库存为">
      <formula>NOT(ISERROR(SEARCH("库存为",AU220)))</formula>
    </cfRule>
  </conditionalFormatting>
  <conditionalFormatting sqref="AU221">
    <cfRule type="cellIs" dxfId="0" priority="9184" operator="lessThan">
      <formula>20</formula>
    </cfRule>
    <cfRule type="cellIs" dxfId="1" priority="6051" operator="greaterThan">
      <formula>120</formula>
    </cfRule>
    <cfRule type="containsText" dxfId="2" priority="2918" operator="between" text="库存为">
      <formula>NOT(ISERROR(SEARCH("库存为",AU221)))</formula>
    </cfRule>
  </conditionalFormatting>
  <conditionalFormatting sqref="AU222">
    <cfRule type="cellIs" dxfId="0" priority="9183" operator="lessThan">
      <formula>20</formula>
    </cfRule>
    <cfRule type="cellIs" dxfId="1" priority="6050" operator="greaterThan">
      <formula>120</formula>
    </cfRule>
    <cfRule type="containsText" dxfId="2" priority="2917" operator="between" text="库存为">
      <formula>NOT(ISERROR(SEARCH("库存为",AU222)))</formula>
    </cfRule>
  </conditionalFormatting>
  <conditionalFormatting sqref="AU223">
    <cfRule type="cellIs" dxfId="0" priority="9182" operator="lessThan">
      <formula>20</formula>
    </cfRule>
    <cfRule type="cellIs" dxfId="1" priority="6049" operator="greaterThan">
      <formula>120</formula>
    </cfRule>
    <cfRule type="containsText" dxfId="2" priority="2916" operator="between" text="库存为">
      <formula>NOT(ISERROR(SEARCH("库存为",AU223)))</formula>
    </cfRule>
  </conditionalFormatting>
  <conditionalFormatting sqref="AU224">
    <cfRule type="cellIs" dxfId="0" priority="9181" operator="lessThan">
      <formula>20</formula>
    </cfRule>
    <cfRule type="cellIs" dxfId="1" priority="6048" operator="greaterThan">
      <formula>120</formula>
    </cfRule>
    <cfRule type="containsText" dxfId="2" priority="2915" operator="between" text="库存为">
      <formula>NOT(ISERROR(SEARCH("库存为",AU224)))</formula>
    </cfRule>
  </conditionalFormatting>
  <conditionalFormatting sqref="AU225">
    <cfRule type="cellIs" dxfId="0" priority="9180" operator="lessThan">
      <formula>20</formula>
    </cfRule>
    <cfRule type="cellIs" dxfId="1" priority="6047" operator="greaterThan">
      <formula>120</formula>
    </cfRule>
    <cfRule type="containsText" dxfId="2" priority="2914" operator="between" text="库存为">
      <formula>NOT(ISERROR(SEARCH("库存为",AU225)))</formula>
    </cfRule>
  </conditionalFormatting>
  <conditionalFormatting sqref="AU226">
    <cfRule type="cellIs" dxfId="0" priority="9179" operator="lessThan">
      <formula>20</formula>
    </cfRule>
    <cfRule type="cellIs" dxfId="1" priority="6046" operator="greaterThan">
      <formula>120</formula>
    </cfRule>
    <cfRule type="containsText" dxfId="2" priority="2913" operator="between" text="库存为">
      <formula>NOT(ISERROR(SEARCH("库存为",AU226)))</formula>
    </cfRule>
  </conditionalFormatting>
  <conditionalFormatting sqref="AU227">
    <cfRule type="cellIs" dxfId="0" priority="9178" operator="lessThan">
      <formula>20</formula>
    </cfRule>
    <cfRule type="cellIs" dxfId="1" priority="6045" operator="greaterThan">
      <formula>120</formula>
    </cfRule>
    <cfRule type="containsText" dxfId="2" priority="2912" operator="between" text="库存为">
      <formula>NOT(ISERROR(SEARCH("库存为",AU227)))</formula>
    </cfRule>
  </conditionalFormatting>
  <conditionalFormatting sqref="AU228">
    <cfRule type="cellIs" dxfId="0" priority="9177" operator="lessThan">
      <formula>20</formula>
    </cfRule>
    <cfRule type="cellIs" dxfId="1" priority="6044" operator="greaterThan">
      <formula>120</formula>
    </cfRule>
    <cfRule type="containsText" dxfId="2" priority="2911" operator="between" text="库存为">
      <formula>NOT(ISERROR(SEARCH("库存为",AU228)))</formula>
    </cfRule>
  </conditionalFormatting>
  <conditionalFormatting sqref="AU229">
    <cfRule type="cellIs" dxfId="0" priority="9176" operator="lessThan">
      <formula>20</formula>
    </cfRule>
    <cfRule type="cellIs" dxfId="1" priority="6043" operator="greaterThan">
      <formula>120</formula>
    </cfRule>
    <cfRule type="containsText" dxfId="2" priority="2910" operator="between" text="库存为">
      <formula>NOT(ISERROR(SEARCH("库存为",AU229)))</formula>
    </cfRule>
  </conditionalFormatting>
  <conditionalFormatting sqref="AU230">
    <cfRule type="cellIs" dxfId="0" priority="9175" operator="lessThan">
      <formula>20</formula>
    </cfRule>
    <cfRule type="cellIs" dxfId="1" priority="6042" operator="greaterThan">
      <formula>120</formula>
    </cfRule>
    <cfRule type="containsText" dxfId="2" priority="2909" operator="between" text="库存为">
      <formula>NOT(ISERROR(SEARCH("库存为",AU230)))</formula>
    </cfRule>
  </conditionalFormatting>
  <conditionalFormatting sqref="AU231">
    <cfRule type="cellIs" dxfId="0" priority="9174" operator="lessThan">
      <formula>20</formula>
    </cfRule>
    <cfRule type="cellIs" dxfId="1" priority="6041" operator="greaterThan">
      <formula>120</formula>
    </cfRule>
    <cfRule type="containsText" dxfId="2" priority="2908" operator="between" text="库存为">
      <formula>NOT(ISERROR(SEARCH("库存为",AU231)))</formula>
    </cfRule>
  </conditionalFormatting>
  <conditionalFormatting sqref="AU232">
    <cfRule type="cellIs" dxfId="0" priority="9173" operator="lessThan">
      <formula>20</formula>
    </cfRule>
    <cfRule type="cellIs" dxfId="1" priority="6040" operator="greaterThan">
      <formula>120</formula>
    </cfRule>
    <cfRule type="containsText" dxfId="2" priority="2907" operator="between" text="库存为">
      <formula>NOT(ISERROR(SEARCH("库存为",AU232)))</formula>
    </cfRule>
  </conditionalFormatting>
  <conditionalFormatting sqref="AU233">
    <cfRule type="cellIs" dxfId="0" priority="9172" operator="lessThan">
      <formula>20</formula>
    </cfRule>
    <cfRule type="cellIs" dxfId="1" priority="6039" operator="greaterThan">
      <formula>120</formula>
    </cfRule>
    <cfRule type="containsText" dxfId="2" priority="2906" operator="between" text="库存为">
      <formula>NOT(ISERROR(SEARCH("库存为",AU233)))</formula>
    </cfRule>
  </conditionalFormatting>
  <conditionalFormatting sqref="AU234">
    <cfRule type="cellIs" dxfId="0" priority="9171" operator="lessThan">
      <formula>20</formula>
    </cfRule>
    <cfRule type="cellIs" dxfId="1" priority="6038" operator="greaterThan">
      <formula>120</formula>
    </cfRule>
    <cfRule type="containsText" dxfId="2" priority="2905" operator="between" text="库存为">
      <formula>NOT(ISERROR(SEARCH("库存为",AU234)))</formula>
    </cfRule>
  </conditionalFormatting>
  <conditionalFormatting sqref="AU235">
    <cfRule type="cellIs" dxfId="0" priority="9170" operator="lessThan">
      <formula>20</formula>
    </cfRule>
    <cfRule type="cellIs" dxfId="1" priority="6037" operator="greaterThan">
      <formula>120</formula>
    </cfRule>
    <cfRule type="containsText" dxfId="2" priority="2904" operator="between" text="库存为">
      <formula>NOT(ISERROR(SEARCH("库存为",AU235)))</formula>
    </cfRule>
  </conditionalFormatting>
  <conditionalFormatting sqref="AU236">
    <cfRule type="cellIs" dxfId="0" priority="9169" operator="lessThan">
      <formula>20</formula>
    </cfRule>
    <cfRule type="cellIs" dxfId="1" priority="6036" operator="greaterThan">
      <formula>120</formula>
    </cfRule>
    <cfRule type="containsText" dxfId="2" priority="2903" operator="between" text="库存为">
      <formula>NOT(ISERROR(SEARCH("库存为",AU236)))</formula>
    </cfRule>
  </conditionalFormatting>
  <conditionalFormatting sqref="AU237">
    <cfRule type="cellIs" dxfId="0" priority="9168" operator="lessThan">
      <formula>20</formula>
    </cfRule>
    <cfRule type="cellIs" dxfId="1" priority="6035" operator="greaterThan">
      <formula>120</formula>
    </cfRule>
    <cfRule type="containsText" dxfId="2" priority="2902" operator="between" text="库存为">
      <formula>NOT(ISERROR(SEARCH("库存为",AU237)))</formula>
    </cfRule>
  </conditionalFormatting>
  <conditionalFormatting sqref="AU238">
    <cfRule type="cellIs" dxfId="0" priority="9167" operator="lessThan">
      <formula>20</formula>
    </cfRule>
    <cfRule type="cellIs" dxfId="1" priority="6034" operator="greaterThan">
      <formula>120</formula>
    </cfRule>
    <cfRule type="containsText" dxfId="2" priority="2901" operator="between" text="库存为">
      <formula>NOT(ISERROR(SEARCH("库存为",AU238)))</formula>
    </cfRule>
  </conditionalFormatting>
  <conditionalFormatting sqref="AU239">
    <cfRule type="cellIs" dxfId="0" priority="9166" operator="lessThan">
      <formula>20</formula>
    </cfRule>
    <cfRule type="cellIs" dxfId="1" priority="6033" operator="greaterThan">
      <formula>120</formula>
    </cfRule>
    <cfRule type="containsText" dxfId="2" priority="2900" operator="between" text="库存为">
      <formula>NOT(ISERROR(SEARCH("库存为",AU239)))</formula>
    </cfRule>
  </conditionalFormatting>
  <conditionalFormatting sqref="AU240">
    <cfRule type="cellIs" dxfId="0" priority="9165" operator="lessThan">
      <formula>20</formula>
    </cfRule>
    <cfRule type="cellIs" dxfId="1" priority="6032" operator="greaterThan">
      <formula>120</formula>
    </cfRule>
    <cfRule type="containsText" dxfId="2" priority="2899" operator="between" text="库存为">
      <formula>NOT(ISERROR(SEARCH("库存为",AU240)))</formula>
    </cfRule>
  </conditionalFormatting>
  <conditionalFormatting sqref="AU241">
    <cfRule type="cellIs" dxfId="0" priority="9164" operator="lessThan">
      <formula>20</formula>
    </cfRule>
    <cfRule type="cellIs" dxfId="1" priority="6031" operator="greaterThan">
      <formula>120</formula>
    </cfRule>
    <cfRule type="containsText" dxfId="2" priority="2898" operator="between" text="库存为">
      <formula>NOT(ISERROR(SEARCH("库存为",AU241)))</formula>
    </cfRule>
  </conditionalFormatting>
  <conditionalFormatting sqref="AU242">
    <cfRule type="cellIs" dxfId="0" priority="9163" operator="lessThan">
      <formula>20</formula>
    </cfRule>
    <cfRule type="cellIs" dxfId="1" priority="6030" operator="greaterThan">
      <formula>120</formula>
    </cfRule>
    <cfRule type="containsText" dxfId="2" priority="2897" operator="between" text="库存为">
      <formula>NOT(ISERROR(SEARCH("库存为",AU242)))</formula>
    </cfRule>
  </conditionalFormatting>
  <conditionalFormatting sqref="AU243">
    <cfRule type="cellIs" dxfId="0" priority="9162" operator="lessThan">
      <formula>20</formula>
    </cfRule>
    <cfRule type="cellIs" dxfId="1" priority="6029" operator="greaterThan">
      <formula>120</formula>
    </cfRule>
    <cfRule type="containsText" dxfId="2" priority="2896" operator="between" text="库存为">
      <formula>NOT(ISERROR(SEARCH("库存为",AU243)))</formula>
    </cfRule>
  </conditionalFormatting>
  <conditionalFormatting sqref="AU244">
    <cfRule type="cellIs" dxfId="0" priority="9161" operator="lessThan">
      <formula>20</formula>
    </cfRule>
    <cfRule type="cellIs" dxfId="1" priority="6028" operator="greaterThan">
      <formula>120</formula>
    </cfRule>
    <cfRule type="containsText" dxfId="2" priority="2895" operator="between" text="库存为">
      <formula>NOT(ISERROR(SEARCH("库存为",AU244)))</formula>
    </cfRule>
  </conditionalFormatting>
  <conditionalFormatting sqref="AU245">
    <cfRule type="cellIs" dxfId="0" priority="9160" operator="lessThan">
      <formula>20</formula>
    </cfRule>
    <cfRule type="cellIs" dxfId="1" priority="6027" operator="greaterThan">
      <formula>120</formula>
    </cfRule>
    <cfRule type="containsText" dxfId="2" priority="2894" operator="between" text="库存为">
      <formula>NOT(ISERROR(SEARCH("库存为",AU245)))</formula>
    </cfRule>
  </conditionalFormatting>
  <conditionalFormatting sqref="AU246">
    <cfRule type="cellIs" dxfId="0" priority="9159" operator="lessThan">
      <formula>20</formula>
    </cfRule>
    <cfRule type="cellIs" dxfId="1" priority="6026" operator="greaterThan">
      <formula>120</formula>
    </cfRule>
    <cfRule type="containsText" dxfId="2" priority="2893" operator="between" text="库存为">
      <formula>NOT(ISERROR(SEARCH("库存为",AU246)))</formula>
    </cfRule>
  </conditionalFormatting>
  <conditionalFormatting sqref="AU247">
    <cfRule type="cellIs" dxfId="0" priority="9158" operator="lessThan">
      <formula>20</formula>
    </cfRule>
    <cfRule type="cellIs" dxfId="1" priority="6025" operator="greaterThan">
      <formula>120</formula>
    </cfRule>
    <cfRule type="containsText" dxfId="2" priority="2892" operator="between" text="库存为">
      <formula>NOT(ISERROR(SEARCH("库存为",AU247)))</formula>
    </cfRule>
  </conditionalFormatting>
  <conditionalFormatting sqref="AU248">
    <cfRule type="cellIs" dxfId="0" priority="9157" operator="lessThan">
      <formula>20</formula>
    </cfRule>
    <cfRule type="cellIs" dxfId="1" priority="6024" operator="greaterThan">
      <formula>120</formula>
    </cfRule>
    <cfRule type="containsText" dxfId="2" priority="2891" operator="between" text="库存为">
      <formula>NOT(ISERROR(SEARCH("库存为",AU248)))</formula>
    </cfRule>
  </conditionalFormatting>
  <conditionalFormatting sqref="AU249">
    <cfRule type="cellIs" dxfId="0" priority="9156" operator="lessThan">
      <formula>20</formula>
    </cfRule>
    <cfRule type="cellIs" dxfId="1" priority="6023" operator="greaterThan">
      <formula>120</formula>
    </cfRule>
    <cfRule type="containsText" dxfId="2" priority="2890" operator="between" text="库存为">
      <formula>NOT(ISERROR(SEARCH("库存为",AU249)))</formula>
    </cfRule>
  </conditionalFormatting>
  <conditionalFormatting sqref="AU250">
    <cfRule type="cellIs" dxfId="0" priority="9155" operator="lessThan">
      <formula>20</formula>
    </cfRule>
    <cfRule type="cellIs" dxfId="1" priority="6022" operator="greaterThan">
      <formula>120</formula>
    </cfRule>
    <cfRule type="containsText" dxfId="2" priority="2889" operator="between" text="库存为">
      <formula>NOT(ISERROR(SEARCH("库存为",AU250)))</formula>
    </cfRule>
  </conditionalFormatting>
  <conditionalFormatting sqref="AU251">
    <cfRule type="cellIs" dxfId="0" priority="9154" operator="lessThan">
      <formula>20</formula>
    </cfRule>
    <cfRule type="cellIs" dxfId="1" priority="6021" operator="greaterThan">
      <formula>120</formula>
    </cfRule>
    <cfRule type="containsText" dxfId="2" priority="2888" operator="between" text="库存为">
      <formula>NOT(ISERROR(SEARCH("库存为",AU251)))</formula>
    </cfRule>
  </conditionalFormatting>
  <conditionalFormatting sqref="AU252">
    <cfRule type="cellIs" dxfId="0" priority="9153" operator="lessThan">
      <formula>20</formula>
    </cfRule>
    <cfRule type="cellIs" dxfId="1" priority="6020" operator="greaterThan">
      <formula>120</formula>
    </cfRule>
    <cfRule type="containsText" dxfId="2" priority="2887" operator="between" text="库存为">
      <formula>NOT(ISERROR(SEARCH("库存为",AU252)))</formula>
    </cfRule>
  </conditionalFormatting>
  <conditionalFormatting sqref="AU253">
    <cfRule type="cellIs" dxfId="0" priority="9152" operator="lessThan">
      <formula>20</formula>
    </cfRule>
    <cfRule type="cellIs" dxfId="1" priority="6019" operator="greaterThan">
      <formula>120</formula>
    </cfRule>
    <cfRule type="containsText" dxfId="2" priority="2886" operator="between" text="库存为">
      <formula>NOT(ISERROR(SEARCH("库存为",AU253)))</formula>
    </cfRule>
  </conditionalFormatting>
  <conditionalFormatting sqref="AU254">
    <cfRule type="cellIs" dxfId="0" priority="9151" operator="lessThan">
      <formula>20</formula>
    </cfRule>
    <cfRule type="cellIs" dxfId="1" priority="6018" operator="greaterThan">
      <formula>120</formula>
    </cfRule>
    <cfRule type="containsText" dxfId="2" priority="2885" operator="between" text="库存为">
      <formula>NOT(ISERROR(SEARCH("库存为",AU254)))</formula>
    </cfRule>
  </conditionalFormatting>
  <conditionalFormatting sqref="AU255">
    <cfRule type="cellIs" dxfId="0" priority="9150" operator="lessThan">
      <formula>20</formula>
    </cfRule>
    <cfRule type="cellIs" dxfId="1" priority="6017" operator="greaterThan">
      <formula>120</formula>
    </cfRule>
    <cfRule type="containsText" dxfId="2" priority="2884" operator="between" text="库存为">
      <formula>NOT(ISERROR(SEARCH("库存为",AU255)))</formula>
    </cfRule>
  </conditionalFormatting>
  <conditionalFormatting sqref="AU256">
    <cfRule type="cellIs" dxfId="0" priority="9149" operator="lessThan">
      <formula>20</formula>
    </cfRule>
    <cfRule type="cellIs" dxfId="1" priority="6016" operator="greaterThan">
      <formula>120</formula>
    </cfRule>
    <cfRule type="containsText" dxfId="2" priority="2883" operator="between" text="库存为">
      <formula>NOT(ISERROR(SEARCH("库存为",AU256)))</formula>
    </cfRule>
  </conditionalFormatting>
  <conditionalFormatting sqref="AU257">
    <cfRule type="cellIs" dxfId="0" priority="9148" operator="lessThan">
      <formula>20</formula>
    </cfRule>
    <cfRule type="cellIs" dxfId="1" priority="6015" operator="greaterThan">
      <formula>120</formula>
    </cfRule>
    <cfRule type="containsText" dxfId="2" priority="2882" operator="between" text="库存为">
      <formula>NOT(ISERROR(SEARCH("库存为",AU257)))</formula>
    </cfRule>
  </conditionalFormatting>
  <conditionalFormatting sqref="AU258">
    <cfRule type="cellIs" dxfId="0" priority="9147" operator="lessThan">
      <formula>20</formula>
    </cfRule>
    <cfRule type="cellIs" dxfId="1" priority="6014" operator="greaterThan">
      <formula>120</formula>
    </cfRule>
    <cfRule type="containsText" dxfId="2" priority="2881" operator="between" text="库存为">
      <formula>NOT(ISERROR(SEARCH("库存为",AU258)))</formula>
    </cfRule>
  </conditionalFormatting>
  <conditionalFormatting sqref="AU259">
    <cfRule type="cellIs" dxfId="0" priority="9146" operator="lessThan">
      <formula>20</formula>
    </cfRule>
    <cfRule type="cellIs" dxfId="1" priority="6013" operator="greaterThan">
      <formula>120</formula>
    </cfRule>
    <cfRule type="containsText" dxfId="2" priority="2880" operator="between" text="库存为">
      <formula>NOT(ISERROR(SEARCH("库存为",AU259)))</formula>
    </cfRule>
  </conditionalFormatting>
  <conditionalFormatting sqref="AU260">
    <cfRule type="cellIs" dxfId="0" priority="9145" operator="lessThan">
      <formula>20</formula>
    </cfRule>
    <cfRule type="cellIs" dxfId="1" priority="6012" operator="greaterThan">
      <formula>120</formula>
    </cfRule>
    <cfRule type="containsText" dxfId="2" priority="2879" operator="between" text="库存为">
      <formula>NOT(ISERROR(SEARCH("库存为",AU260)))</formula>
    </cfRule>
  </conditionalFormatting>
  <conditionalFormatting sqref="AU261">
    <cfRule type="cellIs" dxfId="0" priority="9144" operator="lessThan">
      <formula>20</formula>
    </cfRule>
    <cfRule type="cellIs" dxfId="1" priority="6011" operator="greaterThan">
      <formula>120</formula>
    </cfRule>
    <cfRule type="containsText" dxfId="2" priority="2878" operator="between" text="库存为">
      <formula>NOT(ISERROR(SEARCH("库存为",AU261)))</formula>
    </cfRule>
  </conditionalFormatting>
  <conditionalFormatting sqref="AU262">
    <cfRule type="cellIs" dxfId="0" priority="9143" operator="lessThan">
      <formula>20</formula>
    </cfRule>
    <cfRule type="cellIs" dxfId="1" priority="6010" operator="greaterThan">
      <formula>120</formula>
    </cfRule>
    <cfRule type="containsText" dxfId="2" priority="2877" operator="between" text="库存为">
      <formula>NOT(ISERROR(SEARCH("库存为",AU262)))</formula>
    </cfRule>
  </conditionalFormatting>
  <conditionalFormatting sqref="AU263">
    <cfRule type="cellIs" dxfId="0" priority="9142" operator="lessThan">
      <formula>20</formula>
    </cfRule>
    <cfRule type="cellIs" dxfId="1" priority="6009" operator="greaterThan">
      <formula>120</formula>
    </cfRule>
    <cfRule type="containsText" dxfId="2" priority="2876" operator="between" text="库存为">
      <formula>NOT(ISERROR(SEARCH("库存为",AU263)))</formula>
    </cfRule>
  </conditionalFormatting>
  <conditionalFormatting sqref="AU264">
    <cfRule type="cellIs" dxfId="0" priority="9141" operator="lessThan">
      <formula>20</formula>
    </cfRule>
    <cfRule type="cellIs" dxfId="1" priority="6008" operator="greaterThan">
      <formula>120</formula>
    </cfRule>
    <cfRule type="containsText" dxfId="2" priority="2875" operator="between" text="库存为">
      <formula>NOT(ISERROR(SEARCH("库存为",AU264)))</formula>
    </cfRule>
  </conditionalFormatting>
  <conditionalFormatting sqref="AU265">
    <cfRule type="cellIs" dxfId="0" priority="9140" operator="lessThan">
      <formula>20</formula>
    </cfRule>
    <cfRule type="cellIs" dxfId="1" priority="6007" operator="greaterThan">
      <formula>120</formula>
    </cfRule>
    <cfRule type="containsText" dxfId="2" priority="2874" operator="between" text="库存为">
      <formula>NOT(ISERROR(SEARCH("库存为",AU265)))</formula>
    </cfRule>
  </conditionalFormatting>
  <conditionalFormatting sqref="AU266">
    <cfRule type="cellIs" dxfId="0" priority="9139" operator="lessThan">
      <formula>20</formula>
    </cfRule>
    <cfRule type="cellIs" dxfId="1" priority="6006" operator="greaterThan">
      <formula>120</formula>
    </cfRule>
    <cfRule type="containsText" dxfId="2" priority="2873" operator="between" text="库存为">
      <formula>NOT(ISERROR(SEARCH("库存为",AU266)))</formula>
    </cfRule>
  </conditionalFormatting>
  <conditionalFormatting sqref="AU267">
    <cfRule type="cellIs" dxfId="0" priority="9138" operator="lessThan">
      <formula>20</formula>
    </cfRule>
    <cfRule type="cellIs" dxfId="1" priority="6005" operator="greaterThan">
      <formula>120</formula>
    </cfRule>
    <cfRule type="containsText" dxfId="2" priority="2872" operator="between" text="库存为">
      <formula>NOT(ISERROR(SEARCH("库存为",AU267)))</formula>
    </cfRule>
  </conditionalFormatting>
  <conditionalFormatting sqref="AU268">
    <cfRule type="cellIs" dxfId="0" priority="9137" operator="lessThan">
      <formula>20</formula>
    </cfRule>
    <cfRule type="cellIs" dxfId="1" priority="6004" operator="greaterThan">
      <formula>120</formula>
    </cfRule>
    <cfRule type="containsText" dxfId="2" priority="2871" operator="between" text="库存为">
      <formula>NOT(ISERROR(SEARCH("库存为",AU268)))</formula>
    </cfRule>
  </conditionalFormatting>
  <conditionalFormatting sqref="AU269">
    <cfRule type="cellIs" dxfId="0" priority="9136" operator="lessThan">
      <formula>20</formula>
    </cfRule>
    <cfRule type="cellIs" dxfId="1" priority="6003" operator="greaterThan">
      <formula>120</formula>
    </cfRule>
    <cfRule type="containsText" dxfId="2" priority="2870" operator="between" text="库存为">
      <formula>NOT(ISERROR(SEARCH("库存为",AU269)))</formula>
    </cfRule>
  </conditionalFormatting>
  <conditionalFormatting sqref="AU270">
    <cfRule type="cellIs" dxfId="0" priority="9135" operator="lessThan">
      <formula>20</formula>
    </cfRule>
    <cfRule type="cellIs" dxfId="1" priority="6002" operator="greaterThan">
      <formula>120</formula>
    </cfRule>
    <cfRule type="containsText" dxfId="2" priority="2869" operator="between" text="库存为">
      <formula>NOT(ISERROR(SEARCH("库存为",AU270)))</formula>
    </cfRule>
  </conditionalFormatting>
  <conditionalFormatting sqref="AU271">
    <cfRule type="cellIs" dxfId="0" priority="9134" operator="lessThan">
      <formula>20</formula>
    </cfRule>
    <cfRule type="cellIs" dxfId="1" priority="6001" operator="greaterThan">
      <formula>120</formula>
    </cfRule>
    <cfRule type="containsText" dxfId="2" priority="2868" operator="between" text="库存为">
      <formula>NOT(ISERROR(SEARCH("库存为",AU271)))</formula>
    </cfRule>
  </conditionalFormatting>
  <conditionalFormatting sqref="AU272">
    <cfRule type="cellIs" dxfId="0" priority="9133" operator="lessThan">
      <formula>20</formula>
    </cfRule>
    <cfRule type="cellIs" dxfId="1" priority="6000" operator="greaterThan">
      <formula>120</formula>
    </cfRule>
    <cfRule type="containsText" dxfId="2" priority="2867" operator="between" text="库存为">
      <formula>NOT(ISERROR(SEARCH("库存为",AU272)))</formula>
    </cfRule>
  </conditionalFormatting>
  <conditionalFormatting sqref="AU273">
    <cfRule type="cellIs" dxfId="0" priority="9132" operator="lessThan">
      <formula>20</formula>
    </cfRule>
    <cfRule type="cellIs" dxfId="1" priority="5999" operator="greaterThan">
      <formula>120</formula>
    </cfRule>
    <cfRule type="containsText" dxfId="2" priority="2866" operator="between" text="库存为">
      <formula>NOT(ISERROR(SEARCH("库存为",AU273)))</formula>
    </cfRule>
  </conditionalFormatting>
  <conditionalFormatting sqref="AU274">
    <cfRule type="cellIs" dxfId="0" priority="9131" operator="lessThan">
      <formula>20</formula>
    </cfRule>
    <cfRule type="cellIs" dxfId="1" priority="5998" operator="greaterThan">
      <formula>120</formula>
    </cfRule>
    <cfRule type="containsText" dxfId="2" priority="2865" operator="between" text="库存为">
      <formula>NOT(ISERROR(SEARCH("库存为",AU274)))</formula>
    </cfRule>
  </conditionalFormatting>
  <conditionalFormatting sqref="AU275">
    <cfRule type="cellIs" dxfId="0" priority="9130" operator="lessThan">
      <formula>20</formula>
    </cfRule>
    <cfRule type="cellIs" dxfId="1" priority="5997" operator="greaterThan">
      <formula>120</formula>
    </cfRule>
    <cfRule type="containsText" dxfId="2" priority="2864" operator="between" text="库存为">
      <formula>NOT(ISERROR(SEARCH("库存为",AU275)))</formula>
    </cfRule>
  </conditionalFormatting>
  <conditionalFormatting sqref="AU276">
    <cfRule type="cellIs" dxfId="0" priority="9129" operator="lessThan">
      <formula>20</formula>
    </cfRule>
    <cfRule type="cellIs" dxfId="1" priority="5996" operator="greaterThan">
      <formula>120</formula>
    </cfRule>
    <cfRule type="containsText" dxfId="2" priority="2863" operator="between" text="库存为">
      <formula>NOT(ISERROR(SEARCH("库存为",AU276)))</formula>
    </cfRule>
  </conditionalFormatting>
  <conditionalFormatting sqref="AU277">
    <cfRule type="cellIs" dxfId="0" priority="9128" operator="lessThan">
      <formula>20</formula>
    </cfRule>
    <cfRule type="cellIs" dxfId="1" priority="5995" operator="greaterThan">
      <formula>120</formula>
    </cfRule>
    <cfRule type="containsText" dxfId="2" priority="2862" operator="between" text="库存为">
      <formula>NOT(ISERROR(SEARCH("库存为",AU277)))</formula>
    </cfRule>
  </conditionalFormatting>
  <conditionalFormatting sqref="AU278">
    <cfRule type="cellIs" dxfId="0" priority="9127" operator="lessThan">
      <formula>20</formula>
    </cfRule>
    <cfRule type="cellIs" dxfId="1" priority="5994" operator="greaterThan">
      <formula>120</formula>
    </cfRule>
    <cfRule type="containsText" dxfId="2" priority="2861" operator="between" text="库存为">
      <formula>NOT(ISERROR(SEARCH("库存为",AU278)))</formula>
    </cfRule>
  </conditionalFormatting>
  <conditionalFormatting sqref="AU279">
    <cfRule type="cellIs" dxfId="0" priority="9126" operator="lessThan">
      <formula>20</formula>
    </cfRule>
    <cfRule type="cellIs" dxfId="1" priority="5993" operator="greaterThan">
      <formula>120</formula>
    </cfRule>
    <cfRule type="containsText" dxfId="2" priority="2860" operator="between" text="库存为">
      <formula>NOT(ISERROR(SEARCH("库存为",AU279)))</formula>
    </cfRule>
  </conditionalFormatting>
  <conditionalFormatting sqref="AU280">
    <cfRule type="cellIs" dxfId="0" priority="9125" operator="lessThan">
      <formula>20</formula>
    </cfRule>
    <cfRule type="cellIs" dxfId="1" priority="5992" operator="greaterThan">
      <formula>120</formula>
    </cfRule>
    <cfRule type="containsText" dxfId="2" priority="2859" operator="between" text="库存为">
      <formula>NOT(ISERROR(SEARCH("库存为",AU280)))</formula>
    </cfRule>
  </conditionalFormatting>
  <conditionalFormatting sqref="AU281">
    <cfRule type="cellIs" dxfId="0" priority="9124" operator="lessThan">
      <formula>20</formula>
    </cfRule>
    <cfRule type="cellIs" dxfId="1" priority="5991" operator="greaterThan">
      <formula>120</formula>
    </cfRule>
    <cfRule type="containsText" dxfId="2" priority="2858" operator="between" text="库存为">
      <formula>NOT(ISERROR(SEARCH("库存为",AU281)))</formula>
    </cfRule>
  </conditionalFormatting>
  <conditionalFormatting sqref="AU282">
    <cfRule type="cellIs" dxfId="0" priority="9123" operator="lessThan">
      <formula>20</formula>
    </cfRule>
    <cfRule type="cellIs" dxfId="1" priority="5990" operator="greaterThan">
      <formula>120</formula>
    </cfRule>
    <cfRule type="containsText" dxfId="2" priority="2857" operator="between" text="库存为">
      <formula>NOT(ISERROR(SEARCH("库存为",AU282)))</formula>
    </cfRule>
  </conditionalFormatting>
  <conditionalFormatting sqref="AU283">
    <cfRule type="cellIs" dxfId="0" priority="9122" operator="lessThan">
      <formula>20</formula>
    </cfRule>
    <cfRule type="cellIs" dxfId="1" priority="5989" operator="greaterThan">
      <formula>120</formula>
    </cfRule>
    <cfRule type="containsText" dxfId="2" priority="2856" operator="between" text="库存为">
      <formula>NOT(ISERROR(SEARCH("库存为",AU283)))</formula>
    </cfRule>
  </conditionalFormatting>
  <conditionalFormatting sqref="AU284">
    <cfRule type="cellIs" dxfId="0" priority="9121" operator="lessThan">
      <formula>20</formula>
    </cfRule>
    <cfRule type="cellIs" dxfId="1" priority="5988" operator="greaterThan">
      <formula>120</formula>
    </cfRule>
    <cfRule type="containsText" dxfId="2" priority="2855" operator="between" text="库存为">
      <formula>NOT(ISERROR(SEARCH("库存为",AU284)))</formula>
    </cfRule>
  </conditionalFormatting>
  <conditionalFormatting sqref="AU285">
    <cfRule type="cellIs" dxfId="0" priority="9120" operator="lessThan">
      <formula>20</formula>
    </cfRule>
    <cfRule type="cellIs" dxfId="1" priority="5987" operator="greaterThan">
      <formula>120</formula>
    </cfRule>
    <cfRule type="containsText" dxfId="2" priority="2854" operator="between" text="库存为">
      <formula>NOT(ISERROR(SEARCH("库存为",AU285)))</formula>
    </cfRule>
  </conditionalFormatting>
  <conditionalFormatting sqref="AU286">
    <cfRule type="cellIs" dxfId="0" priority="9119" operator="lessThan">
      <formula>20</formula>
    </cfRule>
    <cfRule type="cellIs" dxfId="1" priority="5986" operator="greaterThan">
      <formula>120</formula>
    </cfRule>
    <cfRule type="containsText" dxfId="2" priority="2853" operator="between" text="库存为">
      <formula>NOT(ISERROR(SEARCH("库存为",AU286)))</formula>
    </cfRule>
  </conditionalFormatting>
  <conditionalFormatting sqref="AU287">
    <cfRule type="cellIs" dxfId="0" priority="9118" operator="lessThan">
      <formula>20</formula>
    </cfRule>
    <cfRule type="cellIs" dxfId="1" priority="5985" operator="greaterThan">
      <formula>120</formula>
    </cfRule>
    <cfRule type="containsText" dxfId="2" priority="2852" operator="between" text="库存为">
      <formula>NOT(ISERROR(SEARCH("库存为",AU287)))</formula>
    </cfRule>
  </conditionalFormatting>
  <conditionalFormatting sqref="AU288">
    <cfRule type="cellIs" dxfId="0" priority="9117" operator="lessThan">
      <formula>20</formula>
    </cfRule>
    <cfRule type="cellIs" dxfId="1" priority="5984" operator="greaterThan">
      <formula>120</formula>
    </cfRule>
    <cfRule type="containsText" dxfId="2" priority="2851" operator="between" text="库存为">
      <formula>NOT(ISERROR(SEARCH("库存为",AU288)))</formula>
    </cfRule>
  </conditionalFormatting>
  <conditionalFormatting sqref="AU289">
    <cfRule type="cellIs" dxfId="0" priority="9116" operator="lessThan">
      <formula>20</formula>
    </cfRule>
    <cfRule type="cellIs" dxfId="1" priority="5983" operator="greaterThan">
      <formula>120</formula>
    </cfRule>
    <cfRule type="containsText" dxfId="2" priority="2850" operator="between" text="库存为">
      <formula>NOT(ISERROR(SEARCH("库存为",AU289)))</formula>
    </cfRule>
  </conditionalFormatting>
  <conditionalFormatting sqref="AU290">
    <cfRule type="cellIs" dxfId="0" priority="9115" operator="lessThan">
      <formula>20</formula>
    </cfRule>
    <cfRule type="cellIs" dxfId="1" priority="5982" operator="greaterThan">
      <formula>120</formula>
    </cfRule>
    <cfRule type="containsText" dxfId="2" priority="2849" operator="between" text="库存为">
      <formula>NOT(ISERROR(SEARCH("库存为",AU290)))</formula>
    </cfRule>
  </conditionalFormatting>
  <conditionalFormatting sqref="AU291">
    <cfRule type="cellIs" dxfId="0" priority="9114" operator="lessThan">
      <formula>20</formula>
    </cfRule>
    <cfRule type="cellIs" dxfId="1" priority="5981" operator="greaterThan">
      <formula>120</formula>
    </cfRule>
    <cfRule type="containsText" dxfId="2" priority="2848" operator="between" text="库存为">
      <formula>NOT(ISERROR(SEARCH("库存为",AU291)))</formula>
    </cfRule>
  </conditionalFormatting>
  <conditionalFormatting sqref="AU292">
    <cfRule type="cellIs" dxfId="0" priority="9113" operator="lessThan">
      <formula>20</formula>
    </cfRule>
    <cfRule type="cellIs" dxfId="1" priority="5980" operator="greaterThan">
      <formula>120</formula>
    </cfRule>
    <cfRule type="containsText" dxfId="2" priority="2847" operator="between" text="库存为">
      <formula>NOT(ISERROR(SEARCH("库存为",AU292)))</formula>
    </cfRule>
  </conditionalFormatting>
  <conditionalFormatting sqref="AU293">
    <cfRule type="cellIs" dxfId="0" priority="9112" operator="lessThan">
      <formula>20</formula>
    </cfRule>
    <cfRule type="cellIs" dxfId="1" priority="5979" operator="greaterThan">
      <formula>120</formula>
    </cfRule>
    <cfRule type="containsText" dxfId="2" priority="2846" operator="between" text="库存为">
      <formula>NOT(ISERROR(SEARCH("库存为",AU293)))</formula>
    </cfRule>
  </conditionalFormatting>
  <conditionalFormatting sqref="AU294">
    <cfRule type="cellIs" dxfId="0" priority="9111" operator="lessThan">
      <formula>20</formula>
    </cfRule>
    <cfRule type="cellIs" dxfId="1" priority="5978" operator="greaterThan">
      <formula>120</formula>
    </cfRule>
    <cfRule type="containsText" dxfId="2" priority="2845" operator="between" text="库存为">
      <formula>NOT(ISERROR(SEARCH("库存为",AU294)))</formula>
    </cfRule>
  </conditionalFormatting>
  <conditionalFormatting sqref="AU295">
    <cfRule type="cellIs" dxfId="0" priority="9110" operator="lessThan">
      <formula>20</formula>
    </cfRule>
    <cfRule type="cellIs" dxfId="1" priority="5977" operator="greaterThan">
      <formula>120</formula>
    </cfRule>
    <cfRule type="containsText" dxfId="2" priority="2844" operator="between" text="库存为">
      <formula>NOT(ISERROR(SEARCH("库存为",AU295)))</formula>
    </cfRule>
  </conditionalFormatting>
  <conditionalFormatting sqref="AU296">
    <cfRule type="cellIs" dxfId="0" priority="9109" operator="lessThan">
      <formula>20</formula>
    </cfRule>
    <cfRule type="cellIs" dxfId="1" priority="5976" operator="greaterThan">
      <formula>120</formula>
    </cfRule>
    <cfRule type="containsText" dxfId="2" priority="2843" operator="between" text="库存为">
      <formula>NOT(ISERROR(SEARCH("库存为",AU296)))</formula>
    </cfRule>
  </conditionalFormatting>
  <conditionalFormatting sqref="AU297">
    <cfRule type="cellIs" dxfId="0" priority="9108" operator="lessThan">
      <formula>20</formula>
    </cfRule>
    <cfRule type="cellIs" dxfId="1" priority="5975" operator="greaterThan">
      <formula>120</formula>
    </cfRule>
    <cfRule type="containsText" dxfId="2" priority="2842" operator="between" text="库存为">
      <formula>NOT(ISERROR(SEARCH("库存为",AU297)))</formula>
    </cfRule>
  </conditionalFormatting>
  <conditionalFormatting sqref="AU298">
    <cfRule type="cellIs" dxfId="0" priority="9107" operator="lessThan">
      <formula>20</formula>
    </cfRule>
    <cfRule type="cellIs" dxfId="1" priority="5974" operator="greaterThan">
      <formula>120</formula>
    </cfRule>
    <cfRule type="containsText" dxfId="2" priority="2841" operator="between" text="库存为">
      <formula>NOT(ISERROR(SEARCH("库存为",AU298)))</formula>
    </cfRule>
  </conditionalFormatting>
  <conditionalFormatting sqref="AU299">
    <cfRule type="cellIs" dxfId="0" priority="9106" operator="lessThan">
      <formula>20</formula>
    </cfRule>
    <cfRule type="cellIs" dxfId="1" priority="5973" operator="greaterThan">
      <formula>120</formula>
    </cfRule>
    <cfRule type="containsText" dxfId="2" priority="2840" operator="between" text="库存为">
      <formula>NOT(ISERROR(SEARCH("库存为",AU299)))</formula>
    </cfRule>
  </conditionalFormatting>
  <conditionalFormatting sqref="AU300">
    <cfRule type="cellIs" dxfId="0" priority="9105" operator="lessThan">
      <formula>20</formula>
    </cfRule>
    <cfRule type="cellIs" dxfId="1" priority="5972" operator="greaterThan">
      <formula>120</formula>
    </cfRule>
    <cfRule type="containsText" dxfId="2" priority="2839" operator="between" text="库存为">
      <formula>NOT(ISERROR(SEARCH("库存为",AU300)))</formula>
    </cfRule>
  </conditionalFormatting>
  <conditionalFormatting sqref="AU301">
    <cfRule type="cellIs" dxfId="0" priority="9104" operator="lessThan">
      <formula>20</formula>
    </cfRule>
    <cfRule type="cellIs" dxfId="1" priority="5971" operator="greaterThan">
      <formula>120</formula>
    </cfRule>
    <cfRule type="containsText" dxfId="2" priority="2838" operator="between" text="库存为">
      <formula>NOT(ISERROR(SEARCH("库存为",AU301)))</formula>
    </cfRule>
  </conditionalFormatting>
  <conditionalFormatting sqref="AU302">
    <cfRule type="cellIs" dxfId="0" priority="9103" operator="lessThan">
      <formula>20</formula>
    </cfRule>
    <cfRule type="cellIs" dxfId="1" priority="5970" operator="greaterThan">
      <formula>120</formula>
    </cfRule>
    <cfRule type="containsText" dxfId="2" priority="2837" operator="between" text="库存为">
      <formula>NOT(ISERROR(SEARCH("库存为",AU302)))</formula>
    </cfRule>
  </conditionalFormatting>
  <conditionalFormatting sqref="AU303">
    <cfRule type="cellIs" dxfId="0" priority="9102" operator="lessThan">
      <formula>20</formula>
    </cfRule>
    <cfRule type="cellIs" dxfId="1" priority="5969" operator="greaterThan">
      <formula>120</formula>
    </cfRule>
    <cfRule type="containsText" dxfId="2" priority="2836" operator="between" text="库存为">
      <formula>NOT(ISERROR(SEARCH("库存为",AU303)))</formula>
    </cfRule>
  </conditionalFormatting>
  <conditionalFormatting sqref="AU304">
    <cfRule type="cellIs" dxfId="0" priority="9101" operator="lessThan">
      <formula>20</formula>
    </cfRule>
    <cfRule type="cellIs" dxfId="1" priority="5968" operator="greaterThan">
      <formula>120</formula>
    </cfRule>
    <cfRule type="containsText" dxfId="2" priority="2835" operator="between" text="库存为">
      <formula>NOT(ISERROR(SEARCH("库存为",AU304)))</formula>
    </cfRule>
  </conditionalFormatting>
  <conditionalFormatting sqref="AU305">
    <cfRule type="cellIs" dxfId="0" priority="9100" operator="lessThan">
      <formula>20</formula>
    </cfRule>
    <cfRule type="cellIs" dxfId="1" priority="5967" operator="greaterThan">
      <formula>120</formula>
    </cfRule>
    <cfRule type="containsText" dxfId="2" priority="2834" operator="between" text="库存为">
      <formula>NOT(ISERROR(SEARCH("库存为",AU305)))</formula>
    </cfRule>
  </conditionalFormatting>
  <conditionalFormatting sqref="AU306">
    <cfRule type="cellIs" dxfId="0" priority="9099" operator="lessThan">
      <formula>20</formula>
    </cfRule>
    <cfRule type="cellIs" dxfId="1" priority="5966" operator="greaterThan">
      <formula>120</formula>
    </cfRule>
    <cfRule type="containsText" dxfId="2" priority="2833" operator="between" text="库存为">
      <formula>NOT(ISERROR(SEARCH("库存为",AU306)))</formula>
    </cfRule>
  </conditionalFormatting>
  <conditionalFormatting sqref="AU307">
    <cfRule type="cellIs" dxfId="0" priority="9098" operator="lessThan">
      <formula>20</formula>
    </cfRule>
    <cfRule type="cellIs" dxfId="1" priority="5965" operator="greaterThan">
      <formula>120</formula>
    </cfRule>
    <cfRule type="containsText" dxfId="2" priority="2832" operator="between" text="库存为">
      <formula>NOT(ISERROR(SEARCH("库存为",AU307)))</formula>
    </cfRule>
  </conditionalFormatting>
  <conditionalFormatting sqref="AU308">
    <cfRule type="cellIs" dxfId="0" priority="9097" operator="lessThan">
      <formula>20</formula>
    </cfRule>
    <cfRule type="cellIs" dxfId="1" priority="5964" operator="greaterThan">
      <formula>120</formula>
    </cfRule>
    <cfRule type="containsText" dxfId="2" priority="2831" operator="between" text="库存为">
      <formula>NOT(ISERROR(SEARCH("库存为",AU308)))</formula>
    </cfRule>
  </conditionalFormatting>
  <conditionalFormatting sqref="AU309">
    <cfRule type="cellIs" dxfId="0" priority="9096" operator="lessThan">
      <formula>20</formula>
    </cfRule>
    <cfRule type="cellIs" dxfId="1" priority="5963" operator="greaterThan">
      <formula>120</formula>
    </cfRule>
    <cfRule type="containsText" dxfId="2" priority="2830" operator="between" text="库存为">
      <formula>NOT(ISERROR(SEARCH("库存为",AU309)))</formula>
    </cfRule>
  </conditionalFormatting>
  <conditionalFormatting sqref="AU310">
    <cfRule type="cellIs" dxfId="0" priority="9095" operator="lessThan">
      <formula>20</formula>
    </cfRule>
    <cfRule type="cellIs" dxfId="1" priority="5962" operator="greaterThan">
      <formula>120</formula>
    </cfRule>
    <cfRule type="containsText" dxfId="2" priority="2829" operator="between" text="库存为">
      <formula>NOT(ISERROR(SEARCH("库存为",AU310)))</formula>
    </cfRule>
  </conditionalFormatting>
  <conditionalFormatting sqref="AU311">
    <cfRule type="cellIs" dxfId="0" priority="9094" operator="lessThan">
      <formula>20</formula>
    </cfRule>
    <cfRule type="cellIs" dxfId="1" priority="5961" operator="greaterThan">
      <formula>120</formula>
    </cfRule>
    <cfRule type="containsText" dxfId="2" priority="2828" operator="between" text="库存为">
      <formula>NOT(ISERROR(SEARCH("库存为",AU311)))</formula>
    </cfRule>
  </conditionalFormatting>
  <conditionalFormatting sqref="AU312">
    <cfRule type="cellIs" dxfId="0" priority="9093" operator="lessThan">
      <formula>20</formula>
    </cfRule>
    <cfRule type="cellIs" dxfId="1" priority="5960" operator="greaterThan">
      <formula>120</formula>
    </cfRule>
    <cfRule type="containsText" dxfId="2" priority="2827" operator="between" text="库存为">
      <formula>NOT(ISERROR(SEARCH("库存为",AU312)))</formula>
    </cfRule>
  </conditionalFormatting>
  <conditionalFormatting sqref="AU313">
    <cfRule type="cellIs" dxfId="0" priority="9092" operator="lessThan">
      <formula>20</formula>
    </cfRule>
    <cfRule type="cellIs" dxfId="1" priority="5959" operator="greaterThan">
      <formula>120</formula>
    </cfRule>
    <cfRule type="containsText" dxfId="2" priority="2826" operator="between" text="库存为">
      <formula>NOT(ISERROR(SEARCH("库存为",AU313)))</formula>
    </cfRule>
  </conditionalFormatting>
  <conditionalFormatting sqref="AU314">
    <cfRule type="cellIs" dxfId="0" priority="9091" operator="lessThan">
      <formula>20</formula>
    </cfRule>
    <cfRule type="cellIs" dxfId="1" priority="5958" operator="greaterThan">
      <formula>120</formula>
    </cfRule>
    <cfRule type="containsText" dxfId="2" priority="2825" operator="between" text="库存为">
      <formula>NOT(ISERROR(SEARCH("库存为",AU314)))</formula>
    </cfRule>
  </conditionalFormatting>
  <conditionalFormatting sqref="AU315">
    <cfRule type="cellIs" dxfId="0" priority="9090" operator="lessThan">
      <formula>20</formula>
    </cfRule>
    <cfRule type="cellIs" dxfId="1" priority="5957" operator="greaterThan">
      <formula>120</formula>
    </cfRule>
    <cfRule type="containsText" dxfId="2" priority="2824" operator="between" text="库存为">
      <formula>NOT(ISERROR(SEARCH("库存为",AU315)))</formula>
    </cfRule>
  </conditionalFormatting>
  <conditionalFormatting sqref="AU316">
    <cfRule type="cellIs" dxfId="0" priority="9089" operator="lessThan">
      <formula>20</formula>
    </cfRule>
    <cfRule type="cellIs" dxfId="1" priority="5956" operator="greaterThan">
      <formula>120</formula>
    </cfRule>
    <cfRule type="containsText" dxfId="2" priority="2823" operator="between" text="库存为">
      <formula>NOT(ISERROR(SEARCH("库存为",AU316)))</formula>
    </cfRule>
  </conditionalFormatting>
  <conditionalFormatting sqref="AU317">
    <cfRule type="cellIs" dxfId="0" priority="9088" operator="lessThan">
      <formula>20</formula>
    </cfRule>
    <cfRule type="cellIs" dxfId="1" priority="5955" operator="greaterThan">
      <formula>120</formula>
    </cfRule>
    <cfRule type="containsText" dxfId="2" priority="2822" operator="between" text="库存为">
      <formula>NOT(ISERROR(SEARCH("库存为",AU317)))</formula>
    </cfRule>
  </conditionalFormatting>
  <conditionalFormatting sqref="AU318">
    <cfRule type="cellIs" dxfId="0" priority="9087" operator="lessThan">
      <formula>20</formula>
    </cfRule>
    <cfRule type="cellIs" dxfId="1" priority="5954" operator="greaterThan">
      <formula>120</formula>
    </cfRule>
    <cfRule type="containsText" dxfId="2" priority="2821" operator="between" text="库存为">
      <formula>NOT(ISERROR(SEARCH("库存为",AU318)))</formula>
    </cfRule>
  </conditionalFormatting>
  <conditionalFormatting sqref="AU319">
    <cfRule type="cellIs" dxfId="0" priority="9086" operator="lessThan">
      <formula>20</formula>
    </cfRule>
    <cfRule type="cellIs" dxfId="1" priority="5953" operator="greaterThan">
      <formula>120</formula>
    </cfRule>
    <cfRule type="containsText" dxfId="2" priority="2820" operator="between" text="库存为">
      <formula>NOT(ISERROR(SEARCH("库存为",AU319)))</formula>
    </cfRule>
  </conditionalFormatting>
  <conditionalFormatting sqref="AU320">
    <cfRule type="cellIs" dxfId="0" priority="9085" operator="lessThan">
      <formula>20</formula>
    </cfRule>
    <cfRule type="cellIs" dxfId="1" priority="5952" operator="greaterThan">
      <formula>120</formula>
    </cfRule>
    <cfRule type="containsText" dxfId="2" priority="2819" operator="between" text="库存为">
      <formula>NOT(ISERROR(SEARCH("库存为",AU320)))</formula>
    </cfRule>
  </conditionalFormatting>
  <conditionalFormatting sqref="AU321">
    <cfRule type="cellIs" dxfId="0" priority="9084" operator="lessThan">
      <formula>20</formula>
    </cfRule>
    <cfRule type="cellIs" dxfId="1" priority="5951" operator="greaterThan">
      <formula>120</formula>
    </cfRule>
    <cfRule type="containsText" dxfId="2" priority="2818" operator="between" text="库存为">
      <formula>NOT(ISERROR(SEARCH("库存为",AU321)))</formula>
    </cfRule>
  </conditionalFormatting>
  <conditionalFormatting sqref="AU322">
    <cfRule type="cellIs" dxfId="0" priority="9083" operator="lessThan">
      <formula>20</formula>
    </cfRule>
    <cfRule type="cellIs" dxfId="1" priority="5950" operator="greaterThan">
      <formula>120</formula>
    </cfRule>
    <cfRule type="containsText" dxfId="2" priority="2817" operator="between" text="库存为">
      <formula>NOT(ISERROR(SEARCH("库存为",AU322)))</formula>
    </cfRule>
  </conditionalFormatting>
  <conditionalFormatting sqref="AU323">
    <cfRule type="cellIs" dxfId="0" priority="9082" operator="lessThan">
      <formula>20</formula>
    </cfRule>
    <cfRule type="cellIs" dxfId="1" priority="5949" operator="greaterThan">
      <formula>120</formula>
    </cfRule>
    <cfRule type="containsText" dxfId="2" priority="2816" operator="between" text="库存为">
      <formula>NOT(ISERROR(SEARCH("库存为",AU323)))</formula>
    </cfRule>
  </conditionalFormatting>
  <conditionalFormatting sqref="AU324">
    <cfRule type="cellIs" dxfId="0" priority="9081" operator="lessThan">
      <formula>20</formula>
    </cfRule>
    <cfRule type="cellIs" dxfId="1" priority="5948" operator="greaterThan">
      <formula>120</formula>
    </cfRule>
    <cfRule type="containsText" dxfId="2" priority="2815" operator="between" text="库存为">
      <formula>NOT(ISERROR(SEARCH("库存为",AU324)))</formula>
    </cfRule>
  </conditionalFormatting>
  <conditionalFormatting sqref="AU325">
    <cfRule type="cellIs" dxfId="0" priority="9080" operator="lessThan">
      <formula>20</formula>
    </cfRule>
    <cfRule type="cellIs" dxfId="1" priority="5947" operator="greaterThan">
      <formula>120</formula>
    </cfRule>
    <cfRule type="containsText" dxfId="2" priority="2814" operator="between" text="库存为">
      <formula>NOT(ISERROR(SEARCH("库存为",AU325)))</formula>
    </cfRule>
  </conditionalFormatting>
  <conditionalFormatting sqref="AU326">
    <cfRule type="cellIs" dxfId="0" priority="9079" operator="lessThan">
      <formula>20</formula>
    </cfRule>
    <cfRule type="cellIs" dxfId="1" priority="5946" operator="greaterThan">
      <formula>120</formula>
    </cfRule>
    <cfRule type="containsText" dxfId="2" priority="2813" operator="between" text="库存为">
      <formula>NOT(ISERROR(SEARCH("库存为",AU326)))</formula>
    </cfRule>
  </conditionalFormatting>
  <conditionalFormatting sqref="AU327">
    <cfRule type="cellIs" dxfId="0" priority="9078" operator="lessThan">
      <formula>20</formula>
    </cfRule>
    <cfRule type="cellIs" dxfId="1" priority="5945" operator="greaterThan">
      <formula>120</formula>
    </cfRule>
    <cfRule type="containsText" dxfId="2" priority="2812" operator="between" text="库存为">
      <formula>NOT(ISERROR(SEARCH("库存为",AU327)))</formula>
    </cfRule>
  </conditionalFormatting>
  <conditionalFormatting sqref="AU328">
    <cfRule type="cellIs" dxfId="0" priority="9077" operator="lessThan">
      <formula>20</formula>
    </cfRule>
    <cfRule type="cellIs" dxfId="1" priority="5944" operator="greaterThan">
      <formula>120</formula>
    </cfRule>
    <cfRule type="containsText" dxfId="2" priority="2811" operator="between" text="库存为">
      <formula>NOT(ISERROR(SEARCH("库存为",AU328)))</formula>
    </cfRule>
  </conditionalFormatting>
  <conditionalFormatting sqref="AU329">
    <cfRule type="cellIs" dxfId="0" priority="9076" operator="lessThan">
      <formula>20</formula>
    </cfRule>
    <cfRule type="cellIs" dxfId="1" priority="5943" operator="greaterThan">
      <formula>120</formula>
    </cfRule>
    <cfRule type="containsText" dxfId="2" priority="2810" operator="between" text="库存为">
      <formula>NOT(ISERROR(SEARCH("库存为",AU329)))</formula>
    </cfRule>
  </conditionalFormatting>
  <conditionalFormatting sqref="AU330">
    <cfRule type="cellIs" dxfId="0" priority="9075" operator="lessThan">
      <formula>20</formula>
    </cfRule>
    <cfRule type="cellIs" dxfId="1" priority="5942" operator="greaterThan">
      <formula>120</formula>
    </cfRule>
    <cfRule type="containsText" dxfId="2" priority="2809" operator="between" text="库存为">
      <formula>NOT(ISERROR(SEARCH("库存为",AU330)))</formula>
    </cfRule>
  </conditionalFormatting>
  <conditionalFormatting sqref="AU331">
    <cfRule type="cellIs" dxfId="0" priority="9074" operator="lessThan">
      <formula>20</formula>
    </cfRule>
    <cfRule type="cellIs" dxfId="1" priority="5941" operator="greaterThan">
      <formula>120</formula>
    </cfRule>
    <cfRule type="containsText" dxfId="2" priority="2808" operator="between" text="库存为">
      <formula>NOT(ISERROR(SEARCH("库存为",AU331)))</formula>
    </cfRule>
  </conditionalFormatting>
  <conditionalFormatting sqref="AU332">
    <cfRule type="cellIs" dxfId="0" priority="9073" operator="lessThan">
      <formula>20</formula>
    </cfRule>
    <cfRule type="cellIs" dxfId="1" priority="5940" operator="greaterThan">
      <formula>120</formula>
    </cfRule>
    <cfRule type="containsText" dxfId="2" priority="2807" operator="between" text="库存为">
      <formula>NOT(ISERROR(SEARCH("库存为",AU332)))</formula>
    </cfRule>
  </conditionalFormatting>
  <conditionalFormatting sqref="AU333">
    <cfRule type="cellIs" dxfId="0" priority="9072" operator="lessThan">
      <formula>20</formula>
    </cfRule>
    <cfRule type="cellIs" dxfId="1" priority="5939" operator="greaterThan">
      <formula>120</formula>
    </cfRule>
    <cfRule type="containsText" dxfId="2" priority="2806" operator="between" text="库存为">
      <formula>NOT(ISERROR(SEARCH("库存为",AU333)))</formula>
    </cfRule>
  </conditionalFormatting>
  <conditionalFormatting sqref="AU334">
    <cfRule type="cellIs" dxfId="0" priority="9071" operator="lessThan">
      <formula>20</formula>
    </cfRule>
    <cfRule type="cellIs" dxfId="1" priority="5938" operator="greaterThan">
      <formula>120</formula>
    </cfRule>
    <cfRule type="containsText" dxfId="2" priority="2805" operator="between" text="库存为">
      <formula>NOT(ISERROR(SEARCH("库存为",AU334)))</formula>
    </cfRule>
  </conditionalFormatting>
  <conditionalFormatting sqref="AU335">
    <cfRule type="cellIs" dxfId="0" priority="9070" operator="lessThan">
      <formula>20</formula>
    </cfRule>
    <cfRule type="cellIs" dxfId="1" priority="5937" operator="greaterThan">
      <formula>120</formula>
    </cfRule>
    <cfRule type="containsText" dxfId="2" priority="2804" operator="between" text="库存为">
      <formula>NOT(ISERROR(SEARCH("库存为",AU335)))</formula>
    </cfRule>
  </conditionalFormatting>
  <conditionalFormatting sqref="AU336">
    <cfRule type="cellIs" dxfId="0" priority="9069" operator="lessThan">
      <formula>20</formula>
    </cfRule>
    <cfRule type="cellIs" dxfId="1" priority="5936" operator="greaterThan">
      <formula>120</formula>
    </cfRule>
    <cfRule type="containsText" dxfId="2" priority="2803" operator="between" text="库存为">
      <formula>NOT(ISERROR(SEARCH("库存为",AU336)))</formula>
    </cfRule>
  </conditionalFormatting>
  <conditionalFormatting sqref="AU337">
    <cfRule type="cellIs" dxfId="0" priority="9068" operator="lessThan">
      <formula>20</formula>
    </cfRule>
    <cfRule type="cellIs" dxfId="1" priority="5935" operator="greaterThan">
      <formula>120</formula>
    </cfRule>
    <cfRule type="containsText" dxfId="2" priority="2802" operator="between" text="库存为">
      <formula>NOT(ISERROR(SEARCH("库存为",AU337)))</formula>
    </cfRule>
  </conditionalFormatting>
  <conditionalFormatting sqref="AU338">
    <cfRule type="cellIs" dxfId="0" priority="9067" operator="lessThan">
      <formula>20</formula>
    </cfRule>
    <cfRule type="cellIs" dxfId="1" priority="5934" operator="greaterThan">
      <formula>120</formula>
    </cfRule>
    <cfRule type="containsText" dxfId="2" priority="2801" operator="between" text="库存为">
      <formula>NOT(ISERROR(SEARCH("库存为",AU338)))</formula>
    </cfRule>
  </conditionalFormatting>
  <conditionalFormatting sqref="AU339">
    <cfRule type="cellIs" dxfId="0" priority="9066" operator="lessThan">
      <formula>20</formula>
    </cfRule>
    <cfRule type="cellIs" dxfId="1" priority="5933" operator="greaterThan">
      <formula>120</formula>
    </cfRule>
    <cfRule type="containsText" dxfId="2" priority="2800" operator="between" text="库存为">
      <formula>NOT(ISERROR(SEARCH("库存为",AU339)))</formula>
    </cfRule>
  </conditionalFormatting>
  <conditionalFormatting sqref="AU340">
    <cfRule type="cellIs" dxfId="0" priority="9065" operator="lessThan">
      <formula>20</formula>
    </cfRule>
    <cfRule type="cellIs" dxfId="1" priority="5932" operator="greaterThan">
      <formula>120</formula>
    </cfRule>
    <cfRule type="containsText" dxfId="2" priority="2799" operator="between" text="库存为">
      <formula>NOT(ISERROR(SEARCH("库存为",AU340)))</formula>
    </cfRule>
  </conditionalFormatting>
  <conditionalFormatting sqref="AU341">
    <cfRule type="cellIs" dxfId="0" priority="9064" operator="lessThan">
      <formula>20</formula>
    </cfRule>
    <cfRule type="cellIs" dxfId="1" priority="5931" operator="greaterThan">
      <formula>120</formula>
    </cfRule>
    <cfRule type="containsText" dxfId="2" priority="2798" operator="between" text="库存为">
      <formula>NOT(ISERROR(SEARCH("库存为",AU341)))</formula>
    </cfRule>
  </conditionalFormatting>
  <conditionalFormatting sqref="AU342">
    <cfRule type="cellIs" dxfId="0" priority="9063" operator="lessThan">
      <formula>20</formula>
    </cfRule>
    <cfRule type="cellIs" dxfId="1" priority="5930" operator="greaterThan">
      <formula>120</formula>
    </cfRule>
    <cfRule type="containsText" dxfId="2" priority="2797" operator="between" text="库存为">
      <formula>NOT(ISERROR(SEARCH("库存为",AU342)))</formula>
    </cfRule>
  </conditionalFormatting>
  <conditionalFormatting sqref="AU343">
    <cfRule type="cellIs" dxfId="0" priority="9062" operator="lessThan">
      <formula>20</formula>
    </cfRule>
    <cfRule type="cellIs" dxfId="1" priority="5929" operator="greaterThan">
      <formula>120</formula>
    </cfRule>
    <cfRule type="containsText" dxfId="2" priority="2796" operator="between" text="库存为">
      <formula>NOT(ISERROR(SEARCH("库存为",AU343)))</formula>
    </cfRule>
  </conditionalFormatting>
  <conditionalFormatting sqref="AU344">
    <cfRule type="cellIs" dxfId="0" priority="9061" operator="lessThan">
      <formula>20</formula>
    </cfRule>
    <cfRule type="cellIs" dxfId="1" priority="5928" operator="greaterThan">
      <formula>120</formula>
    </cfRule>
    <cfRule type="containsText" dxfId="2" priority="2795" operator="between" text="库存为">
      <formula>NOT(ISERROR(SEARCH("库存为",AU344)))</formula>
    </cfRule>
  </conditionalFormatting>
  <conditionalFormatting sqref="AU345">
    <cfRule type="cellIs" dxfId="0" priority="9060" operator="lessThan">
      <formula>20</formula>
    </cfRule>
    <cfRule type="cellIs" dxfId="1" priority="5927" operator="greaterThan">
      <formula>120</formula>
    </cfRule>
    <cfRule type="containsText" dxfId="2" priority="2794" operator="between" text="库存为">
      <formula>NOT(ISERROR(SEARCH("库存为",AU345)))</formula>
    </cfRule>
  </conditionalFormatting>
  <conditionalFormatting sqref="AU346">
    <cfRule type="cellIs" dxfId="0" priority="9059" operator="lessThan">
      <formula>20</formula>
    </cfRule>
    <cfRule type="cellIs" dxfId="1" priority="5926" operator="greaterThan">
      <formula>120</formula>
    </cfRule>
    <cfRule type="containsText" dxfId="2" priority="2793" operator="between" text="库存为">
      <formula>NOT(ISERROR(SEARCH("库存为",AU346)))</formula>
    </cfRule>
  </conditionalFormatting>
  <conditionalFormatting sqref="AU347">
    <cfRule type="cellIs" dxfId="0" priority="9058" operator="lessThan">
      <formula>20</formula>
    </cfRule>
    <cfRule type="cellIs" dxfId="1" priority="5925" operator="greaterThan">
      <formula>120</formula>
    </cfRule>
    <cfRule type="containsText" dxfId="2" priority="2792" operator="between" text="库存为">
      <formula>NOT(ISERROR(SEARCH("库存为",AU347)))</formula>
    </cfRule>
  </conditionalFormatting>
  <conditionalFormatting sqref="AU348">
    <cfRule type="cellIs" dxfId="0" priority="9057" operator="lessThan">
      <formula>20</formula>
    </cfRule>
    <cfRule type="cellIs" dxfId="1" priority="5924" operator="greaterThan">
      <formula>120</formula>
    </cfRule>
    <cfRule type="containsText" dxfId="2" priority="2791" operator="between" text="库存为">
      <formula>NOT(ISERROR(SEARCH("库存为",AU348)))</formula>
    </cfRule>
  </conditionalFormatting>
  <conditionalFormatting sqref="AU349">
    <cfRule type="cellIs" dxfId="0" priority="9056" operator="lessThan">
      <formula>20</formula>
    </cfRule>
    <cfRule type="cellIs" dxfId="1" priority="5923" operator="greaterThan">
      <formula>120</formula>
    </cfRule>
    <cfRule type="containsText" dxfId="2" priority="2790" operator="between" text="库存为">
      <formula>NOT(ISERROR(SEARCH("库存为",AU349)))</formula>
    </cfRule>
  </conditionalFormatting>
  <conditionalFormatting sqref="AU350">
    <cfRule type="cellIs" dxfId="0" priority="9055" operator="lessThan">
      <formula>20</formula>
    </cfRule>
    <cfRule type="cellIs" dxfId="1" priority="5922" operator="greaterThan">
      <formula>120</formula>
    </cfRule>
    <cfRule type="containsText" dxfId="2" priority="2789" operator="between" text="库存为">
      <formula>NOT(ISERROR(SEARCH("库存为",AU350)))</formula>
    </cfRule>
  </conditionalFormatting>
  <conditionalFormatting sqref="AU351">
    <cfRule type="cellIs" dxfId="0" priority="9054" operator="lessThan">
      <formula>20</formula>
    </cfRule>
    <cfRule type="cellIs" dxfId="1" priority="5921" operator="greaterThan">
      <formula>120</formula>
    </cfRule>
    <cfRule type="containsText" dxfId="2" priority="2788" operator="between" text="库存为">
      <formula>NOT(ISERROR(SEARCH("库存为",AU351)))</formula>
    </cfRule>
  </conditionalFormatting>
  <conditionalFormatting sqref="AU352">
    <cfRule type="cellIs" dxfId="0" priority="9053" operator="lessThan">
      <formula>20</formula>
    </cfRule>
    <cfRule type="cellIs" dxfId="1" priority="5920" operator="greaterThan">
      <formula>120</formula>
    </cfRule>
    <cfRule type="containsText" dxfId="2" priority="2787" operator="between" text="库存为">
      <formula>NOT(ISERROR(SEARCH("库存为",AU352)))</formula>
    </cfRule>
  </conditionalFormatting>
  <conditionalFormatting sqref="AU353">
    <cfRule type="cellIs" dxfId="0" priority="9052" operator="lessThan">
      <formula>20</formula>
    </cfRule>
    <cfRule type="cellIs" dxfId="1" priority="5919" operator="greaterThan">
      <formula>120</formula>
    </cfRule>
    <cfRule type="containsText" dxfId="2" priority="2786" operator="between" text="库存为">
      <formula>NOT(ISERROR(SEARCH("库存为",AU353)))</formula>
    </cfRule>
  </conditionalFormatting>
  <conditionalFormatting sqref="AU354">
    <cfRule type="cellIs" dxfId="0" priority="9051" operator="lessThan">
      <formula>20</formula>
    </cfRule>
    <cfRule type="cellIs" dxfId="1" priority="5918" operator="greaterThan">
      <formula>120</formula>
    </cfRule>
    <cfRule type="containsText" dxfId="2" priority="2785" operator="between" text="库存为">
      <formula>NOT(ISERROR(SEARCH("库存为",AU354)))</formula>
    </cfRule>
  </conditionalFormatting>
  <conditionalFormatting sqref="AU355">
    <cfRule type="cellIs" dxfId="0" priority="9050" operator="lessThan">
      <formula>20</formula>
    </cfRule>
    <cfRule type="cellIs" dxfId="1" priority="5917" operator="greaterThan">
      <formula>120</formula>
    </cfRule>
    <cfRule type="containsText" dxfId="2" priority="2784" operator="between" text="库存为">
      <formula>NOT(ISERROR(SEARCH("库存为",AU355)))</formula>
    </cfRule>
  </conditionalFormatting>
  <conditionalFormatting sqref="AU356">
    <cfRule type="cellIs" dxfId="0" priority="9049" operator="lessThan">
      <formula>20</formula>
    </cfRule>
    <cfRule type="cellIs" dxfId="1" priority="5916" operator="greaterThan">
      <formula>120</formula>
    </cfRule>
    <cfRule type="containsText" dxfId="2" priority="2783" operator="between" text="库存为">
      <formula>NOT(ISERROR(SEARCH("库存为",AU356)))</formula>
    </cfRule>
  </conditionalFormatting>
  <conditionalFormatting sqref="AU357">
    <cfRule type="cellIs" dxfId="0" priority="9048" operator="lessThan">
      <formula>20</formula>
    </cfRule>
    <cfRule type="cellIs" dxfId="1" priority="5915" operator="greaterThan">
      <formula>120</formula>
    </cfRule>
    <cfRule type="containsText" dxfId="2" priority="2782" operator="between" text="库存为">
      <formula>NOT(ISERROR(SEARCH("库存为",AU357)))</formula>
    </cfRule>
  </conditionalFormatting>
  <conditionalFormatting sqref="AU358">
    <cfRule type="cellIs" dxfId="0" priority="9047" operator="lessThan">
      <formula>20</formula>
    </cfRule>
    <cfRule type="cellIs" dxfId="1" priority="5914" operator="greaterThan">
      <formula>120</formula>
    </cfRule>
    <cfRule type="containsText" dxfId="2" priority="2781" operator="between" text="库存为">
      <formula>NOT(ISERROR(SEARCH("库存为",AU358)))</formula>
    </cfRule>
  </conditionalFormatting>
  <conditionalFormatting sqref="AU359">
    <cfRule type="cellIs" dxfId="0" priority="9046" operator="lessThan">
      <formula>20</formula>
    </cfRule>
    <cfRule type="cellIs" dxfId="1" priority="5913" operator="greaterThan">
      <formula>120</formula>
    </cfRule>
    <cfRule type="containsText" dxfId="2" priority="2780" operator="between" text="库存为">
      <formula>NOT(ISERROR(SEARCH("库存为",AU359)))</formula>
    </cfRule>
  </conditionalFormatting>
  <conditionalFormatting sqref="AU360">
    <cfRule type="cellIs" dxfId="0" priority="9045" operator="lessThan">
      <formula>20</formula>
    </cfRule>
    <cfRule type="cellIs" dxfId="1" priority="5912" operator="greaterThan">
      <formula>120</formula>
    </cfRule>
    <cfRule type="containsText" dxfId="2" priority="2779" operator="between" text="库存为">
      <formula>NOT(ISERROR(SEARCH("库存为",AU360)))</formula>
    </cfRule>
  </conditionalFormatting>
  <conditionalFormatting sqref="AU361">
    <cfRule type="cellIs" dxfId="0" priority="9044" operator="lessThan">
      <formula>20</formula>
    </cfRule>
    <cfRule type="cellIs" dxfId="1" priority="5911" operator="greaterThan">
      <formula>120</formula>
    </cfRule>
    <cfRule type="containsText" dxfId="2" priority="2778" operator="between" text="库存为">
      <formula>NOT(ISERROR(SEARCH("库存为",AU361)))</formula>
    </cfRule>
  </conditionalFormatting>
  <conditionalFormatting sqref="AU362">
    <cfRule type="cellIs" dxfId="0" priority="9043" operator="lessThan">
      <formula>20</formula>
    </cfRule>
    <cfRule type="cellIs" dxfId="1" priority="5910" operator="greaterThan">
      <formula>120</formula>
    </cfRule>
    <cfRule type="containsText" dxfId="2" priority="2777" operator="between" text="库存为">
      <formula>NOT(ISERROR(SEARCH("库存为",AU362)))</formula>
    </cfRule>
  </conditionalFormatting>
  <conditionalFormatting sqref="AU363">
    <cfRule type="cellIs" dxfId="0" priority="9042" operator="lessThan">
      <formula>20</formula>
    </cfRule>
    <cfRule type="cellIs" dxfId="1" priority="5909" operator="greaterThan">
      <formula>120</formula>
    </cfRule>
    <cfRule type="containsText" dxfId="2" priority="2776" operator="between" text="库存为">
      <formula>NOT(ISERROR(SEARCH("库存为",AU363)))</formula>
    </cfRule>
  </conditionalFormatting>
  <conditionalFormatting sqref="AU364">
    <cfRule type="cellIs" dxfId="0" priority="9041" operator="lessThan">
      <formula>20</formula>
    </cfRule>
    <cfRule type="cellIs" dxfId="1" priority="5908" operator="greaterThan">
      <formula>120</formula>
    </cfRule>
    <cfRule type="containsText" dxfId="2" priority="2775" operator="between" text="库存为">
      <formula>NOT(ISERROR(SEARCH("库存为",AU364)))</formula>
    </cfRule>
  </conditionalFormatting>
  <conditionalFormatting sqref="AU365">
    <cfRule type="cellIs" dxfId="0" priority="9040" operator="lessThan">
      <formula>20</formula>
    </cfRule>
    <cfRule type="cellIs" dxfId="1" priority="5907" operator="greaterThan">
      <formula>120</formula>
    </cfRule>
    <cfRule type="containsText" dxfId="2" priority="2774" operator="between" text="库存为">
      <formula>NOT(ISERROR(SEARCH("库存为",AU365)))</formula>
    </cfRule>
  </conditionalFormatting>
  <conditionalFormatting sqref="AU366">
    <cfRule type="cellIs" dxfId="0" priority="9039" operator="lessThan">
      <formula>20</formula>
    </cfRule>
    <cfRule type="cellIs" dxfId="1" priority="5906" operator="greaterThan">
      <formula>120</formula>
    </cfRule>
    <cfRule type="containsText" dxfId="2" priority="2773" operator="between" text="库存为">
      <formula>NOT(ISERROR(SEARCH("库存为",AU366)))</formula>
    </cfRule>
  </conditionalFormatting>
  <conditionalFormatting sqref="AU367">
    <cfRule type="cellIs" dxfId="0" priority="9038" operator="lessThan">
      <formula>20</formula>
    </cfRule>
    <cfRule type="cellIs" dxfId="1" priority="5905" operator="greaterThan">
      <formula>120</formula>
    </cfRule>
    <cfRule type="containsText" dxfId="2" priority="2772" operator="between" text="库存为">
      <formula>NOT(ISERROR(SEARCH("库存为",AU367)))</formula>
    </cfRule>
  </conditionalFormatting>
  <conditionalFormatting sqref="AU368">
    <cfRule type="cellIs" dxfId="0" priority="9037" operator="lessThan">
      <formula>20</formula>
    </cfRule>
    <cfRule type="cellIs" dxfId="1" priority="5904" operator="greaterThan">
      <formula>120</formula>
    </cfRule>
    <cfRule type="containsText" dxfId="2" priority="2771" operator="between" text="库存为">
      <formula>NOT(ISERROR(SEARCH("库存为",AU368)))</formula>
    </cfRule>
  </conditionalFormatting>
  <conditionalFormatting sqref="AU369">
    <cfRule type="cellIs" dxfId="0" priority="9036" operator="lessThan">
      <formula>20</formula>
    </cfRule>
    <cfRule type="cellIs" dxfId="1" priority="5903" operator="greaterThan">
      <formula>120</formula>
    </cfRule>
    <cfRule type="containsText" dxfId="2" priority="2770" operator="between" text="库存为">
      <formula>NOT(ISERROR(SEARCH("库存为",AU369)))</formula>
    </cfRule>
  </conditionalFormatting>
  <conditionalFormatting sqref="AU370">
    <cfRule type="cellIs" dxfId="0" priority="9035" operator="lessThan">
      <formula>20</formula>
    </cfRule>
    <cfRule type="cellIs" dxfId="1" priority="5902" operator="greaterThan">
      <formula>120</formula>
    </cfRule>
    <cfRule type="containsText" dxfId="2" priority="2769" operator="between" text="库存为">
      <formula>NOT(ISERROR(SEARCH("库存为",AU370)))</formula>
    </cfRule>
  </conditionalFormatting>
  <conditionalFormatting sqref="AU371">
    <cfRule type="cellIs" dxfId="0" priority="9034" operator="lessThan">
      <formula>20</formula>
    </cfRule>
    <cfRule type="cellIs" dxfId="1" priority="5901" operator="greaterThan">
      <formula>120</formula>
    </cfRule>
    <cfRule type="containsText" dxfId="2" priority="2768" operator="between" text="库存为">
      <formula>NOT(ISERROR(SEARCH("库存为",AU371)))</formula>
    </cfRule>
  </conditionalFormatting>
  <conditionalFormatting sqref="AU372">
    <cfRule type="cellIs" dxfId="0" priority="9033" operator="lessThan">
      <formula>20</formula>
    </cfRule>
    <cfRule type="cellIs" dxfId="1" priority="5900" operator="greaterThan">
      <formula>120</formula>
    </cfRule>
    <cfRule type="containsText" dxfId="2" priority="2767" operator="between" text="库存为">
      <formula>NOT(ISERROR(SEARCH("库存为",AU372)))</formula>
    </cfRule>
  </conditionalFormatting>
  <conditionalFormatting sqref="AU373">
    <cfRule type="cellIs" dxfId="0" priority="9032" operator="lessThan">
      <formula>20</formula>
    </cfRule>
    <cfRule type="cellIs" dxfId="1" priority="5899" operator="greaterThan">
      <formula>120</formula>
    </cfRule>
    <cfRule type="containsText" dxfId="2" priority="2766" operator="between" text="库存为">
      <formula>NOT(ISERROR(SEARCH("库存为",AU373)))</formula>
    </cfRule>
  </conditionalFormatting>
  <conditionalFormatting sqref="AU374">
    <cfRule type="cellIs" dxfId="0" priority="9031" operator="lessThan">
      <formula>20</formula>
    </cfRule>
    <cfRule type="cellIs" dxfId="1" priority="5898" operator="greaterThan">
      <formula>120</formula>
    </cfRule>
    <cfRule type="containsText" dxfId="2" priority="2765" operator="between" text="库存为">
      <formula>NOT(ISERROR(SEARCH("库存为",AU374)))</formula>
    </cfRule>
  </conditionalFormatting>
  <conditionalFormatting sqref="AU375">
    <cfRule type="cellIs" dxfId="0" priority="9030" operator="lessThan">
      <formula>20</formula>
    </cfRule>
    <cfRule type="cellIs" dxfId="1" priority="5897" operator="greaterThan">
      <formula>120</formula>
    </cfRule>
    <cfRule type="containsText" dxfId="2" priority="2764" operator="between" text="库存为">
      <formula>NOT(ISERROR(SEARCH("库存为",AU375)))</formula>
    </cfRule>
  </conditionalFormatting>
  <conditionalFormatting sqref="AU376">
    <cfRule type="cellIs" dxfId="0" priority="9029" operator="lessThan">
      <formula>20</formula>
    </cfRule>
    <cfRule type="cellIs" dxfId="1" priority="5896" operator="greaterThan">
      <formula>120</formula>
    </cfRule>
    <cfRule type="containsText" dxfId="2" priority="2763" operator="between" text="库存为">
      <formula>NOT(ISERROR(SEARCH("库存为",AU376)))</formula>
    </cfRule>
  </conditionalFormatting>
  <conditionalFormatting sqref="AU377">
    <cfRule type="cellIs" dxfId="0" priority="9028" operator="lessThan">
      <formula>20</formula>
    </cfRule>
    <cfRule type="cellIs" dxfId="1" priority="5895" operator="greaterThan">
      <formula>120</formula>
    </cfRule>
    <cfRule type="containsText" dxfId="2" priority="2762" operator="between" text="库存为">
      <formula>NOT(ISERROR(SEARCH("库存为",AU377)))</formula>
    </cfRule>
  </conditionalFormatting>
  <conditionalFormatting sqref="AU378">
    <cfRule type="cellIs" dxfId="0" priority="9027" operator="lessThan">
      <formula>20</formula>
    </cfRule>
    <cfRule type="cellIs" dxfId="1" priority="5894" operator="greaterThan">
      <formula>120</formula>
    </cfRule>
    <cfRule type="containsText" dxfId="2" priority="2761" operator="between" text="库存为">
      <formula>NOT(ISERROR(SEARCH("库存为",AU378)))</formula>
    </cfRule>
  </conditionalFormatting>
  <conditionalFormatting sqref="AU379">
    <cfRule type="cellIs" dxfId="0" priority="9026" operator="lessThan">
      <formula>20</formula>
    </cfRule>
    <cfRule type="cellIs" dxfId="1" priority="5893" operator="greaterThan">
      <formula>120</formula>
    </cfRule>
    <cfRule type="containsText" dxfId="2" priority="2760" operator="between" text="库存为">
      <formula>NOT(ISERROR(SEARCH("库存为",AU379)))</formula>
    </cfRule>
  </conditionalFormatting>
  <conditionalFormatting sqref="AU380">
    <cfRule type="cellIs" dxfId="0" priority="9025" operator="lessThan">
      <formula>20</formula>
    </cfRule>
    <cfRule type="cellIs" dxfId="1" priority="5892" operator="greaterThan">
      <formula>120</formula>
    </cfRule>
    <cfRule type="containsText" dxfId="2" priority="2759" operator="between" text="库存为">
      <formula>NOT(ISERROR(SEARCH("库存为",AU380)))</formula>
    </cfRule>
  </conditionalFormatting>
  <conditionalFormatting sqref="AU381">
    <cfRule type="cellIs" dxfId="0" priority="9024" operator="lessThan">
      <formula>20</formula>
    </cfRule>
    <cfRule type="cellIs" dxfId="1" priority="5891" operator="greaterThan">
      <formula>120</formula>
    </cfRule>
    <cfRule type="containsText" dxfId="2" priority="2758" operator="between" text="库存为">
      <formula>NOT(ISERROR(SEARCH("库存为",AU381)))</formula>
    </cfRule>
  </conditionalFormatting>
  <conditionalFormatting sqref="AU382">
    <cfRule type="cellIs" dxfId="0" priority="9023" operator="lessThan">
      <formula>20</formula>
    </cfRule>
    <cfRule type="cellIs" dxfId="1" priority="5890" operator="greaterThan">
      <formula>120</formula>
    </cfRule>
    <cfRule type="containsText" dxfId="2" priority="2757" operator="between" text="库存为">
      <formula>NOT(ISERROR(SEARCH("库存为",AU382)))</formula>
    </cfRule>
  </conditionalFormatting>
  <conditionalFormatting sqref="AU383">
    <cfRule type="cellIs" dxfId="0" priority="9022" operator="lessThan">
      <formula>20</formula>
    </cfRule>
    <cfRule type="cellIs" dxfId="1" priority="5889" operator="greaterThan">
      <formula>120</formula>
    </cfRule>
    <cfRule type="containsText" dxfId="2" priority="2756" operator="between" text="库存为">
      <formula>NOT(ISERROR(SEARCH("库存为",AU383)))</formula>
    </cfRule>
  </conditionalFormatting>
  <conditionalFormatting sqref="AU384">
    <cfRule type="cellIs" dxfId="0" priority="9021" operator="lessThan">
      <formula>20</formula>
    </cfRule>
    <cfRule type="cellIs" dxfId="1" priority="5888" operator="greaterThan">
      <formula>120</formula>
    </cfRule>
    <cfRule type="containsText" dxfId="2" priority="2755" operator="between" text="库存为">
      <formula>NOT(ISERROR(SEARCH("库存为",AU384)))</formula>
    </cfRule>
  </conditionalFormatting>
  <conditionalFormatting sqref="AU385">
    <cfRule type="cellIs" dxfId="0" priority="9020" operator="lessThan">
      <formula>20</formula>
    </cfRule>
    <cfRule type="cellIs" dxfId="1" priority="5887" operator="greaterThan">
      <formula>120</formula>
    </cfRule>
    <cfRule type="containsText" dxfId="2" priority="2754" operator="between" text="库存为">
      <formula>NOT(ISERROR(SEARCH("库存为",AU385)))</formula>
    </cfRule>
  </conditionalFormatting>
  <conditionalFormatting sqref="AU386">
    <cfRule type="cellIs" dxfId="0" priority="9019" operator="lessThan">
      <formula>20</formula>
    </cfRule>
    <cfRule type="cellIs" dxfId="1" priority="5886" operator="greaterThan">
      <formula>120</formula>
    </cfRule>
    <cfRule type="containsText" dxfId="2" priority="2753" operator="between" text="库存为">
      <formula>NOT(ISERROR(SEARCH("库存为",AU386)))</formula>
    </cfRule>
  </conditionalFormatting>
  <conditionalFormatting sqref="AU387">
    <cfRule type="cellIs" dxfId="0" priority="9018" operator="lessThan">
      <formula>20</formula>
    </cfRule>
    <cfRule type="cellIs" dxfId="1" priority="5885" operator="greaterThan">
      <formula>120</formula>
    </cfRule>
    <cfRule type="containsText" dxfId="2" priority="2752" operator="between" text="库存为">
      <formula>NOT(ISERROR(SEARCH("库存为",AU387)))</formula>
    </cfRule>
  </conditionalFormatting>
  <conditionalFormatting sqref="AU388">
    <cfRule type="cellIs" dxfId="0" priority="9017" operator="lessThan">
      <formula>20</formula>
    </cfRule>
    <cfRule type="cellIs" dxfId="1" priority="5884" operator="greaterThan">
      <formula>120</formula>
    </cfRule>
    <cfRule type="containsText" dxfId="2" priority="2751" operator="between" text="库存为">
      <formula>NOT(ISERROR(SEARCH("库存为",AU388)))</formula>
    </cfRule>
  </conditionalFormatting>
  <conditionalFormatting sqref="AU389">
    <cfRule type="cellIs" dxfId="0" priority="9016" operator="lessThan">
      <formula>20</formula>
    </cfRule>
    <cfRule type="cellIs" dxfId="1" priority="5883" operator="greaterThan">
      <formula>120</formula>
    </cfRule>
    <cfRule type="containsText" dxfId="2" priority="2750" operator="between" text="库存为">
      <formula>NOT(ISERROR(SEARCH("库存为",AU389)))</formula>
    </cfRule>
  </conditionalFormatting>
  <conditionalFormatting sqref="AU390">
    <cfRule type="cellIs" dxfId="0" priority="9015" operator="lessThan">
      <formula>20</formula>
    </cfRule>
    <cfRule type="cellIs" dxfId="1" priority="5882" operator="greaterThan">
      <formula>120</formula>
    </cfRule>
    <cfRule type="containsText" dxfId="2" priority="2749" operator="between" text="库存为">
      <formula>NOT(ISERROR(SEARCH("库存为",AU390)))</formula>
    </cfRule>
  </conditionalFormatting>
  <conditionalFormatting sqref="AU391">
    <cfRule type="cellIs" dxfId="0" priority="9014" operator="lessThan">
      <formula>20</formula>
    </cfRule>
    <cfRule type="cellIs" dxfId="1" priority="5881" operator="greaterThan">
      <formula>120</formula>
    </cfRule>
    <cfRule type="containsText" dxfId="2" priority="2748" operator="between" text="库存为">
      <formula>NOT(ISERROR(SEARCH("库存为",AU391)))</formula>
    </cfRule>
  </conditionalFormatting>
  <conditionalFormatting sqref="AU392">
    <cfRule type="cellIs" dxfId="0" priority="9013" operator="lessThan">
      <formula>20</formula>
    </cfRule>
    <cfRule type="cellIs" dxfId="1" priority="5880" operator="greaterThan">
      <formula>120</formula>
    </cfRule>
    <cfRule type="containsText" dxfId="2" priority="2747" operator="between" text="库存为">
      <formula>NOT(ISERROR(SEARCH("库存为",AU392)))</formula>
    </cfRule>
  </conditionalFormatting>
  <conditionalFormatting sqref="AU393">
    <cfRule type="cellIs" dxfId="0" priority="9012" operator="lessThan">
      <formula>20</formula>
    </cfRule>
    <cfRule type="cellIs" dxfId="1" priority="5879" operator="greaterThan">
      <formula>120</formula>
    </cfRule>
    <cfRule type="containsText" dxfId="2" priority="2746" operator="between" text="库存为">
      <formula>NOT(ISERROR(SEARCH("库存为",AU393)))</formula>
    </cfRule>
  </conditionalFormatting>
  <conditionalFormatting sqref="AU394">
    <cfRule type="cellIs" dxfId="0" priority="9011" operator="lessThan">
      <formula>20</formula>
    </cfRule>
    <cfRule type="cellIs" dxfId="1" priority="5878" operator="greaterThan">
      <formula>120</formula>
    </cfRule>
    <cfRule type="containsText" dxfId="2" priority="2745" operator="between" text="库存为">
      <formula>NOT(ISERROR(SEARCH("库存为",AU394)))</formula>
    </cfRule>
  </conditionalFormatting>
  <conditionalFormatting sqref="AU395">
    <cfRule type="cellIs" dxfId="0" priority="9010" operator="lessThan">
      <formula>20</formula>
    </cfRule>
    <cfRule type="cellIs" dxfId="1" priority="5877" operator="greaterThan">
      <formula>120</formula>
    </cfRule>
    <cfRule type="containsText" dxfId="2" priority="2744" operator="between" text="库存为">
      <formula>NOT(ISERROR(SEARCH("库存为",AU395)))</formula>
    </cfRule>
  </conditionalFormatting>
  <conditionalFormatting sqref="AU396">
    <cfRule type="cellIs" dxfId="0" priority="9009" operator="lessThan">
      <formula>20</formula>
    </cfRule>
    <cfRule type="cellIs" dxfId="1" priority="5876" operator="greaterThan">
      <formula>120</formula>
    </cfRule>
    <cfRule type="containsText" dxfId="2" priority="2743" operator="between" text="库存为">
      <formula>NOT(ISERROR(SEARCH("库存为",AU396)))</formula>
    </cfRule>
  </conditionalFormatting>
  <conditionalFormatting sqref="AU397">
    <cfRule type="cellIs" dxfId="0" priority="9008" operator="lessThan">
      <formula>20</formula>
    </cfRule>
    <cfRule type="cellIs" dxfId="1" priority="5875" operator="greaterThan">
      <formula>120</formula>
    </cfRule>
    <cfRule type="containsText" dxfId="2" priority="2742" operator="between" text="库存为">
      <formula>NOT(ISERROR(SEARCH("库存为",AU397)))</formula>
    </cfRule>
  </conditionalFormatting>
  <conditionalFormatting sqref="AU398">
    <cfRule type="cellIs" dxfId="0" priority="9007" operator="lessThan">
      <formula>20</formula>
    </cfRule>
    <cfRule type="cellIs" dxfId="1" priority="5874" operator="greaterThan">
      <formula>120</formula>
    </cfRule>
    <cfRule type="containsText" dxfId="2" priority="2741" operator="between" text="库存为">
      <formula>NOT(ISERROR(SEARCH("库存为",AU398)))</formula>
    </cfRule>
  </conditionalFormatting>
  <conditionalFormatting sqref="AU399">
    <cfRule type="cellIs" dxfId="0" priority="9006" operator="lessThan">
      <formula>20</formula>
    </cfRule>
    <cfRule type="cellIs" dxfId="1" priority="5873" operator="greaterThan">
      <formula>120</formula>
    </cfRule>
    <cfRule type="containsText" dxfId="2" priority="2740" operator="between" text="库存为">
      <formula>NOT(ISERROR(SEARCH("库存为",AU399)))</formula>
    </cfRule>
  </conditionalFormatting>
  <conditionalFormatting sqref="AU400">
    <cfRule type="cellIs" dxfId="0" priority="9005" operator="lessThan">
      <formula>20</formula>
    </cfRule>
    <cfRule type="cellIs" dxfId="1" priority="5872" operator="greaterThan">
      <formula>120</formula>
    </cfRule>
    <cfRule type="containsText" dxfId="2" priority="2739" operator="between" text="库存为">
      <formula>NOT(ISERROR(SEARCH("库存为",AU400)))</formula>
    </cfRule>
  </conditionalFormatting>
  <conditionalFormatting sqref="AU401">
    <cfRule type="cellIs" dxfId="0" priority="9004" operator="lessThan">
      <formula>20</formula>
    </cfRule>
    <cfRule type="cellIs" dxfId="1" priority="5871" operator="greaterThan">
      <formula>120</formula>
    </cfRule>
    <cfRule type="containsText" dxfId="2" priority="2738" operator="between" text="库存为">
      <formula>NOT(ISERROR(SEARCH("库存为",AU401)))</formula>
    </cfRule>
  </conditionalFormatting>
  <conditionalFormatting sqref="AU402">
    <cfRule type="cellIs" dxfId="0" priority="9003" operator="lessThan">
      <formula>20</formula>
    </cfRule>
    <cfRule type="cellIs" dxfId="1" priority="5870" operator="greaterThan">
      <formula>120</formula>
    </cfRule>
    <cfRule type="containsText" dxfId="2" priority="2737" operator="between" text="库存为">
      <formula>NOT(ISERROR(SEARCH("库存为",AU402)))</formula>
    </cfRule>
  </conditionalFormatting>
  <conditionalFormatting sqref="AU403">
    <cfRule type="cellIs" dxfId="0" priority="9002" operator="lessThan">
      <formula>20</formula>
    </cfRule>
    <cfRule type="cellIs" dxfId="1" priority="5869" operator="greaterThan">
      <formula>120</formula>
    </cfRule>
    <cfRule type="containsText" dxfId="2" priority="2736" operator="between" text="库存为">
      <formula>NOT(ISERROR(SEARCH("库存为",AU403)))</formula>
    </cfRule>
  </conditionalFormatting>
  <conditionalFormatting sqref="AU404">
    <cfRule type="cellIs" dxfId="0" priority="9001" operator="lessThan">
      <formula>20</formula>
    </cfRule>
    <cfRule type="cellIs" dxfId="1" priority="5868" operator="greaterThan">
      <formula>120</formula>
    </cfRule>
    <cfRule type="containsText" dxfId="2" priority="2735" operator="between" text="库存为">
      <formula>NOT(ISERROR(SEARCH("库存为",AU404)))</formula>
    </cfRule>
  </conditionalFormatting>
  <conditionalFormatting sqref="AU405">
    <cfRule type="cellIs" dxfId="0" priority="9000" operator="lessThan">
      <formula>20</formula>
    </cfRule>
    <cfRule type="cellIs" dxfId="1" priority="5867" operator="greaterThan">
      <formula>120</formula>
    </cfRule>
    <cfRule type="containsText" dxfId="2" priority="2734" operator="between" text="库存为">
      <formula>NOT(ISERROR(SEARCH("库存为",AU405)))</formula>
    </cfRule>
  </conditionalFormatting>
  <conditionalFormatting sqref="AU406">
    <cfRule type="cellIs" dxfId="0" priority="8999" operator="lessThan">
      <formula>20</formula>
    </cfRule>
    <cfRule type="cellIs" dxfId="1" priority="5866" operator="greaterThan">
      <formula>120</formula>
    </cfRule>
    <cfRule type="containsText" dxfId="2" priority="2733" operator="between" text="库存为">
      <formula>NOT(ISERROR(SEARCH("库存为",AU406)))</formula>
    </cfRule>
  </conditionalFormatting>
  <conditionalFormatting sqref="AU407">
    <cfRule type="cellIs" dxfId="0" priority="8998" operator="lessThan">
      <formula>20</formula>
    </cfRule>
    <cfRule type="cellIs" dxfId="1" priority="5865" operator="greaterThan">
      <formula>120</formula>
    </cfRule>
    <cfRule type="containsText" dxfId="2" priority="2732" operator="between" text="库存为">
      <formula>NOT(ISERROR(SEARCH("库存为",AU407)))</formula>
    </cfRule>
  </conditionalFormatting>
  <conditionalFormatting sqref="AU408">
    <cfRule type="cellIs" dxfId="0" priority="8997" operator="lessThan">
      <formula>20</formula>
    </cfRule>
    <cfRule type="cellIs" dxfId="1" priority="5864" operator="greaterThan">
      <formula>120</formula>
    </cfRule>
    <cfRule type="containsText" dxfId="2" priority="2731" operator="between" text="库存为">
      <formula>NOT(ISERROR(SEARCH("库存为",AU408)))</formula>
    </cfRule>
  </conditionalFormatting>
  <conditionalFormatting sqref="AU409">
    <cfRule type="cellIs" dxfId="0" priority="8996" operator="lessThan">
      <formula>20</formula>
    </cfRule>
    <cfRule type="cellIs" dxfId="1" priority="5863" operator="greaterThan">
      <formula>120</formula>
    </cfRule>
    <cfRule type="containsText" dxfId="2" priority="2730" operator="between" text="库存为">
      <formula>NOT(ISERROR(SEARCH("库存为",AU409)))</formula>
    </cfRule>
  </conditionalFormatting>
  <conditionalFormatting sqref="AU410">
    <cfRule type="cellIs" dxfId="0" priority="8995" operator="lessThan">
      <formula>20</formula>
    </cfRule>
    <cfRule type="cellIs" dxfId="1" priority="5862" operator="greaterThan">
      <formula>120</formula>
    </cfRule>
    <cfRule type="containsText" dxfId="2" priority="2729" operator="between" text="库存为">
      <formula>NOT(ISERROR(SEARCH("库存为",AU410)))</formula>
    </cfRule>
  </conditionalFormatting>
  <conditionalFormatting sqref="AU411">
    <cfRule type="cellIs" dxfId="0" priority="8994" operator="lessThan">
      <formula>20</formula>
    </cfRule>
    <cfRule type="cellIs" dxfId="1" priority="5861" operator="greaterThan">
      <formula>120</formula>
    </cfRule>
    <cfRule type="containsText" dxfId="2" priority="2728" operator="between" text="库存为">
      <formula>NOT(ISERROR(SEARCH("库存为",AU411)))</formula>
    </cfRule>
  </conditionalFormatting>
  <conditionalFormatting sqref="AU412">
    <cfRule type="cellIs" dxfId="0" priority="8993" operator="lessThan">
      <formula>20</formula>
    </cfRule>
    <cfRule type="cellIs" dxfId="1" priority="5860" operator="greaterThan">
      <formula>120</formula>
    </cfRule>
    <cfRule type="containsText" dxfId="2" priority="2727" operator="between" text="库存为">
      <formula>NOT(ISERROR(SEARCH("库存为",AU412)))</formula>
    </cfRule>
  </conditionalFormatting>
  <conditionalFormatting sqref="AU413">
    <cfRule type="cellIs" dxfId="0" priority="8992" operator="lessThan">
      <formula>20</formula>
    </cfRule>
    <cfRule type="cellIs" dxfId="1" priority="5859" operator="greaterThan">
      <formula>120</formula>
    </cfRule>
    <cfRule type="containsText" dxfId="2" priority="2726" operator="between" text="库存为">
      <formula>NOT(ISERROR(SEARCH("库存为",AU413)))</formula>
    </cfRule>
  </conditionalFormatting>
  <conditionalFormatting sqref="AU414">
    <cfRule type="cellIs" dxfId="0" priority="8991" operator="lessThan">
      <formula>20</formula>
    </cfRule>
    <cfRule type="cellIs" dxfId="1" priority="5858" operator="greaterThan">
      <formula>120</formula>
    </cfRule>
    <cfRule type="containsText" dxfId="2" priority="2725" operator="between" text="库存为">
      <formula>NOT(ISERROR(SEARCH("库存为",AU414)))</formula>
    </cfRule>
  </conditionalFormatting>
  <conditionalFormatting sqref="AU415">
    <cfRule type="cellIs" dxfId="0" priority="8990" operator="lessThan">
      <formula>20</formula>
    </cfRule>
    <cfRule type="cellIs" dxfId="1" priority="5857" operator="greaterThan">
      <formula>120</formula>
    </cfRule>
    <cfRule type="containsText" dxfId="2" priority="2724" operator="between" text="库存为">
      <formula>NOT(ISERROR(SEARCH("库存为",AU415)))</formula>
    </cfRule>
  </conditionalFormatting>
  <conditionalFormatting sqref="AU416">
    <cfRule type="cellIs" dxfId="0" priority="8989" operator="lessThan">
      <formula>20</formula>
    </cfRule>
    <cfRule type="cellIs" dxfId="1" priority="5856" operator="greaterThan">
      <formula>120</formula>
    </cfRule>
    <cfRule type="containsText" dxfId="2" priority="2723" operator="between" text="库存为">
      <formula>NOT(ISERROR(SEARCH("库存为",AU416)))</formula>
    </cfRule>
  </conditionalFormatting>
  <conditionalFormatting sqref="AU417">
    <cfRule type="cellIs" dxfId="0" priority="8988" operator="lessThan">
      <formula>20</formula>
    </cfRule>
    <cfRule type="cellIs" dxfId="1" priority="5855" operator="greaterThan">
      <formula>120</formula>
    </cfRule>
    <cfRule type="containsText" dxfId="2" priority="2722" operator="between" text="库存为">
      <formula>NOT(ISERROR(SEARCH("库存为",AU417)))</formula>
    </cfRule>
  </conditionalFormatting>
  <conditionalFormatting sqref="AU418">
    <cfRule type="cellIs" dxfId="0" priority="8987" operator="lessThan">
      <formula>20</formula>
    </cfRule>
    <cfRule type="cellIs" dxfId="1" priority="5854" operator="greaterThan">
      <formula>120</formula>
    </cfRule>
    <cfRule type="containsText" dxfId="2" priority="2721" operator="between" text="库存为">
      <formula>NOT(ISERROR(SEARCH("库存为",AU418)))</formula>
    </cfRule>
  </conditionalFormatting>
  <conditionalFormatting sqref="AU419">
    <cfRule type="cellIs" dxfId="0" priority="8986" operator="lessThan">
      <formula>20</formula>
    </cfRule>
    <cfRule type="cellIs" dxfId="1" priority="5853" operator="greaterThan">
      <formula>120</formula>
    </cfRule>
    <cfRule type="containsText" dxfId="2" priority="2720" operator="between" text="库存为">
      <formula>NOT(ISERROR(SEARCH("库存为",AU419)))</formula>
    </cfRule>
  </conditionalFormatting>
  <conditionalFormatting sqref="AU420">
    <cfRule type="cellIs" dxfId="0" priority="8985" operator="lessThan">
      <formula>20</formula>
    </cfRule>
    <cfRule type="cellIs" dxfId="1" priority="5852" operator="greaterThan">
      <formula>120</formula>
    </cfRule>
    <cfRule type="containsText" dxfId="2" priority="2719" operator="between" text="库存为">
      <formula>NOT(ISERROR(SEARCH("库存为",AU420)))</formula>
    </cfRule>
  </conditionalFormatting>
  <conditionalFormatting sqref="AU421">
    <cfRule type="cellIs" dxfId="0" priority="8984" operator="lessThan">
      <formula>20</formula>
    </cfRule>
    <cfRule type="cellIs" dxfId="1" priority="5851" operator="greaterThan">
      <formula>120</formula>
    </cfRule>
    <cfRule type="containsText" dxfId="2" priority="2718" operator="between" text="库存为">
      <formula>NOT(ISERROR(SEARCH("库存为",AU421)))</formula>
    </cfRule>
  </conditionalFormatting>
  <conditionalFormatting sqref="AU422">
    <cfRule type="cellIs" dxfId="0" priority="8983" operator="lessThan">
      <formula>20</formula>
    </cfRule>
    <cfRule type="cellIs" dxfId="1" priority="5850" operator="greaterThan">
      <formula>120</formula>
    </cfRule>
    <cfRule type="containsText" dxfId="2" priority="2717" operator="between" text="库存为">
      <formula>NOT(ISERROR(SEARCH("库存为",AU422)))</formula>
    </cfRule>
  </conditionalFormatting>
  <conditionalFormatting sqref="AU423">
    <cfRule type="cellIs" dxfId="0" priority="8982" operator="lessThan">
      <formula>20</formula>
    </cfRule>
    <cfRule type="cellIs" dxfId="1" priority="5849" operator="greaterThan">
      <formula>120</formula>
    </cfRule>
    <cfRule type="containsText" dxfId="2" priority="2716" operator="between" text="库存为">
      <formula>NOT(ISERROR(SEARCH("库存为",AU423)))</formula>
    </cfRule>
  </conditionalFormatting>
  <conditionalFormatting sqref="AU424">
    <cfRule type="cellIs" dxfId="0" priority="8981" operator="lessThan">
      <formula>20</formula>
    </cfRule>
    <cfRule type="cellIs" dxfId="1" priority="5848" operator="greaterThan">
      <formula>120</formula>
    </cfRule>
    <cfRule type="containsText" dxfId="2" priority="2715" operator="between" text="库存为">
      <formula>NOT(ISERROR(SEARCH("库存为",AU424)))</formula>
    </cfRule>
  </conditionalFormatting>
  <conditionalFormatting sqref="AU425">
    <cfRule type="cellIs" dxfId="0" priority="8980" operator="lessThan">
      <formula>20</formula>
    </cfRule>
    <cfRule type="cellIs" dxfId="1" priority="5847" operator="greaterThan">
      <formula>120</formula>
    </cfRule>
    <cfRule type="containsText" dxfId="2" priority="2714" operator="between" text="库存为">
      <formula>NOT(ISERROR(SEARCH("库存为",AU425)))</formula>
    </cfRule>
  </conditionalFormatting>
  <conditionalFormatting sqref="AU426">
    <cfRule type="cellIs" dxfId="0" priority="8979" operator="lessThan">
      <formula>20</formula>
    </cfRule>
    <cfRule type="cellIs" dxfId="1" priority="5846" operator="greaterThan">
      <formula>120</formula>
    </cfRule>
    <cfRule type="containsText" dxfId="2" priority="2713" operator="between" text="库存为">
      <formula>NOT(ISERROR(SEARCH("库存为",AU426)))</formula>
    </cfRule>
  </conditionalFormatting>
  <conditionalFormatting sqref="AU427">
    <cfRule type="cellIs" dxfId="0" priority="8978" operator="lessThan">
      <formula>20</formula>
    </cfRule>
    <cfRule type="cellIs" dxfId="1" priority="5845" operator="greaterThan">
      <formula>120</formula>
    </cfRule>
    <cfRule type="containsText" dxfId="2" priority="2712" operator="between" text="库存为">
      <formula>NOT(ISERROR(SEARCH("库存为",AU427)))</formula>
    </cfRule>
  </conditionalFormatting>
  <conditionalFormatting sqref="AU428">
    <cfRule type="cellIs" dxfId="0" priority="8977" operator="lessThan">
      <formula>20</formula>
    </cfRule>
    <cfRule type="cellIs" dxfId="1" priority="5844" operator="greaterThan">
      <formula>120</formula>
    </cfRule>
    <cfRule type="containsText" dxfId="2" priority="2711" operator="between" text="库存为">
      <formula>NOT(ISERROR(SEARCH("库存为",AU428)))</formula>
    </cfRule>
  </conditionalFormatting>
  <conditionalFormatting sqref="AU429">
    <cfRule type="cellIs" dxfId="0" priority="8976" operator="lessThan">
      <formula>20</formula>
    </cfRule>
    <cfRule type="cellIs" dxfId="1" priority="5843" operator="greaterThan">
      <formula>120</formula>
    </cfRule>
    <cfRule type="containsText" dxfId="2" priority="2710" operator="between" text="库存为">
      <formula>NOT(ISERROR(SEARCH("库存为",AU429)))</formula>
    </cfRule>
  </conditionalFormatting>
  <conditionalFormatting sqref="AU430">
    <cfRule type="cellIs" dxfId="0" priority="8975" operator="lessThan">
      <formula>20</formula>
    </cfRule>
    <cfRule type="cellIs" dxfId="1" priority="5842" operator="greaterThan">
      <formula>120</formula>
    </cfRule>
    <cfRule type="containsText" dxfId="2" priority="2709" operator="between" text="库存为">
      <formula>NOT(ISERROR(SEARCH("库存为",AU430)))</formula>
    </cfRule>
  </conditionalFormatting>
  <conditionalFormatting sqref="AU431">
    <cfRule type="cellIs" dxfId="0" priority="8974" operator="lessThan">
      <formula>20</formula>
    </cfRule>
    <cfRule type="cellIs" dxfId="1" priority="5841" operator="greaterThan">
      <formula>120</formula>
    </cfRule>
    <cfRule type="containsText" dxfId="2" priority="2708" operator="between" text="库存为">
      <formula>NOT(ISERROR(SEARCH("库存为",AU431)))</formula>
    </cfRule>
  </conditionalFormatting>
  <conditionalFormatting sqref="AU432">
    <cfRule type="cellIs" dxfId="0" priority="8973" operator="lessThan">
      <formula>20</formula>
    </cfRule>
    <cfRule type="cellIs" dxfId="1" priority="5840" operator="greaterThan">
      <formula>120</formula>
    </cfRule>
    <cfRule type="containsText" dxfId="2" priority="2707" operator="between" text="库存为">
      <formula>NOT(ISERROR(SEARCH("库存为",AU432)))</formula>
    </cfRule>
  </conditionalFormatting>
  <conditionalFormatting sqref="AU433">
    <cfRule type="cellIs" dxfId="0" priority="8972" operator="lessThan">
      <formula>20</formula>
    </cfRule>
    <cfRule type="cellIs" dxfId="1" priority="5839" operator="greaterThan">
      <formula>120</formula>
    </cfRule>
    <cfRule type="containsText" dxfId="2" priority="2706" operator="between" text="库存为">
      <formula>NOT(ISERROR(SEARCH("库存为",AU433)))</formula>
    </cfRule>
  </conditionalFormatting>
  <conditionalFormatting sqref="AU434">
    <cfRule type="cellIs" dxfId="0" priority="8971" operator="lessThan">
      <formula>20</formula>
    </cfRule>
    <cfRule type="cellIs" dxfId="1" priority="5838" operator="greaterThan">
      <formula>120</formula>
    </cfRule>
    <cfRule type="containsText" dxfId="2" priority="2705" operator="between" text="库存为">
      <formula>NOT(ISERROR(SEARCH("库存为",AU434)))</formula>
    </cfRule>
  </conditionalFormatting>
  <conditionalFormatting sqref="AU435">
    <cfRule type="cellIs" dxfId="0" priority="8970" operator="lessThan">
      <formula>20</formula>
    </cfRule>
    <cfRule type="cellIs" dxfId="1" priority="5837" operator="greaterThan">
      <formula>120</formula>
    </cfRule>
    <cfRule type="containsText" dxfId="2" priority="2704" operator="between" text="库存为">
      <formula>NOT(ISERROR(SEARCH("库存为",AU435)))</formula>
    </cfRule>
  </conditionalFormatting>
  <conditionalFormatting sqref="AU436">
    <cfRule type="cellIs" dxfId="0" priority="8969" operator="lessThan">
      <formula>20</formula>
    </cfRule>
    <cfRule type="cellIs" dxfId="1" priority="5836" operator="greaterThan">
      <formula>120</formula>
    </cfRule>
    <cfRule type="containsText" dxfId="2" priority="2703" operator="between" text="库存为">
      <formula>NOT(ISERROR(SEARCH("库存为",AU436)))</formula>
    </cfRule>
  </conditionalFormatting>
  <conditionalFormatting sqref="AU437">
    <cfRule type="cellIs" dxfId="0" priority="8968" operator="lessThan">
      <formula>20</formula>
    </cfRule>
    <cfRule type="cellIs" dxfId="1" priority="5835" operator="greaterThan">
      <formula>120</formula>
    </cfRule>
    <cfRule type="containsText" dxfId="2" priority="2702" operator="between" text="库存为">
      <formula>NOT(ISERROR(SEARCH("库存为",AU437)))</formula>
    </cfRule>
  </conditionalFormatting>
  <conditionalFormatting sqref="AU438">
    <cfRule type="cellIs" dxfId="0" priority="8967" operator="lessThan">
      <formula>20</formula>
    </cfRule>
    <cfRule type="cellIs" dxfId="1" priority="5834" operator="greaterThan">
      <formula>120</formula>
    </cfRule>
    <cfRule type="containsText" dxfId="2" priority="2701" operator="between" text="库存为">
      <formula>NOT(ISERROR(SEARCH("库存为",AU438)))</formula>
    </cfRule>
  </conditionalFormatting>
  <conditionalFormatting sqref="AU439">
    <cfRule type="cellIs" dxfId="0" priority="8966" operator="lessThan">
      <formula>20</formula>
    </cfRule>
    <cfRule type="cellIs" dxfId="1" priority="5833" operator="greaterThan">
      <formula>120</formula>
    </cfRule>
    <cfRule type="containsText" dxfId="2" priority="2700" operator="between" text="库存为">
      <formula>NOT(ISERROR(SEARCH("库存为",AU439)))</formula>
    </cfRule>
  </conditionalFormatting>
  <conditionalFormatting sqref="AU440">
    <cfRule type="cellIs" dxfId="0" priority="8965" operator="lessThan">
      <formula>20</formula>
    </cfRule>
    <cfRule type="cellIs" dxfId="1" priority="5832" operator="greaterThan">
      <formula>120</formula>
    </cfRule>
    <cfRule type="containsText" dxfId="2" priority="2699" operator="between" text="库存为">
      <formula>NOT(ISERROR(SEARCH("库存为",AU440)))</formula>
    </cfRule>
  </conditionalFormatting>
  <conditionalFormatting sqref="AU441">
    <cfRule type="cellIs" dxfId="0" priority="8964" operator="lessThan">
      <formula>20</formula>
    </cfRule>
    <cfRule type="cellIs" dxfId="1" priority="5831" operator="greaterThan">
      <formula>120</formula>
    </cfRule>
    <cfRule type="containsText" dxfId="2" priority="2698" operator="between" text="库存为">
      <formula>NOT(ISERROR(SEARCH("库存为",AU441)))</formula>
    </cfRule>
  </conditionalFormatting>
  <conditionalFormatting sqref="AU442">
    <cfRule type="cellIs" dxfId="0" priority="8963" operator="lessThan">
      <formula>20</formula>
    </cfRule>
    <cfRule type="cellIs" dxfId="1" priority="5830" operator="greaterThan">
      <formula>120</formula>
    </cfRule>
    <cfRule type="containsText" dxfId="2" priority="2697" operator="between" text="库存为">
      <formula>NOT(ISERROR(SEARCH("库存为",AU442)))</formula>
    </cfRule>
  </conditionalFormatting>
  <conditionalFormatting sqref="AU443">
    <cfRule type="cellIs" dxfId="0" priority="8962" operator="lessThan">
      <formula>20</formula>
    </cfRule>
    <cfRule type="cellIs" dxfId="1" priority="5829" operator="greaterThan">
      <formula>120</formula>
    </cfRule>
    <cfRule type="containsText" dxfId="2" priority="2696" operator="between" text="库存为">
      <formula>NOT(ISERROR(SEARCH("库存为",AU443)))</formula>
    </cfRule>
  </conditionalFormatting>
  <conditionalFormatting sqref="AU444">
    <cfRule type="cellIs" dxfId="0" priority="8961" operator="lessThan">
      <formula>20</formula>
    </cfRule>
    <cfRule type="cellIs" dxfId="1" priority="5828" operator="greaterThan">
      <formula>120</formula>
    </cfRule>
    <cfRule type="containsText" dxfId="2" priority="2695" operator="between" text="库存为">
      <formula>NOT(ISERROR(SEARCH("库存为",AU444)))</formula>
    </cfRule>
  </conditionalFormatting>
  <conditionalFormatting sqref="AU445">
    <cfRule type="cellIs" dxfId="0" priority="8960" operator="lessThan">
      <formula>20</formula>
    </cfRule>
    <cfRule type="cellIs" dxfId="1" priority="5827" operator="greaterThan">
      <formula>120</formula>
    </cfRule>
    <cfRule type="containsText" dxfId="2" priority="2694" operator="between" text="库存为">
      <formula>NOT(ISERROR(SEARCH("库存为",AU445)))</formula>
    </cfRule>
  </conditionalFormatting>
  <conditionalFormatting sqref="AU446">
    <cfRule type="cellIs" dxfId="0" priority="8959" operator="lessThan">
      <formula>20</formula>
    </cfRule>
    <cfRule type="cellIs" dxfId="1" priority="5826" operator="greaterThan">
      <formula>120</formula>
    </cfRule>
    <cfRule type="containsText" dxfId="2" priority="2693" operator="between" text="库存为">
      <formula>NOT(ISERROR(SEARCH("库存为",AU446)))</formula>
    </cfRule>
  </conditionalFormatting>
  <conditionalFormatting sqref="AU447">
    <cfRule type="cellIs" dxfId="0" priority="8958" operator="lessThan">
      <formula>20</formula>
    </cfRule>
    <cfRule type="cellIs" dxfId="1" priority="5825" operator="greaterThan">
      <formula>120</formula>
    </cfRule>
    <cfRule type="containsText" dxfId="2" priority="2692" operator="between" text="库存为">
      <formula>NOT(ISERROR(SEARCH("库存为",AU447)))</formula>
    </cfRule>
  </conditionalFormatting>
  <conditionalFormatting sqref="AU448">
    <cfRule type="cellIs" dxfId="0" priority="8957" operator="lessThan">
      <formula>20</formula>
    </cfRule>
    <cfRule type="cellIs" dxfId="1" priority="5824" operator="greaterThan">
      <formula>120</formula>
    </cfRule>
    <cfRule type="containsText" dxfId="2" priority="2691" operator="between" text="库存为">
      <formula>NOT(ISERROR(SEARCH("库存为",AU448)))</formula>
    </cfRule>
  </conditionalFormatting>
  <conditionalFormatting sqref="AU449">
    <cfRule type="cellIs" dxfId="0" priority="8956" operator="lessThan">
      <formula>20</formula>
    </cfRule>
    <cfRule type="cellIs" dxfId="1" priority="5823" operator="greaterThan">
      <formula>120</formula>
    </cfRule>
    <cfRule type="containsText" dxfId="2" priority="2690" operator="between" text="库存为">
      <formula>NOT(ISERROR(SEARCH("库存为",AU449)))</formula>
    </cfRule>
  </conditionalFormatting>
  <conditionalFormatting sqref="AU450">
    <cfRule type="cellIs" dxfId="0" priority="8955" operator="lessThan">
      <formula>20</formula>
    </cfRule>
    <cfRule type="cellIs" dxfId="1" priority="5822" operator="greaterThan">
      <formula>120</formula>
    </cfRule>
    <cfRule type="containsText" dxfId="2" priority="2689" operator="between" text="库存为">
      <formula>NOT(ISERROR(SEARCH("库存为",AU450)))</formula>
    </cfRule>
  </conditionalFormatting>
  <conditionalFormatting sqref="AU451">
    <cfRule type="cellIs" dxfId="0" priority="8954" operator="lessThan">
      <formula>20</formula>
    </cfRule>
    <cfRule type="cellIs" dxfId="1" priority="5821" operator="greaterThan">
      <formula>120</formula>
    </cfRule>
    <cfRule type="containsText" dxfId="2" priority="2688" operator="between" text="库存为">
      <formula>NOT(ISERROR(SEARCH("库存为",AU451)))</formula>
    </cfRule>
  </conditionalFormatting>
  <conditionalFormatting sqref="AU452">
    <cfRule type="cellIs" dxfId="0" priority="8953" operator="lessThan">
      <formula>20</formula>
    </cfRule>
    <cfRule type="cellIs" dxfId="1" priority="5820" operator="greaterThan">
      <formula>120</formula>
    </cfRule>
    <cfRule type="containsText" dxfId="2" priority="2687" operator="between" text="库存为">
      <formula>NOT(ISERROR(SEARCH("库存为",AU452)))</formula>
    </cfRule>
  </conditionalFormatting>
  <conditionalFormatting sqref="AU453">
    <cfRule type="cellIs" dxfId="0" priority="8952" operator="lessThan">
      <formula>20</formula>
    </cfRule>
    <cfRule type="cellIs" dxfId="1" priority="5819" operator="greaterThan">
      <formula>120</formula>
    </cfRule>
    <cfRule type="containsText" dxfId="2" priority="2686" operator="between" text="库存为">
      <formula>NOT(ISERROR(SEARCH("库存为",AU453)))</formula>
    </cfRule>
  </conditionalFormatting>
  <conditionalFormatting sqref="AU454">
    <cfRule type="cellIs" dxfId="0" priority="8951" operator="lessThan">
      <formula>20</formula>
    </cfRule>
    <cfRule type="cellIs" dxfId="1" priority="5818" operator="greaterThan">
      <formula>120</formula>
    </cfRule>
    <cfRule type="containsText" dxfId="2" priority="2685" operator="between" text="库存为">
      <formula>NOT(ISERROR(SEARCH("库存为",AU454)))</formula>
    </cfRule>
  </conditionalFormatting>
  <conditionalFormatting sqref="AU455">
    <cfRule type="cellIs" dxfId="0" priority="8950" operator="lessThan">
      <formula>20</formula>
    </cfRule>
    <cfRule type="cellIs" dxfId="1" priority="5817" operator="greaterThan">
      <formula>120</formula>
    </cfRule>
    <cfRule type="containsText" dxfId="2" priority="2684" operator="between" text="库存为">
      <formula>NOT(ISERROR(SEARCH("库存为",AU455)))</formula>
    </cfRule>
  </conditionalFormatting>
  <conditionalFormatting sqref="AU456">
    <cfRule type="cellIs" dxfId="0" priority="8949" operator="lessThan">
      <formula>20</formula>
    </cfRule>
    <cfRule type="cellIs" dxfId="1" priority="5816" operator="greaterThan">
      <formula>120</formula>
    </cfRule>
    <cfRule type="containsText" dxfId="2" priority="2683" operator="between" text="库存为">
      <formula>NOT(ISERROR(SEARCH("库存为",AU456)))</formula>
    </cfRule>
  </conditionalFormatting>
  <conditionalFormatting sqref="AU457">
    <cfRule type="cellIs" dxfId="0" priority="8948" operator="lessThan">
      <formula>20</formula>
    </cfRule>
    <cfRule type="cellIs" dxfId="1" priority="5815" operator="greaterThan">
      <formula>120</formula>
    </cfRule>
    <cfRule type="containsText" dxfId="2" priority="2682" operator="between" text="库存为">
      <formula>NOT(ISERROR(SEARCH("库存为",AU457)))</formula>
    </cfRule>
  </conditionalFormatting>
  <conditionalFormatting sqref="AU458">
    <cfRule type="cellIs" dxfId="0" priority="8947" operator="lessThan">
      <formula>20</formula>
    </cfRule>
    <cfRule type="cellIs" dxfId="1" priority="5814" operator="greaterThan">
      <formula>120</formula>
    </cfRule>
    <cfRule type="containsText" dxfId="2" priority="2681" operator="between" text="库存为">
      <formula>NOT(ISERROR(SEARCH("库存为",AU458)))</formula>
    </cfRule>
  </conditionalFormatting>
  <conditionalFormatting sqref="AU459">
    <cfRule type="cellIs" dxfId="0" priority="8946" operator="lessThan">
      <formula>20</formula>
    </cfRule>
    <cfRule type="cellIs" dxfId="1" priority="5813" operator="greaterThan">
      <formula>120</formula>
    </cfRule>
    <cfRule type="containsText" dxfId="2" priority="2680" operator="between" text="库存为">
      <formula>NOT(ISERROR(SEARCH("库存为",AU459)))</formula>
    </cfRule>
  </conditionalFormatting>
  <conditionalFormatting sqref="AU460">
    <cfRule type="cellIs" dxfId="0" priority="8945" operator="lessThan">
      <formula>20</formula>
    </cfRule>
    <cfRule type="cellIs" dxfId="1" priority="5812" operator="greaterThan">
      <formula>120</formula>
    </cfRule>
    <cfRule type="containsText" dxfId="2" priority="2679" operator="between" text="库存为">
      <formula>NOT(ISERROR(SEARCH("库存为",AU460)))</formula>
    </cfRule>
  </conditionalFormatting>
  <conditionalFormatting sqref="AU461">
    <cfRule type="cellIs" dxfId="0" priority="8944" operator="lessThan">
      <formula>20</formula>
    </cfRule>
    <cfRule type="cellIs" dxfId="1" priority="5811" operator="greaterThan">
      <formula>120</formula>
    </cfRule>
    <cfRule type="containsText" dxfId="2" priority="2678" operator="between" text="库存为">
      <formula>NOT(ISERROR(SEARCH("库存为",AU461)))</formula>
    </cfRule>
  </conditionalFormatting>
  <conditionalFormatting sqref="AU462">
    <cfRule type="cellIs" dxfId="0" priority="8943" operator="lessThan">
      <formula>20</formula>
    </cfRule>
    <cfRule type="cellIs" dxfId="1" priority="5810" operator="greaterThan">
      <formula>120</formula>
    </cfRule>
    <cfRule type="containsText" dxfId="2" priority="2677" operator="between" text="库存为">
      <formula>NOT(ISERROR(SEARCH("库存为",AU462)))</formula>
    </cfRule>
  </conditionalFormatting>
  <conditionalFormatting sqref="AU463">
    <cfRule type="cellIs" dxfId="0" priority="8942" operator="lessThan">
      <formula>20</formula>
    </cfRule>
    <cfRule type="cellIs" dxfId="1" priority="5809" operator="greaterThan">
      <formula>120</formula>
    </cfRule>
    <cfRule type="containsText" dxfId="2" priority="2676" operator="between" text="库存为">
      <formula>NOT(ISERROR(SEARCH("库存为",AU463)))</formula>
    </cfRule>
  </conditionalFormatting>
  <conditionalFormatting sqref="AU464">
    <cfRule type="cellIs" dxfId="0" priority="8941" operator="lessThan">
      <formula>20</formula>
    </cfRule>
    <cfRule type="cellIs" dxfId="1" priority="5808" operator="greaterThan">
      <formula>120</formula>
    </cfRule>
    <cfRule type="containsText" dxfId="2" priority="2675" operator="between" text="库存为">
      <formula>NOT(ISERROR(SEARCH("库存为",AU464)))</formula>
    </cfRule>
  </conditionalFormatting>
  <conditionalFormatting sqref="AU465">
    <cfRule type="cellIs" dxfId="0" priority="8940" operator="lessThan">
      <formula>20</formula>
    </cfRule>
    <cfRule type="cellIs" dxfId="1" priority="5807" operator="greaterThan">
      <formula>120</formula>
    </cfRule>
    <cfRule type="containsText" dxfId="2" priority="2674" operator="between" text="库存为">
      <formula>NOT(ISERROR(SEARCH("库存为",AU465)))</formula>
    </cfRule>
  </conditionalFormatting>
  <conditionalFormatting sqref="AU466">
    <cfRule type="cellIs" dxfId="0" priority="8939" operator="lessThan">
      <formula>20</formula>
    </cfRule>
    <cfRule type="cellIs" dxfId="1" priority="5806" operator="greaterThan">
      <formula>120</formula>
    </cfRule>
    <cfRule type="containsText" dxfId="2" priority="2673" operator="between" text="库存为">
      <formula>NOT(ISERROR(SEARCH("库存为",AU466)))</formula>
    </cfRule>
  </conditionalFormatting>
  <conditionalFormatting sqref="AU467">
    <cfRule type="cellIs" dxfId="0" priority="8938" operator="lessThan">
      <formula>20</formula>
    </cfRule>
    <cfRule type="cellIs" dxfId="1" priority="5805" operator="greaterThan">
      <formula>120</formula>
    </cfRule>
    <cfRule type="containsText" dxfId="2" priority="2672" operator="between" text="库存为">
      <formula>NOT(ISERROR(SEARCH("库存为",AU467)))</formula>
    </cfRule>
  </conditionalFormatting>
  <conditionalFormatting sqref="AU468">
    <cfRule type="cellIs" dxfId="0" priority="8937" operator="lessThan">
      <formula>20</formula>
    </cfRule>
    <cfRule type="cellIs" dxfId="1" priority="5804" operator="greaterThan">
      <formula>120</formula>
    </cfRule>
    <cfRule type="containsText" dxfId="2" priority="2671" operator="between" text="库存为">
      <formula>NOT(ISERROR(SEARCH("库存为",AU468)))</formula>
    </cfRule>
  </conditionalFormatting>
  <conditionalFormatting sqref="AU469">
    <cfRule type="cellIs" dxfId="0" priority="8936" operator="lessThan">
      <formula>20</formula>
    </cfRule>
    <cfRule type="cellIs" dxfId="1" priority="5803" operator="greaterThan">
      <formula>120</formula>
    </cfRule>
    <cfRule type="containsText" dxfId="2" priority="2670" operator="between" text="库存为">
      <formula>NOT(ISERROR(SEARCH("库存为",AU469)))</formula>
    </cfRule>
  </conditionalFormatting>
  <conditionalFormatting sqref="AU470">
    <cfRule type="cellIs" dxfId="0" priority="8935" operator="lessThan">
      <formula>20</formula>
    </cfRule>
    <cfRule type="cellIs" dxfId="1" priority="5802" operator="greaterThan">
      <formula>120</formula>
    </cfRule>
    <cfRule type="containsText" dxfId="2" priority="2669" operator="between" text="库存为">
      <formula>NOT(ISERROR(SEARCH("库存为",AU470)))</formula>
    </cfRule>
  </conditionalFormatting>
  <conditionalFormatting sqref="AU471">
    <cfRule type="cellIs" dxfId="0" priority="8934" operator="lessThan">
      <formula>20</formula>
    </cfRule>
    <cfRule type="cellIs" dxfId="1" priority="5801" operator="greaterThan">
      <formula>120</formula>
    </cfRule>
    <cfRule type="containsText" dxfId="2" priority="2668" operator="between" text="库存为">
      <formula>NOT(ISERROR(SEARCH("库存为",AU471)))</formula>
    </cfRule>
  </conditionalFormatting>
  <conditionalFormatting sqref="AU472">
    <cfRule type="cellIs" dxfId="0" priority="8933" operator="lessThan">
      <formula>20</formula>
    </cfRule>
    <cfRule type="cellIs" dxfId="1" priority="5800" operator="greaterThan">
      <formula>120</formula>
    </cfRule>
    <cfRule type="containsText" dxfId="2" priority="2667" operator="between" text="库存为">
      <formula>NOT(ISERROR(SEARCH("库存为",AU472)))</formula>
    </cfRule>
  </conditionalFormatting>
  <conditionalFormatting sqref="AU473">
    <cfRule type="cellIs" dxfId="0" priority="8932" operator="lessThan">
      <formula>20</formula>
    </cfRule>
    <cfRule type="cellIs" dxfId="1" priority="5799" operator="greaterThan">
      <formula>120</formula>
    </cfRule>
    <cfRule type="containsText" dxfId="2" priority="2666" operator="between" text="库存为">
      <formula>NOT(ISERROR(SEARCH("库存为",AU473)))</formula>
    </cfRule>
  </conditionalFormatting>
  <conditionalFormatting sqref="AU474">
    <cfRule type="cellIs" dxfId="0" priority="8931" operator="lessThan">
      <formula>20</formula>
    </cfRule>
    <cfRule type="cellIs" dxfId="1" priority="5798" operator="greaterThan">
      <formula>120</formula>
    </cfRule>
    <cfRule type="containsText" dxfId="2" priority="2665" operator="between" text="库存为">
      <formula>NOT(ISERROR(SEARCH("库存为",AU474)))</formula>
    </cfRule>
  </conditionalFormatting>
  <conditionalFormatting sqref="AU475">
    <cfRule type="cellIs" dxfId="0" priority="8930" operator="lessThan">
      <formula>20</formula>
    </cfRule>
    <cfRule type="cellIs" dxfId="1" priority="5797" operator="greaterThan">
      <formula>120</formula>
    </cfRule>
    <cfRule type="containsText" dxfId="2" priority="2664" operator="between" text="库存为">
      <formula>NOT(ISERROR(SEARCH("库存为",AU475)))</formula>
    </cfRule>
  </conditionalFormatting>
  <conditionalFormatting sqref="AU476">
    <cfRule type="cellIs" dxfId="0" priority="8929" operator="lessThan">
      <formula>20</formula>
    </cfRule>
    <cfRule type="cellIs" dxfId="1" priority="5796" operator="greaterThan">
      <formula>120</formula>
    </cfRule>
    <cfRule type="containsText" dxfId="2" priority="2663" operator="between" text="库存为">
      <formula>NOT(ISERROR(SEARCH("库存为",AU476)))</formula>
    </cfRule>
  </conditionalFormatting>
  <conditionalFormatting sqref="AU477">
    <cfRule type="cellIs" dxfId="0" priority="8928" operator="lessThan">
      <formula>20</formula>
    </cfRule>
    <cfRule type="cellIs" dxfId="1" priority="5795" operator="greaterThan">
      <formula>120</formula>
    </cfRule>
    <cfRule type="containsText" dxfId="2" priority="2662" operator="between" text="库存为">
      <formula>NOT(ISERROR(SEARCH("库存为",AU477)))</formula>
    </cfRule>
  </conditionalFormatting>
  <conditionalFormatting sqref="AU478">
    <cfRule type="cellIs" dxfId="0" priority="8927" operator="lessThan">
      <formula>20</formula>
    </cfRule>
    <cfRule type="cellIs" dxfId="1" priority="5794" operator="greaterThan">
      <formula>120</formula>
    </cfRule>
    <cfRule type="containsText" dxfId="2" priority="2661" operator="between" text="库存为">
      <formula>NOT(ISERROR(SEARCH("库存为",AU478)))</formula>
    </cfRule>
  </conditionalFormatting>
  <conditionalFormatting sqref="AU479">
    <cfRule type="cellIs" dxfId="0" priority="8926" operator="lessThan">
      <formula>20</formula>
    </cfRule>
    <cfRule type="cellIs" dxfId="1" priority="5793" operator="greaterThan">
      <formula>120</formula>
    </cfRule>
    <cfRule type="containsText" dxfId="2" priority="2660" operator="between" text="库存为">
      <formula>NOT(ISERROR(SEARCH("库存为",AU479)))</formula>
    </cfRule>
  </conditionalFormatting>
  <conditionalFormatting sqref="AU480">
    <cfRule type="cellIs" dxfId="0" priority="8925" operator="lessThan">
      <formula>20</formula>
    </cfRule>
    <cfRule type="cellIs" dxfId="1" priority="5792" operator="greaterThan">
      <formula>120</formula>
    </cfRule>
    <cfRule type="containsText" dxfId="2" priority="2659" operator="between" text="库存为">
      <formula>NOT(ISERROR(SEARCH("库存为",AU480)))</formula>
    </cfRule>
  </conditionalFormatting>
  <conditionalFormatting sqref="AU481">
    <cfRule type="cellIs" dxfId="0" priority="8924" operator="lessThan">
      <formula>20</formula>
    </cfRule>
    <cfRule type="cellIs" dxfId="1" priority="5791" operator="greaterThan">
      <formula>120</formula>
    </cfRule>
    <cfRule type="containsText" dxfId="2" priority="2658" operator="between" text="库存为">
      <formula>NOT(ISERROR(SEARCH("库存为",AU481)))</formula>
    </cfRule>
  </conditionalFormatting>
  <conditionalFormatting sqref="AU482">
    <cfRule type="cellIs" dxfId="0" priority="8923" operator="lessThan">
      <formula>20</formula>
    </cfRule>
    <cfRule type="cellIs" dxfId="1" priority="5790" operator="greaterThan">
      <formula>120</formula>
    </cfRule>
    <cfRule type="containsText" dxfId="2" priority="2657" operator="between" text="库存为">
      <formula>NOT(ISERROR(SEARCH("库存为",AU482)))</formula>
    </cfRule>
  </conditionalFormatting>
  <conditionalFormatting sqref="AU483">
    <cfRule type="cellIs" dxfId="0" priority="8922" operator="lessThan">
      <formula>20</formula>
    </cfRule>
    <cfRule type="cellIs" dxfId="1" priority="5789" operator="greaterThan">
      <formula>120</formula>
    </cfRule>
    <cfRule type="containsText" dxfId="2" priority="2656" operator="between" text="库存为">
      <formula>NOT(ISERROR(SEARCH("库存为",AU483)))</formula>
    </cfRule>
  </conditionalFormatting>
  <conditionalFormatting sqref="AU484">
    <cfRule type="cellIs" dxfId="0" priority="8921" operator="lessThan">
      <formula>20</formula>
    </cfRule>
    <cfRule type="cellIs" dxfId="1" priority="5788" operator="greaterThan">
      <formula>120</formula>
    </cfRule>
    <cfRule type="containsText" dxfId="2" priority="2655" operator="between" text="库存为">
      <formula>NOT(ISERROR(SEARCH("库存为",AU484)))</formula>
    </cfRule>
  </conditionalFormatting>
  <conditionalFormatting sqref="AU485">
    <cfRule type="cellIs" dxfId="0" priority="8920" operator="lessThan">
      <formula>20</formula>
    </cfRule>
    <cfRule type="cellIs" dxfId="1" priority="5787" operator="greaterThan">
      <formula>120</formula>
    </cfRule>
    <cfRule type="containsText" dxfId="2" priority="2654" operator="between" text="库存为">
      <formula>NOT(ISERROR(SEARCH("库存为",AU485)))</formula>
    </cfRule>
  </conditionalFormatting>
  <conditionalFormatting sqref="AU486">
    <cfRule type="cellIs" dxfId="0" priority="8919" operator="lessThan">
      <formula>20</formula>
    </cfRule>
    <cfRule type="cellIs" dxfId="1" priority="5786" operator="greaterThan">
      <formula>120</formula>
    </cfRule>
    <cfRule type="containsText" dxfId="2" priority="2653" operator="between" text="库存为">
      <formula>NOT(ISERROR(SEARCH("库存为",AU486)))</formula>
    </cfRule>
  </conditionalFormatting>
  <conditionalFormatting sqref="AU487">
    <cfRule type="cellIs" dxfId="0" priority="8918" operator="lessThan">
      <formula>20</formula>
    </cfRule>
    <cfRule type="cellIs" dxfId="1" priority="5785" operator="greaterThan">
      <formula>120</formula>
    </cfRule>
    <cfRule type="containsText" dxfId="2" priority="2652" operator="between" text="库存为">
      <formula>NOT(ISERROR(SEARCH("库存为",AU487)))</formula>
    </cfRule>
  </conditionalFormatting>
  <conditionalFormatting sqref="AU488">
    <cfRule type="cellIs" dxfId="0" priority="8917" operator="lessThan">
      <formula>20</formula>
    </cfRule>
    <cfRule type="cellIs" dxfId="1" priority="5784" operator="greaterThan">
      <formula>120</formula>
    </cfRule>
    <cfRule type="containsText" dxfId="2" priority="2651" operator="between" text="库存为">
      <formula>NOT(ISERROR(SEARCH("库存为",AU488)))</formula>
    </cfRule>
  </conditionalFormatting>
  <conditionalFormatting sqref="AU489">
    <cfRule type="cellIs" dxfId="0" priority="8916" operator="lessThan">
      <formula>20</formula>
    </cfRule>
    <cfRule type="cellIs" dxfId="1" priority="5783" operator="greaterThan">
      <formula>120</formula>
    </cfRule>
    <cfRule type="containsText" dxfId="2" priority="2650" operator="between" text="库存为">
      <formula>NOT(ISERROR(SEARCH("库存为",AU489)))</formula>
    </cfRule>
  </conditionalFormatting>
  <conditionalFormatting sqref="AU490">
    <cfRule type="cellIs" dxfId="0" priority="8915" operator="lessThan">
      <formula>20</formula>
    </cfRule>
    <cfRule type="cellIs" dxfId="1" priority="5782" operator="greaterThan">
      <formula>120</formula>
    </cfRule>
    <cfRule type="containsText" dxfId="2" priority="2649" operator="between" text="库存为">
      <formula>NOT(ISERROR(SEARCH("库存为",AU490)))</formula>
    </cfRule>
  </conditionalFormatting>
  <conditionalFormatting sqref="AU491">
    <cfRule type="cellIs" dxfId="0" priority="8914" operator="lessThan">
      <formula>20</formula>
    </cfRule>
    <cfRule type="cellIs" dxfId="1" priority="5781" operator="greaterThan">
      <formula>120</formula>
    </cfRule>
    <cfRule type="containsText" dxfId="2" priority="2648" operator="between" text="库存为">
      <formula>NOT(ISERROR(SEARCH("库存为",AU491)))</formula>
    </cfRule>
  </conditionalFormatting>
  <conditionalFormatting sqref="AU492">
    <cfRule type="cellIs" dxfId="0" priority="8913" operator="lessThan">
      <formula>20</formula>
    </cfRule>
    <cfRule type="cellIs" dxfId="1" priority="5780" operator="greaterThan">
      <formula>120</formula>
    </cfRule>
    <cfRule type="containsText" dxfId="2" priority="2647" operator="between" text="库存为">
      <formula>NOT(ISERROR(SEARCH("库存为",AU492)))</formula>
    </cfRule>
  </conditionalFormatting>
  <conditionalFormatting sqref="AU493">
    <cfRule type="cellIs" dxfId="0" priority="8912" operator="lessThan">
      <formula>20</formula>
    </cfRule>
    <cfRule type="cellIs" dxfId="1" priority="5779" operator="greaterThan">
      <formula>120</formula>
    </cfRule>
    <cfRule type="containsText" dxfId="2" priority="2646" operator="between" text="库存为">
      <formula>NOT(ISERROR(SEARCH("库存为",AU493)))</formula>
    </cfRule>
  </conditionalFormatting>
  <conditionalFormatting sqref="AU494">
    <cfRule type="cellIs" dxfId="0" priority="8911" operator="lessThan">
      <formula>20</formula>
    </cfRule>
    <cfRule type="cellIs" dxfId="1" priority="5778" operator="greaterThan">
      <formula>120</formula>
    </cfRule>
    <cfRule type="containsText" dxfId="2" priority="2645" operator="between" text="库存为">
      <formula>NOT(ISERROR(SEARCH("库存为",AU494)))</formula>
    </cfRule>
  </conditionalFormatting>
  <conditionalFormatting sqref="AU495">
    <cfRule type="cellIs" dxfId="0" priority="8910" operator="lessThan">
      <formula>20</formula>
    </cfRule>
    <cfRule type="cellIs" dxfId="1" priority="5777" operator="greaterThan">
      <formula>120</formula>
    </cfRule>
    <cfRule type="containsText" dxfId="2" priority="2644" operator="between" text="库存为">
      <formula>NOT(ISERROR(SEARCH("库存为",AU495)))</formula>
    </cfRule>
  </conditionalFormatting>
  <conditionalFormatting sqref="AU496">
    <cfRule type="cellIs" dxfId="0" priority="8909" operator="lessThan">
      <formula>20</formula>
    </cfRule>
    <cfRule type="cellIs" dxfId="1" priority="5776" operator="greaterThan">
      <formula>120</formula>
    </cfRule>
    <cfRule type="containsText" dxfId="2" priority="2643" operator="between" text="库存为">
      <formula>NOT(ISERROR(SEARCH("库存为",AU496)))</formula>
    </cfRule>
  </conditionalFormatting>
  <conditionalFormatting sqref="AU497">
    <cfRule type="cellIs" dxfId="0" priority="8908" operator="lessThan">
      <formula>20</formula>
    </cfRule>
    <cfRule type="cellIs" dxfId="1" priority="5775" operator="greaterThan">
      <formula>120</formula>
    </cfRule>
    <cfRule type="containsText" dxfId="2" priority="2642" operator="between" text="库存为">
      <formula>NOT(ISERROR(SEARCH("库存为",AU497)))</formula>
    </cfRule>
  </conditionalFormatting>
  <conditionalFormatting sqref="AU498">
    <cfRule type="cellIs" dxfId="0" priority="8907" operator="lessThan">
      <formula>20</formula>
    </cfRule>
    <cfRule type="cellIs" dxfId="1" priority="5774" operator="greaterThan">
      <formula>120</formula>
    </cfRule>
    <cfRule type="containsText" dxfId="2" priority="2641" operator="between" text="库存为">
      <formula>NOT(ISERROR(SEARCH("库存为",AU498)))</formula>
    </cfRule>
  </conditionalFormatting>
  <conditionalFormatting sqref="AU499">
    <cfRule type="cellIs" dxfId="0" priority="8906" operator="lessThan">
      <formula>20</formula>
    </cfRule>
    <cfRule type="cellIs" dxfId="1" priority="5773" operator="greaterThan">
      <formula>120</formula>
    </cfRule>
    <cfRule type="containsText" dxfId="2" priority="2640" operator="between" text="库存为">
      <formula>NOT(ISERROR(SEARCH("库存为",AU499)))</formula>
    </cfRule>
  </conditionalFormatting>
  <conditionalFormatting sqref="AU500">
    <cfRule type="cellIs" dxfId="0" priority="8905" operator="lessThan">
      <formula>20</formula>
    </cfRule>
    <cfRule type="cellIs" dxfId="1" priority="5772" operator="greaterThan">
      <formula>120</formula>
    </cfRule>
    <cfRule type="containsText" dxfId="2" priority="2639" operator="between" text="库存为">
      <formula>NOT(ISERROR(SEARCH("库存为",AU500)))</formula>
    </cfRule>
  </conditionalFormatting>
  <conditionalFormatting sqref="AU501">
    <cfRule type="cellIs" dxfId="0" priority="8904" operator="lessThan">
      <formula>20</formula>
    </cfRule>
    <cfRule type="cellIs" dxfId="1" priority="5771" operator="greaterThan">
      <formula>120</formula>
    </cfRule>
    <cfRule type="containsText" dxfId="2" priority="2638" operator="between" text="库存为">
      <formula>NOT(ISERROR(SEARCH("库存为",AU501)))</formula>
    </cfRule>
  </conditionalFormatting>
  <conditionalFormatting sqref="AU502">
    <cfRule type="cellIs" dxfId="0" priority="8903" operator="lessThan">
      <formula>20</formula>
    </cfRule>
    <cfRule type="cellIs" dxfId="1" priority="5770" operator="greaterThan">
      <formula>120</formula>
    </cfRule>
    <cfRule type="containsText" dxfId="2" priority="2637" operator="between" text="库存为">
      <formula>NOT(ISERROR(SEARCH("库存为",AU502)))</formula>
    </cfRule>
  </conditionalFormatting>
  <conditionalFormatting sqref="AU503">
    <cfRule type="cellIs" dxfId="0" priority="8902" operator="lessThan">
      <formula>20</formula>
    </cfRule>
    <cfRule type="cellIs" dxfId="1" priority="5769" operator="greaterThan">
      <formula>120</formula>
    </cfRule>
    <cfRule type="containsText" dxfId="2" priority="2636" operator="between" text="库存为">
      <formula>NOT(ISERROR(SEARCH("库存为",AU503)))</formula>
    </cfRule>
  </conditionalFormatting>
  <conditionalFormatting sqref="AU504">
    <cfRule type="cellIs" dxfId="0" priority="8901" operator="lessThan">
      <formula>20</formula>
    </cfRule>
    <cfRule type="cellIs" dxfId="1" priority="5768" operator="greaterThan">
      <formula>120</formula>
    </cfRule>
    <cfRule type="containsText" dxfId="2" priority="2635" operator="between" text="库存为">
      <formula>NOT(ISERROR(SEARCH("库存为",AU504)))</formula>
    </cfRule>
  </conditionalFormatting>
  <conditionalFormatting sqref="AU505">
    <cfRule type="cellIs" dxfId="0" priority="8900" operator="lessThan">
      <formula>20</formula>
    </cfRule>
    <cfRule type="cellIs" dxfId="1" priority="5767" operator="greaterThan">
      <formula>120</formula>
    </cfRule>
    <cfRule type="containsText" dxfId="2" priority="2634" operator="between" text="库存为">
      <formula>NOT(ISERROR(SEARCH("库存为",AU505)))</formula>
    </cfRule>
  </conditionalFormatting>
  <conditionalFormatting sqref="AU506">
    <cfRule type="cellIs" dxfId="0" priority="8899" operator="lessThan">
      <formula>20</formula>
    </cfRule>
    <cfRule type="cellIs" dxfId="1" priority="5766" operator="greaterThan">
      <formula>120</formula>
    </cfRule>
    <cfRule type="containsText" dxfId="2" priority="2633" operator="between" text="库存为">
      <formula>NOT(ISERROR(SEARCH("库存为",AU506)))</formula>
    </cfRule>
  </conditionalFormatting>
  <conditionalFormatting sqref="AU507">
    <cfRule type="cellIs" dxfId="0" priority="8898" operator="lessThan">
      <formula>20</formula>
    </cfRule>
    <cfRule type="cellIs" dxfId="1" priority="5765" operator="greaterThan">
      <formula>120</formula>
    </cfRule>
    <cfRule type="containsText" dxfId="2" priority="2632" operator="between" text="库存为">
      <formula>NOT(ISERROR(SEARCH("库存为",AU507)))</formula>
    </cfRule>
  </conditionalFormatting>
  <conditionalFormatting sqref="AU508">
    <cfRule type="cellIs" dxfId="0" priority="8897" operator="lessThan">
      <formula>20</formula>
    </cfRule>
    <cfRule type="cellIs" dxfId="1" priority="5764" operator="greaterThan">
      <formula>120</formula>
    </cfRule>
    <cfRule type="containsText" dxfId="2" priority="2631" operator="between" text="库存为">
      <formula>NOT(ISERROR(SEARCH("库存为",AU508)))</formula>
    </cfRule>
  </conditionalFormatting>
  <conditionalFormatting sqref="AU509">
    <cfRule type="cellIs" dxfId="0" priority="8896" operator="lessThan">
      <formula>20</formula>
    </cfRule>
    <cfRule type="cellIs" dxfId="1" priority="5763" operator="greaterThan">
      <formula>120</formula>
    </cfRule>
    <cfRule type="containsText" dxfId="2" priority="2630" operator="between" text="库存为">
      <formula>NOT(ISERROR(SEARCH("库存为",AU509)))</formula>
    </cfRule>
  </conditionalFormatting>
  <conditionalFormatting sqref="AU510">
    <cfRule type="cellIs" dxfId="0" priority="8895" operator="lessThan">
      <formula>20</formula>
    </cfRule>
    <cfRule type="cellIs" dxfId="1" priority="5762" operator="greaterThan">
      <formula>120</formula>
    </cfRule>
    <cfRule type="containsText" dxfId="2" priority="2629" operator="between" text="库存为">
      <formula>NOT(ISERROR(SEARCH("库存为",AU510)))</formula>
    </cfRule>
  </conditionalFormatting>
  <conditionalFormatting sqref="AU511">
    <cfRule type="cellIs" dxfId="0" priority="8894" operator="lessThan">
      <formula>20</formula>
    </cfRule>
    <cfRule type="cellIs" dxfId="1" priority="5761" operator="greaterThan">
      <formula>120</formula>
    </cfRule>
    <cfRule type="containsText" dxfId="2" priority="2628" operator="between" text="库存为">
      <formula>NOT(ISERROR(SEARCH("库存为",AU511)))</formula>
    </cfRule>
  </conditionalFormatting>
  <conditionalFormatting sqref="AU512">
    <cfRule type="cellIs" dxfId="0" priority="8893" operator="lessThan">
      <formula>20</formula>
    </cfRule>
    <cfRule type="cellIs" dxfId="1" priority="5760" operator="greaterThan">
      <formula>120</formula>
    </cfRule>
    <cfRule type="containsText" dxfId="2" priority="2627" operator="between" text="库存为">
      <formula>NOT(ISERROR(SEARCH("库存为",AU512)))</formula>
    </cfRule>
  </conditionalFormatting>
  <conditionalFormatting sqref="AU513">
    <cfRule type="cellIs" dxfId="0" priority="8892" operator="lessThan">
      <formula>20</formula>
    </cfRule>
    <cfRule type="cellIs" dxfId="1" priority="5759" operator="greaterThan">
      <formula>120</formula>
    </cfRule>
    <cfRule type="containsText" dxfId="2" priority="2626" operator="between" text="库存为">
      <formula>NOT(ISERROR(SEARCH("库存为",AU513)))</formula>
    </cfRule>
  </conditionalFormatting>
  <conditionalFormatting sqref="AU514">
    <cfRule type="cellIs" dxfId="0" priority="8891" operator="lessThan">
      <formula>20</formula>
    </cfRule>
    <cfRule type="cellIs" dxfId="1" priority="5758" operator="greaterThan">
      <formula>120</formula>
    </cfRule>
    <cfRule type="containsText" dxfId="2" priority="2625" operator="between" text="库存为">
      <formula>NOT(ISERROR(SEARCH("库存为",AU514)))</formula>
    </cfRule>
  </conditionalFormatting>
  <conditionalFormatting sqref="AU515">
    <cfRule type="cellIs" dxfId="0" priority="8890" operator="lessThan">
      <formula>20</formula>
    </cfRule>
    <cfRule type="cellIs" dxfId="1" priority="5757" operator="greaterThan">
      <formula>120</formula>
    </cfRule>
    <cfRule type="containsText" dxfId="2" priority="2624" operator="between" text="库存为">
      <formula>NOT(ISERROR(SEARCH("库存为",AU515)))</formula>
    </cfRule>
  </conditionalFormatting>
  <conditionalFormatting sqref="AU516">
    <cfRule type="cellIs" dxfId="0" priority="8889" operator="lessThan">
      <formula>20</formula>
    </cfRule>
    <cfRule type="cellIs" dxfId="1" priority="5756" operator="greaterThan">
      <formula>120</formula>
    </cfRule>
    <cfRule type="containsText" dxfId="2" priority="2623" operator="between" text="库存为">
      <formula>NOT(ISERROR(SEARCH("库存为",AU516)))</formula>
    </cfRule>
  </conditionalFormatting>
  <conditionalFormatting sqref="AU517">
    <cfRule type="cellIs" dxfId="0" priority="8888" operator="lessThan">
      <formula>20</formula>
    </cfRule>
    <cfRule type="cellIs" dxfId="1" priority="5755" operator="greaterThan">
      <formula>120</formula>
    </cfRule>
    <cfRule type="containsText" dxfId="2" priority="2622" operator="between" text="库存为">
      <formula>NOT(ISERROR(SEARCH("库存为",AU517)))</formula>
    </cfRule>
  </conditionalFormatting>
  <conditionalFormatting sqref="AU518">
    <cfRule type="cellIs" dxfId="0" priority="8887" operator="lessThan">
      <formula>20</formula>
    </cfRule>
    <cfRule type="cellIs" dxfId="1" priority="5754" operator="greaterThan">
      <formula>120</formula>
    </cfRule>
    <cfRule type="containsText" dxfId="2" priority="2621" operator="between" text="库存为">
      <formula>NOT(ISERROR(SEARCH("库存为",AU518)))</formula>
    </cfRule>
  </conditionalFormatting>
  <conditionalFormatting sqref="AU519">
    <cfRule type="cellIs" dxfId="0" priority="8886" operator="lessThan">
      <formula>20</formula>
    </cfRule>
    <cfRule type="cellIs" dxfId="1" priority="5753" operator="greaterThan">
      <formula>120</formula>
    </cfRule>
    <cfRule type="containsText" dxfId="2" priority="2620" operator="between" text="库存为">
      <formula>NOT(ISERROR(SEARCH("库存为",AU519)))</formula>
    </cfRule>
  </conditionalFormatting>
  <conditionalFormatting sqref="AU520">
    <cfRule type="cellIs" dxfId="0" priority="8885" operator="lessThan">
      <formula>20</formula>
    </cfRule>
    <cfRule type="cellIs" dxfId="1" priority="5752" operator="greaterThan">
      <formula>120</formula>
    </cfRule>
    <cfRule type="containsText" dxfId="2" priority="2619" operator="between" text="库存为">
      <formula>NOT(ISERROR(SEARCH("库存为",AU520)))</formula>
    </cfRule>
  </conditionalFormatting>
  <conditionalFormatting sqref="AU521">
    <cfRule type="cellIs" dxfId="0" priority="8884" operator="lessThan">
      <formula>20</formula>
    </cfRule>
    <cfRule type="cellIs" dxfId="1" priority="5751" operator="greaterThan">
      <formula>120</formula>
    </cfRule>
    <cfRule type="containsText" dxfId="2" priority="2618" operator="between" text="库存为">
      <formula>NOT(ISERROR(SEARCH("库存为",AU521)))</formula>
    </cfRule>
  </conditionalFormatting>
  <conditionalFormatting sqref="AU522">
    <cfRule type="cellIs" dxfId="0" priority="8883" operator="lessThan">
      <formula>20</formula>
    </cfRule>
    <cfRule type="cellIs" dxfId="1" priority="5750" operator="greaterThan">
      <formula>120</formula>
    </cfRule>
    <cfRule type="containsText" dxfId="2" priority="2617" operator="between" text="库存为">
      <formula>NOT(ISERROR(SEARCH("库存为",AU522)))</formula>
    </cfRule>
  </conditionalFormatting>
  <conditionalFormatting sqref="AU523">
    <cfRule type="cellIs" dxfId="0" priority="8882" operator="lessThan">
      <formula>20</formula>
    </cfRule>
    <cfRule type="cellIs" dxfId="1" priority="5749" operator="greaterThan">
      <formula>120</formula>
    </cfRule>
    <cfRule type="containsText" dxfId="2" priority="2616" operator="between" text="库存为">
      <formula>NOT(ISERROR(SEARCH("库存为",AU523)))</formula>
    </cfRule>
  </conditionalFormatting>
  <conditionalFormatting sqref="AU524">
    <cfRule type="cellIs" dxfId="0" priority="8881" operator="lessThan">
      <formula>20</formula>
    </cfRule>
    <cfRule type="cellIs" dxfId="1" priority="5748" operator="greaterThan">
      <formula>120</formula>
    </cfRule>
    <cfRule type="containsText" dxfId="2" priority="2615" operator="between" text="库存为">
      <formula>NOT(ISERROR(SEARCH("库存为",AU524)))</formula>
    </cfRule>
  </conditionalFormatting>
  <conditionalFormatting sqref="AU525">
    <cfRule type="cellIs" dxfId="0" priority="8880" operator="lessThan">
      <formula>20</formula>
    </cfRule>
    <cfRule type="cellIs" dxfId="1" priority="5747" operator="greaterThan">
      <formula>120</formula>
    </cfRule>
    <cfRule type="containsText" dxfId="2" priority="2614" operator="between" text="库存为">
      <formula>NOT(ISERROR(SEARCH("库存为",AU525)))</formula>
    </cfRule>
  </conditionalFormatting>
  <conditionalFormatting sqref="AU526">
    <cfRule type="cellIs" dxfId="0" priority="8879" operator="lessThan">
      <formula>20</formula>
    </cfRule>
    <cfRule type="cellIs" dxfId="1" priority="5746" operator="greaterThan">
      <formula>120</formula>
    </cfRule>
    <cfRule type="containsText" dxfId="2" priority="2613" operator="between" text="库存为">
      <formula>NOT(ISERROR(SEARCH("库存为",AU526)))</formula>
    </cfRule>
  </conditionalFormatting>
  <conditionalFormatting sqref="AU527">
    <cfRule type="cellIs" dxfId="0" priority="8878" operator="lessThan">
      <formula>20</formula>
    </cfRule>
    <cfRule type="cellIs" dxfId="1" priority="5745" operator="greaterThan">
      <formula>120</formula>
    </cfRule>
    <cfRule type="containsText" dxfId="2" priority="2612" operator="between" text="库存为">
      <formula>NOT(ISERROR(SEARCH("库存为",AU527)))</formula>
    </cfRule>
  </conditionalFormatting>
  <conditionalFormatting sqref="AU528">
    <cfRule type="cellIs" dxfId="0" priority="8877" operator="lessThan">
      <formula>20</formula>
    </cfRule>
    <cfRule type="cellIs" dxfId="1" priority="5744" operator="greaterThan">
      <formula>120</formula>
    </cfRule>
    <cfRule type="containsText" dxfId="2" priority="2611" operator="between" text="库存为">
      <formula>NOT(ISERROR(SEARCH("库存为",AU528)))</formula>
    </cfRule>
  </conditionalFormatting>
  <conditionalFormatting sqref="AU529">
    <cfRule type="cellIs" dxfId="0" priority="8876" operator="lessThan">
      <formula>20</formula>
    </cfRule>
    <cfRule type="cellIs" dxfId="1" priority="5743" operator="greaterThan">
      <formula>120</formula>
    </cfRule>
    <cfRule type="containsText" dxfId="2" priority="2610" operator="between" text="库存为">
      <formula>NOT(ISERROR(SEARCH("库存为",AU529)))</formula>
    </cfRule>
  </conditionalFormatting>
  <conditionalFormatting sqref="AU530">
    <cfRule type="cellIs" dxfId="0" priority="8875" operator="lessThan">
      <formula>20</formula>
    </cfRule>
    <cfRule type="cellIs" dxfId="1" priority="5742" operator="greaterThan">
      <formula>120</formula>
    </cfRule>
    <cfRule type="containsText" dxfId="2" priority="2609" operator="between" text="库存为">
      <formula>NOT(ISERROR(SEARCH("库存为",AU530)))</formula>
    </cfRule>
  </conditionalFormatting>
  <conditionalFormatting sqref="AU531">
    <cfRule type="cellIs" dxfId="0" priority="8874" operator="lessThan">
      <formula>20</formula>
    </cfRule>
    <cfRule type="cellIs" dxfId="1" priority="5741" operator="greaterThan">
      <formula>120</formula>
    </cfRule>
    <cfRule type="containsText" dxfId="2" priority="2608" operator="between" text="库存为">
      <formula>NOT(ISERROR(SEARCH("库存为",AU531)))</formula>
    </cfRule>
  </conditionalFormatting>
  <conditionalFormatting sqref="AU532">
    <cfRule type="cellIs" dxfId="0" priority="8873" operator="lessThan">
      <formula>20</formula>
    </cfRule>
    <cfRule type="cellIs" dxfId="1" priority="5740" operator="greaterThan">
      <formula>120</formula>
    </cfRule>
    <cfRule type="containsText" dxfId="2" priority="2607" operator="between" text="库存为">
      <formula>NOT(ISERROR(SEARCH("库存为",AU532)))</formula>
    </cfRule>
  </conditionalFormatting>
  <conditionalFormatting sqref="AU533">
    <cfRule type="cellIs" dxfId="0" priority="8872" operator="lessThan">
      <formula>20</formula>
    </cfRule>
    <cfRule type="cellIs" dxfId="1" priority="5739" operator="greaterThan">
      <formula>120</formula>
    </cfRule>
    <cfRule type="containsText" dxfId="2" priority="2606" operator="between" text="库存为">
      <formula>NOT(ISERROR(SEARCH("库存为",AU533)))</formula>
    </cfRule>
  </conditionalFormatting>
  <conditionalFormatting sqref="AU534">
    <cfRule type="cellIs" dxfId="0" priority="8871" operator="lessThan">
      <formula>20</formula>
    </cfRule>
    <cfRule type="cellIs" dxfId="1" priority="5738" operator="greaterThan">
      <formula>120</formula>
    </cfRule>
    <cfRule type="containsText" dxfId="2" priority="2605" operator="between" text="库存为">
      <formula>NOT(ISERROR(SEARCH("库存为",AU534)))</formula>
    </cfRule>
  </conditionalFormatting>
  <conditionalFormatting sqref="AU535">
    <cfRule type="cellIs" dxfId="0" priority="8870" operator="lessThan">
      <formula>20</formula>
    </cfRule>
    <cfRule type="cellIs" dxfId="1" priority="5737" operator="greaterThan">
      <formula>120</formula>
    </cfRule>
    <cfRule type="containsText" dxfId="2" priority="2604" operator="between" text="库存为">
      <formula>NOT(ISERROR(SEARCH("库存为",AU535)))</formula>
    </cfRule>
  </conditionalFormatting>
  <conditionalFormatting sqref="AU536">
    <cfRule type="cellIs" dxfId="0" priority="8869" operator="lessThan">
      <formula>20</formula>
    </cfRule>
    <cfRule type="cellIs" dxfId="1" priority="5736" operator="greaterThan">
      <formula>120</formula>
    </cfRule>
    <cfRule type="containsText" dxfId="2" priority="2603" operator="between" text="库存为">
      <formula>NOT(ISERROR(SEARCH("库存为",AU536)))</formula>
    </cfRule>
  </conditionalFormatting>
  <conditionalFormatting sqref="AU537">
    <cfRule type="cellIs" dxfId="0" priority="8868" operator="lessThan">
      <formula>20</formula>
    </cfRule>
    <cfRule type="cellIs" dxfId="1" priority="5735" operator="greaterThan">
      <formula>120</formula>
    </cfRule>
    <cfRule type="containsText" dxfId="2" priority="2602" operator="between" text="库存为">
      <formula>NOT(ISERROR(SEARCH("库存为",AU537)))</formula>
    </cfRule>
  </conditionalFormatting>
  <conditionalFormatting sqref="AU538">
    <cfRule type="cellIs" dxfId="0" priority="8867" operator="lessThan">
      <formula>20</formula>
    </cfRule>
    <cfRule type="cellIs" dxfId="1" priority="5734" operator="greaterThan">
      <formula>120</formula>
    </cfRule>
    <cfRule type="containsText" dxfId="2" priority="2601" operator="between" text="库存为">
      <formula>NOT(ISERROR(SEARCH("库存为",AU538)))</formula>
    </cfRule>
  </conditionalFormatting>
  <conditionalFormatting sqref="AU539">
    <cfRule type="cellIs" dxfId="0" priority="8866" operator="lessThan">
      <formula>20</formula>
    </cfRule>
    <cfRule type="cellIs" dxfId="1" priority="5733" operator="greaterThan">
      <formula>120</formula>
    </cfRule>
    <cfRule type="containsText" dxfId="2" priority="2600" operator="between" text="库存为">
      <formula>NOT(ISERROR(SEARCH("库存为",AU539)))</formula>
    </cfRule>
  </conditionalFormatting>
  <conditionalFormatting sqref="AU540">
    <cfRule type="cellIs" dxfId="0" priority="8865" operator="lessThan">
      <formula>20</formula>
    </cfRule>
    <cfRule type="cellIs" dxfId="1" priority="5732" operator="greaterThan">
      <formula>120</formula>
    </cfRule>
    <cfRule type="containsText" dxfId="2" priority="2599" operator="between" text="库存为">
      <formula>NOT(ISERROR(SEARCH("库存为",AU540)))</formula>
    </cfRule>
  </conditionalFormatting>
  <conditionalFormatting sqref="AU541">
    <cfRule type="cellIs" dxfId="0" priority="8864" operator="lessThan">
      <formula>20</formula>
    </cfRule>
    <cfRule type="cellIs" dxfId="1" priority="5731" operator="greaterThan">
      <formula>120</formula>
    </cfRule>
    <cfRule type="containsText" dxfId="2" priority="2598" operator="between" text="库存为">
      <formula>NOT(ISERROR(SEARCH("库存为",AU541)))</formula>
    </cfRule>
  </conditionalFormatting>
  <conditionalFormatting sqref="AU542">
    <cfRule type="cellIs" dxfId="0" priority="8863" operator="lessThan">
      <formula>20</formula>
    </cfRule>
    <cfRule type="cellIs" dxfId="1" priority="5730" operator="greaterThan">
      <formula>120</formula>
    </cfRule>
    <cfRule type="containsText" dxfId="2" priority="2597" operator="between" text="库存为">
      <formula>NOT(ISERROR(SEARCH("库存为",AU542)))</formula>
    </cfRule>
  </conditionalFormatting>
  <conditionalFormatting sqref="AU543">
    <cfRule type="cellIs" dxfId="0" priority="8862" operator="lessThan">
      <formula>20</formula>
    </cfRule>
    <cfRule type="cellIs" dxfId="1" priority="5729" operator="greaterThan">
      <formula>120</formula>
    </cfRule>
    <cfRule type="containsText" dxfId="2" priority="2596" operator="between" text="库存为">
      <formula>NOT(ISERROR(SEARCH("库存为",AU543)))</formula>
    </cfRule>
  </conditionalFormatting>
  <conditionalFormatting sqref="AU544">
    <cfRule type="cellIs" dxfId="0" priority="8861" operator="lessThan">
      <formula>20</formula>
    </cfRule>
    <cfRule type="cellIs" dxfId="1" priority="5728" operator="greaterThan">
      <formula>120</formula>
    </cfRule>
    <cfRule type="containsText" dxfId="2" priority="2595" operator="between" text="库存为">
      <formula>NOT(ISERROR(SEARCH("库存为",AU544)))</formula>
    </cfRule>
  </conditionalFormatting>
  <conditionalFormatting sqref="AU545">
    <cfRule type="cellIs" dxfId="0" priority="8860" operator="lessThan">
      <formula>20</formula>
    </cfRule>
    <cfRule type="cellIs" dxfId="1" priority="5727" operator="greaterThan">
      <formula>120</formula>
    </cfRule>
    <cfRule type="containsText" dxfId="2" priority="2594" operator="between" text="库存为">
      <formula>NOT(ISERROR(SEARCH("库存为",AU545)))</formula>
    </cfRule>
  </conditionalFormatting>
  <conditionalFormatting sqref="AU546">
    <cfRule type="cellIs" dxfId="0" priority="8859" operator="lessThan">
      <formula>20</formula>
    </cfRule>
    <cfRule type="cellIs" dxfId="1" priority="5726" operator="greaterThan">
      <formula>120</formula>
    </cfRule>
    <cfRule type="containsText" dxfId="2" priority="2593" operator="between" text="库存为">
      <formula>NOT(ISERROR(SEARCH("库存为",AU546)))</formula>
    </cfRule>
  </conditionalFormatting>
  <conditionalFormatting sqref="AU547">
    <cfRule type="cellIs" dxfId="0" priority="8858" operator="lessThan">
      <formula>20</formula>
    </cfRule>
    <cfRule type="cellIs" dxfId="1" priority="5725" operator="greaterThan">
      <formula>120</formula>
    </cfRule>
    <cfRule type="containsText" dxfId="2" priority="2592" operator="between" text="库存为">
      <formula>NOT(ISERROR(SEARCH("库存为",AU547)))</formula>
    </cfRule>
  </conditionalFormatting>
  <conditionalFormatting sqref="AU548">
    <cfRule type="cellIs" dxfId="0" priority="8857" operator="lessThan">
      <formula>20</formula>
    </cfRule>
    <cfRule type="cellIs" dxfId="1" priority="5724" operator="greaterThan">
      <formula>120</formula>
    </cfRule>
    <cfRule type="containsText" dxfId="2" priority="2591" operator="between" text="库存为">
      <formula>NOT(ISERROR(SEARCH("库存为",AU548)))</formula>
    </cfRule>
  </conditionalFormatting>
  <conditionalFormatting sqref="AU549">
    <cfRule type="cellIs" dxfId="0" priority="8856" operator="lessThan">
      <formula>20</formula>
    </cfRule>
    <cfRule type="cellIs" dxfId="1" priority="5723" operator="greaterThan">
      <formula>120</formula>
    </cfRule>
    <cfRule type="containsText" dxfId="2" priority="2590" operator="between" text="库存为">
      <formula>NOT(ISERROR(SEARCH("库存为",AU549)))</formula>
    </cfRule>
  </conditionalFormatting>
  <conditionalFormatting sqref="AU550">
    <cfRule type="cellIs" dxfId="0" priority="8855" operator="lessThan">
      <formula>20</formula>
    </cfRule>
    <cfRule type="cellIs" dxfId="1" priority="5722" operator="greaterThan">
      <formula>120</formula>
    </cfRule>
    <cfRule type="containsText" dxfId="2" priority="2589" operator="between" text="库存为">
      <formula>NOT(ISERROR(SEARCH("库存为",AU550)))</formula>
    </cfRule>
  </conditionalFormatting>
  <conditionalFormatting sqref="AU551">
    <cfRule type="cellIs" dxfId="0" priority="8854" operator="lessThan">
      <formula>20</formula>
    </cfRule>
    <cfRule type="cellIs" dxfId="1" priority="5721" operator="greaterThan">
      <formula>120</formula>
    </cfRule>
    <cfRule type="containsText" dxfId="2" priority="2588" operator="between" text="库存为">
      <formula>NOT(ISERROR(SEARCH("库存为",AU551)))</formula>
    </cfRule>
  </conditionalFormatting>
  <conditionalFormatting sqref="AU552">
    <cfRule type="cellIs" dxfId="0" priority="8853" operator="lessThan">
      <formula>20</formula>
    </cfRule>
    <cfRule type="cellIs" dxfId="1" priority="5720" operator="greaterThan">
      <formula>120</formula>
    </cfRule>
    <cfRule type="containsText" dxfId="2" priority="2587" operator="between" text="库存为">
      <formula>NOT(ISERROR(SEARCH("库存为",AU552)))</formula>
    </cfRule>
  </conditionalFormatting>
  <conditionalFormatting sqref="AU553">
    <cfRule type="cellIs" dxfId="0" priority="8852" operator="lessThan">
      <formula>20</formula>
    </cfRule>
    <cfRule type="cellIs" dxfId="1" priority="5719" operator="greaterThan">
      <formula>120</formula>
    </cfRule>
    <cfRule type="containsText" dxfId="2" priority="2586" operator="between" text="库存为">
      <formula>NOT(ISERROR(SEARCH("库存为",AU553)))</formula>
    </cfRule>
  </conditionalFormatting>
  <conditionalFormatting sqref="AU554">
    <cfRule type="cellIs" dxfId="0" priority="8851" operator="lessThan">
      <formula>20</formula>
    </cfRule>
    <cfRule type="cellIs" dxfId="1" priority="5718" operator="greaterThan">
      <formula>120</formula>
    </cfRule>
    <cfRule type="containsText" dxfId="2" priority="2585" operator="between" text="库存为">
      <formula>NOT(ISERROR(SEARCH("库存为",AU554)))</formula>
    </cfRule>
  </conditionalFormatting>
  <conditionalFormatting sqref="AU555">
    <cfRule type="cellIs" dxfId="0" priority="8850" operator="lessThan">
      <formula>20</formula>
    </cfRule>
    <cfRule type="cellIs" dxfId="1" priority="5717" operator="greaterThan">
      <formula>120</formula>
    </cfRule>
    <cfRule type="containsText" dxfId="2" priority="2584" operator="between" text="库存为">
      <formula>NOT(ISERROR(SEARCH("库存为",AU555)))</formula>
    </cfRule>
  </conditionalFormatting>
  <conditionalFormatting sqref="AU556">
    <cfRule type="cellIs" dxfId="0" priority="8849" operator="lessThan">
      <formula>20</formula>
    </cfRule>
    <cfRule type="cellIs" dxfId="1" priority="5716" operator="greaterThan">
      <formula>120</formula>
    </cfRule>
    <cfRule type="containsText" dxfId="2" priority="2583" operator="between" text="库存为">
      <formula>NOT(ISERROR(SEARCH("库存为",AU556)))</formula>
    </cfRule>
  </conditionalFormatting>
  <conditionalFormatting sqref="AU557">
    <cfRule type="cellIs" dxfId="0" priority="8848" operator="lessThan">
      <formula>20</formula>
    </cfRule>
    <cfRule type="cellIs" dxfId="1" priority="5715" operator="greaterThan">
      <formula>120</formula>
    </cfRule>
    <cfRule type="containsText" dxfId="2" priority="2582" operator="between" text="库存为">
      <formula>NOT(ISERROR(SEARCH("库存为",AU557)))</formula>
    </cfRule>
  </conditionalFormatting>
  <conditionalFormatting sqref="AU558">
    <cfRule type="cellIs" dxfId="0" priority="8847" operator="lessThan">
      <formula>20</formula>
    </cfRule>
    <cfRule type="cellIs" dxfId="1" priority="5714" operator="greaterThan">
      <formula>120</formula>
    </cfRule>
    <cfRule type="containsText" dxfId="2" priority="2581" operator="between" text="库存为">
      <formula>NOT(ISERROR(SEARCH("库存为",AU558)))</formula>
    </cfRule>
  </conditionalFormatting>
  <conditionalFormatting sqref="AU559">
    <cfRule type="cellIs" dxfId="0" priority="8846" operator="lessThan">
      <formula>20</formula>
    </cfRule>
    <cfRule type="cellIs" dxfId="1" priority="5713" operator="greaterThan">
      <formula>120</formula>
    </cfRule>
    <cfRule type="containsText" dxfId="2" priority="2580" operator="between" text="库存为">
      <formula>NOT(ISERROR(SEARCH("库存为",AU559)))</formula>
    </cfRule>
  </conditionalFormatting>
  <conditionalFormatting sqref="AU560">
    <cfRule type="cellIs" dxfId="0" priority="8845" operator="lessThan">
      <formula>20</formula>
    </cfRule>
    <cfRule type="cellIs" dxfId="1" priority="5712" operator="greaterThan">
      <formula>120</formula>
    </cfRule>
    <cfRule type="containsText" dxfId="2" priority="2579" operator="between" text="库存为">
      <formula>NOT(ISERROR(SEARCH("库存为",AU560)))</formula>
    </cfRule>
  </conditionalFormatting>
  <conditionalFormatting sqref="AU561">
    <cfRule type="cellIs" dxfId="0" priority="8844" operator="lessThan">
      <formula>20</formula>
    </cfRule>
    <cfRule type="cellIs" dxfId="1" priority="5711" operator="greaterThan">
      <formula>120</formula>
    </cfRule>
    <cfRule type="containsText" dxfId="2" priority="2578" operator="between" text="库存为">
      <formula>NOT(ISERROR(SEARCH("库存为",AU561)))</formula>
    </cfRule>
  </conditionalFormatting>
  <conditionalFormatting sqref="AU562">
    <cfRule type="cellIs" dxfId="0" priority="8843" operator="lessThan">
      <formula>20</formula>
    </cfRule>
    <cfRule type="cellIs" dxfId="1" priority="5710" operator="greaterThan">
      <formula>120</formula>
    </cfRule>
    <cfRule type="containsText" dxfId="2" priority="2577" operator="between" text="库存为">
      <formula>NOT(ISERROR(SEARCH("库存为",AU562)))</formula>
    </cfRule>
  </conditionalFormatting>
  <conditionalFormatting sqref="AU563">
    <cfRule type="cellIs" dxfId="0" priority="8842" operator="lessThan">
      <formula>20</formula>
    </cfRule>
    <cfRule type="cellIs" dxfId="1" priority="5709" operator="greaterThan">
      <formula>120</formula>
    </cfRule>
    <cfRule type="containsText" dxfId="2" priority="2576" operator="between" text="库存为">
      <formula>NOT(ISERROR(SEARCH("库存为",AU563)))</formula>
    </cfRule>
  </conditionalFormatting>
  <conditionalFormatting sqref="AU564">
    <cfRule type="cellIs" dxfId="0" priority="8841" operator="lessThan">
      <formula>20</formula>
    </cfRule>
    <cfRule type="cellIs" dxfId="1" priority="5708" operator="greaterThan">
      <formula>120</formula>
    </cfRule>
    <cfRule type="containsText" dxfId="2" priority="2575" operator="between" text="库存为">
      <formula>NOT(ISERROR(SEARCH("库存为",AU564)))</formula>
    </cfRule>
  </conditionalFormatting>
  <conditionalFormatting sqref="AU565">
    <cfRule type="cellIs" dxfId="0" priority="8840" operator="lessThan">
      <formula>20</formula>
    </cfRule>
    <cfRule type="cellIs" dxfId="1" priority="5707" operator="greaterThan">
      <formula>120</formula>
    </cfRule>
    <cfRule type="containsText" dxfId="2" priority="2574" operator="between" text="库存为">
      <formula>NOT(ISERROR(SEARCH("库存为",AU565)))</formula>
    </cfRule>
  </conditionalFormatting>
  <conditionalFormatting sqref="AU566">
    <cfRule type="cellIs" dxfId="0" priority="8839" operator="lessThan">
      <formula>20</formula>
    </cfRule>
    <cfRule type="cellIs" dxfId="1" priority="5706" operator="greaterThan">
      <formula>120</formula>
    </cfRule>
    <cfRule type="containsText" dxfId="2" priority="2573" operator="between" text="库存为">
      <formula>NOT(ISERROR(SEARCH("库存为",AU566)))</formula>
    </cfRule>
  </conditionalFormatting>
  <conditionalFormatting sqref="AU567">
    <cfRule type="cellIs" dxfId="0" priority="8838" operator="lessThan">
      <formula>20</formula>
    </cfRule>
    <cfRule type="cellIs" dxfId="1" priority="5705" operator="greaterThan">
      <formula>120</formula>
    </cfRule>
    <cfRule type="containsText" dxfId="2" priority="2572" operator="between" text="库存为">
      <formula>NOT(ISERROR(SEARCH("库存为",AU567)))</formula>
    </cfRule>
  </conditionalFormatting>
  <conditionalFormatting sqref="AU568">
    <cfRule type="cellIs" dxfId="0" priority="8837" operator="lessThan">
      <formula>20</formula>
    </cfRule>
    <cfRule type="cellIs" dxfId="1" priority="5704" operator="greaterThan">
      <formula>120</formula>
    </cfRule>
    <cfRule type="containsText" dxfId="2" priority="2571" operator="between" text="库存为">
      <formula>NOT(ISERROR(SEARCH("库存为",AU568)))</formula>
    </cfRule>
  </conditionalFormatting>
  <conditionalFormatting sqref="AU569">
    <cfRule type="cellIs" dxfId="0" priority="8836" operator="lessThan">
      <formula>20</formula>
    </cfRule>
    <cfRule type="cellIs" dxfId="1" priority="5703" operator="greaterThan">
      <formula>120</formula>
    </cfRule>
    <cfRule type="containsText" dxfId="2" priority="2570" operator="between" text="库存为">
      <formula>NOT(ISERROR(SEARCH("库存为",AU569)))</formula>
    </cfRule>
  </conditionalFormatting>
  <conditionalFormatting sqref="AU570">
    <cfRule type="cellIs" dxfId="0" priority="8835" operator="lessThan">
      <formula>20</formula>
    </cfRule>
    <cfRule type="cellIs" dxfId="1" priority="5702" operator="greaterThan">
      <formula>120</formula>
    </cfRule>
    <cfRule type="containsText" dxfId="2" priority="2569" operator="between" text="库存为">
      <formula>NOT(ISERROR(SEARCH("库存为",AU570)))</formula>
    </cfRule>
  </conditionalFormatting>
  <conditionalFormatting sqref="AU571">
    <cfRule type="cellIs" dxfId="0" priority="8834" operator="lessThan">
      <formula>20</formula>
    </cfRule>
    <cfRule type="cellIs" dxfId="1" priority="5701" operator="greaterThan">
      <formula>120</formula>
    </cfRule>
    <cfRule type="containsText" dxfId="2" priority="2568" operator="between" text="库存为">
      <formula>NOT(ISERROR(SEARCH("库存为",AU571)))</formula>
    </cfRule>
  </conditionalFormatting>
  <conditionalFormatting sqref="AU572">
    <cfRule type="cellIs" dxfId="0" priority="8833" operator="lessThan">
      <formula>20</formula>
    </cfRule>
    <cfRule type="cellIs" dxfId="1" priority="5700" operator="greaterThan">
      <formula>120</formula>
    </cfRule>
    <cfRule type="containsText" dxfId="2" priority="2567" operator="between" text="库存为">
      <formula>NOT(ISERROR(SEARCH("库存为",AU572)))</formula>
    </cfRule>
  </conditionalFormatting>
  <conditionalFormatting sqref="AU573">
    <cfRule type="cellIs" dxfId="0" priority="8832" operator="lessThan">
      <formula>20</formula>
    </cfRule>
    <cfRule type="cellIs" dxfId="1" priority="5699" operator="greaterThan">
      <formula>120</formula>
    </cfRule>
    <cfRule type="containsText" dxfId="2" priority="2566" operator="between" text="库存为">
      <formula>NOT(ISERROR(SEARCH("库存为",AU573)))</formula>
    </cfRule>
  </conditionalFormatting>
  <conditionalFormatting sqref="AU574">
    <cfRule type="cellIs" dxfId="0" priority="8831" operator="lessThan">
      <formula>20</formula>
    </cfRule>
    <cfRule type="cellIs" dxfId="1" priority="5698" operator="greaterThan">
      <formula>120</formula>
    </cfRule>
    <cfRule type="containsText" dxfId="2" priority="2565" operator="between" text="库存为">
      <formula>NOT(ISERROR(SEARCH("库存为",AU574)))</formula>
    </cfRule>
  </conditionalFormatting>
  <conditionalFormatting sqref="AU575">
    <cfRule type="cellIs" dxfId="0" priority="8830" operator="lessThan">
      <formula>20</formula>
    </cfRule>
    <cfRule type="cellIs" dxfId="1" priority="5697" operator="greaterThan">
      <formula>120</formula>
    </cfRule>
    <cfRule type="containsText" dxfId="2" priority="2564" operator="between" text="库存为">
      <formula>NOT(ISERROR(SEARCH("库存为",AU575)))</formula>
    </cfRule>
  </conditionalFormatting>
  <conditionalFormatting sqref="AU576">
    <cfRule type="cellIs" dxfId="0" priority="8829" operator="lessThan">
      <formula>20</formula>
    </cfRule>
    <cfRule type="cellIs" dxfId="1" priority="5696" operator="greaterThan">
      <formula>120</formula>
    </cfRule>
    <cfRule type="containsText" dxfId="2" priority="2563" operator="between" text="库存为">
      <formula>NOT(ISERROR(SEARCH("库存为",AU576)))</formula>
    </cfRule>
  </conditionalFormatting>
  <conditionalFormatting sqref="AU577">
    <cfRule type="cellIs" dxfId="0" priority="8828" operator="lessThan">
      <formula>20</formula>
    </cfRule>
    <cfRule type="cellIs" dxfId="1" priority="5695" operator="greaterThan">
      <formula>120</formula>
    </cfRule>
    <cfRule type="containsText" dxfId="2" priority="2562" operator="between" text="库存为">
      <formula>NOT(ISERROR(SEARCH("库存为",AU577)))</formula>
    </cfRule>
  </conditionalFormatting>
  <conditionalFormatting sqref="AU578">
    <cfRule type="cellIs" dxfId="0" priority="8827" operator="lessThan">
      <formula>20</formula>
    </cfRule>
    <cfRule type="cellIs" dxfId="1" priority="5694" operator="greaterThan">
      <formula>120</formula>
    </cfRule>
    <cfRule type="containsText" dxfId="2" priority="2561" operator="between" text="库存为">
      <formula>NOT(ISERROR(SEARCH("库存为",AU578)))</formula>
    </cfRule>
  </conditionalFormatting>
  <conditionalFormatting sqref="AU579">
    <cfRule type="cellIs" dxfId="0" priority="8826" operator="lessThan">
      <formula>20</formula>
    </cfRule>
    <cfRule type="cellIs" dxfId="1" priority="5693" operator="greaterThan">
      <formula>120</formula>
    </cfRule>
    <cfRule type="containsText" dxfId="2" priority="2560" operator="between" text="库存为">
      <formula>NOT(ISERROR(SEARCH("库存为",AU579)))</formula>
    </cfRule>
  </conditionalFormatting>
  <conditionalFormatting sqref="AU580">
    <cfRule type="cellIs" dxfId="0" priority="8825" operator="lessThan">
      <formula>20</formula>
    </cfRule>
    <cfRule type="cellIs" dxfId="1" priority="5692" operator="greaterThan">
      <formula>120</formula>
    </cfRule>
    <cfRule type="containsText" dxfId="2" priority="2559" operator="between" text="库存为">
      <formula>NOT(ISERROR(SEARCH("库存为",AU580)))</formula>
    </cfRule>
  </conditionalFormatting>
  <conditionalFormatting sqref="AU581">
    <cfRule type="cellIs" dxfId="0" priority="8824" operator="lessThan">
      <formula>20</formula>
    </cfRule>
    <cfRule type="cellIs" dxfId="1" priority="5691" operator="greaterThan">
      <formula>120</formula>
    </cfRule>
    <cfRule type="containsText" dxfId="2" priority="2558" operator="between" text="库存为">
      <formula>NOT(ISERROR(SEARCH("库存为",AU581)))</formula>
    </cfRule>
  </conditionalFormatting>
  <conditionalFormatting sqref="AU582">
    <cfRule type="cellIs" dxfId="0" priority="8823" operator="lessThan">
      <formula>20</formula>
    </cfRule>
    <cfRule type="cellIs" dxfId="1" priority="5690" operator="greaterThan">
      <formula>120</formula>
    </cfRule>
    <cfRule type="containsText" dxfId="2" priority="2557" operator="between" text="库存为">
      <formula>NOT(ISERROR(SEARCH("库存为",AU582)))</formula>
    </cfRule>
  </conditionalFormatting>
  <conditionalFormatting sqref="AU583">
    <cfRule type="cellIs" dxfId="0" priority="8822" operator="lessThan">
      <formula>20</formula>
    </cfRule>
    <cfRule type="cellIs" dxfId="1" priority="5689" operator="greaterThan">
      <formula>120</formula>
    </cfRule>
    <cfRule type="containsText" dxfId="2" priority="2556" operator="between" text="库存为">
      <formula>NOT(ISERROR(SEARCH("库存为",AU583)))</formula>
    </cfRule>
  </conditionalFormatting>
  <conditionalFormatting sqref="AU584">
    <cfRule type="cellIs" dxfId="0" priority="8821" operator="lessThan">
      <formula>20</formula>
    </cfRule>
    <cfRule type="cellIs" dxfId="1" priority="5688" operator="greaterThan">
      <formula>120</formula>
    </cfRule>
    <cfRule type="containsText" dxfId="2" priority="2555" operator="between" text="库存为">
      <formula>NOT(ISERROR(SEARCH("库存为",AU584)))</formula>
    </cfRule>
  </conditionalFormatting>
  <conditionalFormatting sqref="AU585">
    <cfRule type="cellIs" dxfId="0" priority="8820" operator="lessThan">
      <formula>20</formula>
    </cfRule>
    <cfRule type="cellIs" dxfId="1" priority="5687" operator="greaterThan">
      <formula>120</formula>
    </cfRule>
    <cfRule type="containsText" dxfId="2" priority="2554" operator="between" text="库存为">
      <formula>NOT(ISERROR(SEARCH("库存为",AU585)))</formula>
    </cfRule>
  </conditionalFormatting>
  <conditionalFormatting sqref="AU586">
    <cfRule type="cellIs" dxfId="0" priority="8819" operator="lessThan">
      <formula>20</formula>
    </cfRule>
    <cfRule type="cellIs" dxfId="1" priority="5686" operator="greaterThan">
      <formula>120</formula>
    </cfRule>
    <cfRule type="containsText" dxfId="2" priority="2553" operator="between" text="库存为">
      <formula>NOT(ISERROR(SEARCH("库存为",AU586)))</formula>
    </cfRule>
  </conditionalFormatting>
  <conditionalFormatting sqref="AU587">
    <cfRule type="cellIs" dxfId="0" priority="8818" operator="lessThan">
      <formula>20</formula>
    </cfRule>
    <cfRule type="cellIs" dxfId="1" priority="5685" operator="greaterThan">
      <formula>120</formula>
    </cfRule>
    <cfRule type="containsText" dxfId="2" priority="2552" operator="between" text="库存为">
      <formula>NOT(ISERROR(SEARCH("库存为",AU587)))</formula>
    </cfRule>
  </conditionalFormatting>
  <conditionalFormatting sqref="AU588">
    <cfRule type="cellIs" dxfId="0" priority="8817" operator="lessThan">
      <formula>20</formula>
    </cfRule>
    <cfRule type="cellIs" dxfId="1" priority="5684" operator="greaterThan">
      <formula>120</formula>
    </cfRule>
    <cfRule type="containsText" dxfId="2" priority="2551" operator="between" text="库存为">
      <formula>NOT(ISERROR(SEARCH("库存为",AU588)))</formula>
    </cfRule>
  </conditionalFormatting>
  <conditionalFormatting sqref="AU589">
    <cfRule type="cellIs" dxfId="0" priority="8816" operator="lessThan">
      <formula>20</formula>
    </cfRule>
    <cfRule type="cellIs" dxfId="1" priority="5683" operator="greaterThan">
      <formula>120</formula>
    </cfRule>
    <cfRule type="containsText" dxfId="2" priority="2550" operator="between" text="库存为">
      <formula>NOT(ISERROR(SEARCH("库存为",AU589)))</formula>
    </cfRule>
  </conditionalFormatting>
  <conditionalFormatting sqref="AU590">
    <cfRule type="cellIs" dxfId="0" priority="8815" operator="lessThan">
      <formula>20</formula>
    </cfRule>
    <cfRule type="cellIs" dxfId="1" priority="5682" operator="greaterThan">
      <formula>120</formula>
    </cfRule>
    <cfRule type="containsText" dxfId="2" priority="2549" operator="between" text="库存为">
      <formula>NOT(ISERROR(SEARCH("库存为",AU590)))</formula>
    </cfRule>
  </conditionalFormatting>
  <conditionalFormatting sqref="AU591">
    <cfRule type="cellIs" dxfId="0" priority="8814" operator="lessThan">
      <formula>20</formula>
    </cfRule>
    <cfRule type="cellIs" dxfId="1" priority="5681" operator="greaterThan">
      <formula>120</formula>
    </cfRule>
    <cfRule type="containsText" dxfId="2" priority="2548" operator="between" text="库存为">
      <formula>NOT(ISERROR(SEARCH("库存为",AU591)))</formula>
    </cfRule>
  </conditionalFormatting>
  <conditionalFormatting sqref="AU592">
    <cfRule type="cellIs" dxfId="0" priority="8813" operator="lessThan">
      <formula>20</formula>
    </cfRule>
    <cfRule type="cellIs" dxfId="1" priority="5680" operator="greaterThan">
      <formula>120</formula>
    </cfRule>
    <cfRule type="containsText" dxfId="2" priority="2547" operator="between" text="库存为">
      <formula>NOT(ISERROR(SEARCH("库存为",AU592)))</formula>
    </cfRule>
  </conditionalFormatting>
  <conditionalFormatting sqref="AU593">
    <cfRule type="cellIs" dxfId="0" priority="8812" operator="lessThan">
      <formula>20</formula>
    </cfRule>
    <cfRule type="cellIs" dxfId="1" priority="5679" operator="greaterThan">
      <formula>120</formula>
    </cfRule>
    <cfRule type="containsText" dxfId="2" priority="2546" operator="between" text="库存为">
      <formula>NOT(ISERROR(SEARCH("库存为",AU593)))</formula>
    </cfRule>
  </conditionalFormatting>
  <conditionalFormatting sqref="AU594">
    <cfRule type="cellIs" dxfId="0" priority="8811" operator="lessThan">
      <formula>20</formula>
    </cfRule>
    <cfRule type="cellIs" dxfId="1" priority="5678" operator="greaterThan">
      <formula>120</formula>
    </cfRule>
    <cfRule type="containsText" dxfId="2" priority="2545" operator="between" text="库存为">
      <formula>NOT(ISERROR(SEARCH("库存为",AU594)))</formula>
    </cfRule>
  </conditionalFormatting>
  <conditionalFormatting sqref="AU595">
    <cfRule type="cellIs" dxfId="0" priority="8810" operator="lessThan">
      <formula>20</formula>
    </cfRule>
    <cfRule type="cellIs" dxfId="1" priority="5677" operator="greaterThan">
      <formula>120</formula>
    </cfRule>
    <cfRule type="containsText" dxfId="2" priority="2544" operator="between" text="库存为">
      <formula>NOT(ISERROR(SEARCH("库存为",AU595)))</formula>
    </cfRule>
  </conditionalFormatting>
  <conditionalFormatting sqref="AU596">
    <cfRule type="cellIs" dxfId="0" priority="8809" operator="lessThan">
      <formula>20</formula>
    </cfRule>
    <cfRule type="cellIs" dxfId="1" priority="5676" operator="greaterThan">
      <formula>120</formula>
    </cfRule>
    <cfRule type="containsText" dxfId="2" priority="2543" operator="between" text="库存为">
      <formula>NOT(ISERROR(SEARCH("库存为",AU596)))</formula>
    </cfRule>
  </conditionalFormatting>
  <conditionalFormatting sqref="AU597">
    <cfRule type="cellIs" dxfId="0" priority="8808" operator="lessThan">
      <formula>20</formula>
    </cfRule>
    <cfRule type="cellIs" dxfId="1" priority="5675" operator="greaterThan">
      <formula>120</formula>
    </cfRule>
    <cfRule type="containsText" dxfId="2" priority="2542" operator="between" text="库存为">
      <formula>NOT(ISERROR(SEARCH("库存为",AU597)))</formula>
    </cfRule>
  </conditionalFormatting>
  <conditionalFormatting sqref="AU598">
    <cfRule type="cellIs" dxfId="0" priority="8807" operator="lessThan">
      <formula>20</formula>
    </cfRule>
    <cfRule type="cellIs" dxfId="1" priority="5674" operator="greaterThan">
      <formula>120</formula>
    </cfRule>
    <cfRule type="containsText" dxfId="2" priority="2541" operator="between" text="库存为">
      <formula>NOT(ISERROR(SEARCH("库存为",AU598)))</formula>
    </cfRule>
  </conditionalFormatting>
  <conditionalFormatting sqref="AU599">
    <cfRule type="cellIs" dxfId="0" priority="8806" operator="lessThan">
      <formula>20</formula>
    </cfRule>
    <cfRule type="cellIs" dxfId="1" priority="5673" operator="greaterThan">
      <formula>120</formula>
    </cfRule>
    <cfRule type="containsText" dxfId="2" priority="2540" operator="between" text="库存为">
      <formula>NOT(ISERROR(SEARCH("库存为",AU599)))</formula>
    </cfRule>
  </conditionalFormatting>
  <conditionalFormatting sqref="AU600">
    <cfRule type="cellIs" dxfId="0" priority="8805" operator="lessThan">
      <formula>20</formula>
    </cfRule>
    <cfRule type="cellIs" dxfId="1" priority="5672" operator="greaterThan">
      <formula>120</formula>
    </cfRule>
    <cfRule type="containsText" dxfId="2" priority="2539" operator="between" text="库存为">
      <formula>NOT(ISERROR(SEARCH("库存为",AU600)))</formula>
    </cfRule>
  </conditionalFormatting>
  <conditionalFormatting sqref="AU601">
    <cfRule type="cellIs" dxfId="0" priority="8804" operator="lessThan">
      <formula>20</formula>
    </cfRule>
    <cfRule type="cellIs" dxfId="1" priority="5671" operator="greaterThan">
      <formula>120</formula>
    </cfRule>
    <cfRule type="containsText" dxfId="2" priority="2538" operator="between" text="库存为">
      <formula>NOT(ISERROR(SEARCH("库存为",AU601)))</formula>
    </cfRule>
  </conditionalFormatting>
  <conditionalFormatting sqref="AU602">
    <cfRule type="cellIs" dxfId="0" priority="8803" operator="lessThan">
      <formula>20</formula>
    </cfRule>
    <cfRule type="cellIs" dxfId="1" priority="5670" operator="greaterThan">
      <formula>120</formula>
    </cfRule>
    <cfRule type="containsText" dxfId="2" priority="2537" operator="between" text="库存为">
      <formula>NOT(ISERROR(SEARCH("库存为",AU602)))</formula>
    </cfRule>
  </conditionalFormatting>
  <conditionalFormatting sqref="AU603">
    <cfRule type="cellIs" dxfId="0" priority="8802" operator="lessThan">
      <formula>20</formula>
    </cfRule>
    <cfRule type="cellIs" dxfId="1" priority="5669" operator="greaterThan">
      <formula>120</formula>
    </cfRule>
    <cfRule type="containsText" dxfId="2" priority="2536" operator="between" text="库存为">
      <formula>NOT(ISERROR(SEARCH("库存为",AU603)))</formula>
    </cfRule>
  </conditionalFormatting>
  <conditionalFormatting sqref="AU604">
    <cfRule type="cellIs" dxfId="0" priority="8801" operator="lessThan">
      <formula>20</formula>
    </cfRule>
    <cfRule type="cellIs" dxfId="1" priority="5668" operator="greaterThan">
      <formula>120</formula>
    </cfRule>
    <cfRule type="containsText" dxfId="2" priority="2535" operator="between" text="库存为">
      <formula>NOT(ISERROR(SEARCH("库存为",AU604)))</formula>
    </cfRule>
  </conditionalFormatting>
  <conditionalFormatting sqref="AU605">
    <cfRule type="cellIs" dxfId="0" priority="8800" operator="lessThan">
      <formula>20</formula>
    </cfRule>
    <cfRule type="cellIs" dxfId="1" priority="5667" operator="greaterThan">
      <formula>120</formula>
    </cfRule>
    <cfRule type="containsText" dxfId="2" priority="2534" operator="between" text="库存为">
      <formula>NOT(ISERROR(SEARCH("库存为",AU605)))</formula>
    </cfRule>
  </conditionalFormatting>
  <conditionalFormatting sqref="AU606">
    <cfRule type="cellIs" dxfId="0" priority="8799" operator="lessThan">
      <formula>20</formula>
    </cfRule>
    <cfRule type="cellIs" dxfId="1" priority="5666" operator="greaterThan">
      <formula>120</formula>
    </cfRule>
    <cfRule type="containsText" dxfId="2" priority="2533" operator="between" text="库存为">
      <formula>NOT(ISERROR(SEARCH("库存为",AU606)))</formula>
    </cfRule>
  </conditionalFormatting>
  <conditionalFormatting sqref="AU607">
    <cfRule type="cellIs" dxfId="0" priority="8798" operator="lessThan">
      <formula>20</formula>
    </cfRule>
    <cfRule type="cellIs" dxfId="1" priority="5665" operator="greaterThan">
      <formula>120</formula>
    </cfRule>
    <cfRule type="containsText" dxfId="2" priority="2532" operator="between" text="库存为">
      <formula>NOT(ISERROR(SEARCH("库存为",AU607)))</formula>
    </cfRule>
  </conditionalFormatting>
  <conditionalFormatting sqref="AU608">
    <cfRule type="cellIs" dxfId="0" priority="8797" operator="lessThan">
      <formula>20</formula>
    </cfRule>
    <cfRule type="cellIs" dxfId="1" priority="5664" operator="greaterThan">
      <formula>120</formula>
    </cfRule>
    <cfRule type="containsText" dxfId="2" priority="2531" operator="between" text="库存为">
      <formula>NOT(ISERROR(SEARCH("库存为",AU608)))</formula>
    </cfRule>
  </conditionalFormatting>
  <conditionalFormatting sqref="AU609">
    <cfRule type="cellIs" dxfId="0" priority="8796" operator="lessThan">
      <formula>20</formula>
    </cfRule>
    <cfRule type="cellIs" dxfId="1" priority="5663" operator="greaterThan">
      <formula>120</formula>
    </cfRule>
    <cfRule type="containsText" dxfId="2" priority="2530" operator="between" text="库存为">
      <formula>NOT(ISERROR(SEARCH("库存为",AU609)))</formula>
    </cfRule>
  </conditionalFormatting>
  <conditionalFormatting sqref="AU610">
    <cfRule type="cellIs" dxfId="0" priority="8795" operator="lessThan">
      <formula>20</formula>
    </cfRule>
    <cfRule type="cellIs" dxfId="1" priority="5662" operator="greaterThan">
      <formula>120</formula>
    </cfRule>
    <cfRule type="containsText" dxfId="2" priority="2529" operator="between" text="库存为">
      <formula>NOT(ISERROR(SEARCH("库存为",AU610)))</formula>
    </cfRule>
  </conditionalFormatting>
  <conditionalFormatting sqref="AU611">
    <cfRule type="cellIs" dxfId="0" priority="8794" operator="lessThan">
      <formula>20</formula>
    </cfRule>
    <cfRule type="cellIs" dxfId="1" priority="5661" operator="greaterThan">
      <formula>120</formula>
    </cfRule>
    <cfRule type="containsText" dxfId="2" priority="2528" operator="between" text="库存为">
      <formula>NOT(ISERROR(SEARCH("库存为",AU611)))</formula>
    </cfRule>
  </conditionalFormatting>
  <conditionalFormatting sqref="AU612">
    <cfRule type="cellIs" dxfId="0" priority="8793" operator="lessThan">
      <formula>20</formula>
    </cfRule>
    <cfRule type="cellIs" dxfId="1" priority="5660" operator="greaterThan">
      <formula>120</formula>
    </cfRule>
    <cfRule type="containsText" dxfId="2" priority="2527" operator="between" text="库存为">
      <formula>NOT(ISERROR(SEARCH("库存为",AU612)))</formula>
    </cfRule>
  </conditionalFormatting>
  <conditionalFormatting sqref="AU613">
    <cfRule type="cellIs" dxfId="0" priority="8792" operator="lessThan">
      <formula>20</formula>
    </cfRule>
    <cfRule type="cellIs" dxfId="1" priority="5659" operator="greaterThan">
      <formula>120</formula>
    </cfRule>
    <cfRule type="containsText" dxfId="2" priority="2526" operator="between" text="库存为">
      <formula>NOT(ISERROR(SEARCH("库存为",AU613)))</formula>
    </cfRule>
  </conditionalFormatting>
  <conditionalFormatting sqref="AU614">
    <cfRule type="cellIs" dxfId="0" priority="8791" operator="lessThan">
      <formula>20</formula>
    </cfRule>
    <cfRule type="cellIs" dxfId="1" priority="5658" operator="greaterThan">
      <formula>120</formula>
    </cfRule>
    <cfRule type="containsText" dxfId="2" priority="2525" operator="between" text="库存为">
      <formula>NOT(ISERROR(SEARCH("库存为",AU614)))</formula>
    </cfRule>
  </conditionalFormatting>
  <conditionalFormatting sqref="AU615">
    <cfRule type="cellIs" dxfId="0" priority="8790" operator="lessThan">
      <formula>20</formula>
    </cfRule>
    <cfRule type="cellIs" dxfId="1" priority="5657" operator="greaterThan">
      <formula>120</formula>
    </cfRule>
    <cfRule type="containsText" dxfId="2" priority="2524" operator="between" text="库存为">
      <formula>NOT(ISERROR(SEARCH("库存为",AU615)))</formula>
    </cfRule>
  </conditionalFormatting>
  <conditionalFormatting sqref="AU616">
    <cfRule type="cellIs" dxfId="0" priority="8789" operator="lessThan">
      <formula>20</formula>
    </cfRule>
    <cfRule type="cellIs" dxfId="1" priority="5656" operator="greaterThan">
      <formula>120</formula>
    </cfRule>
    <cfRule type="containsText" dxfId="2" priority="2523" operator="between" text="库存为">
      <formula>NOT(ISERROR(SEARCH("库存为",AU616)))</formula>
    </cfRule>
  </conditionalFormatting>
  <conditionalFormatting sqref="AU617">
    <cfRule type="cellIs" dxfId="0" priority="8788" operator="lessThan">
      <formula>20</formula>
    </cfRule>
    <cfRule type="cellIs" dxfId="1" priority="5655" operator="greaterThan">
      <formula>120</formula>
    </cfRule>
    <cfRule type="containsText" dxfId="2" priority="2522" operator="between" text="库存为">
      <formula>NOT(ISERROR(SEARCH("库存为",AU617)))</formula>
    </cfRule>
  </conditionalFormatting>
  <conditionalFormatting sqref="AU618">
    <cfRule type="cellIs" dxfId="0" priority="8787" operator="lessThan">
      <formula>20</formula>
    </cfRule>
    <cfRule type="cellIs" dxfId="1" priority="5654" operator="greaterThan">
      <formula>120</formula>
    </cfRule>
    <cfRule type="containsText" dxfId="2" priority="2521" operator="between" text="库存为">
      <formula>NOT(ISERROR(SEARCH("库存为",AU618)))</formula>
    </cfRule>
  </conditionalFormatting>
  <conditionalFormatting sqref="AU619">
    <cfRule type="cellIs" dxfId="0" priority="8786" operator="lessThan">
      <formula>20</formula>
    </cfRule>
    <cfRule type="cellIs" dxfId="1" priority="5653" operator="greaterThan">
      <formula>120</formula>
    </cfRule>
    <cfRule type="containsText" dxfId="2" priority="2520" operator="between" text="库存为">
      <formula>NOT(ISERROR(SEARCH("库存为",AU619)))</formula>
    </cfRule>
  </conditionalFormatting>
  <conditionalFormatting sqref="AU620">
    <cfRule type="cellIs" dxfId="0" priority="8785" operator="lessThan">
      <formula>20</formula>
    </cfRule>
    <cfRule type="cellIs" dxfId="1" priority="5652" operator="greaterThan">
      <formula>120</formula>
    </cfRule>
    <cfRule type="containsText" dxfId="2" priority="2519" operator="between" text="库存为">
      <formula>NOT(ISERROR(SEARCH("库存为",AU620)))</formula>
    </cfRule>
  </conditionalFormatting>
  <conditionalFormatting sqref="AU621">
    <cfRule type="cellIs" dxfId="0" priority="8784" operator="lessThan">
      <formula>20</formula>
    </cfRule>
    <cfRule type="cellIs" dxfId="1" priority="5651" operator="greaterThan">
      <formula>120</formula>
    </cfRule>
    <cfRule type="containsText" dxfId="2" priority="2518" operator="between" text="库存为">
      <formula>NOT(ISERROR(SEARCH("库存为",AU621)))</formula>
    </cfRule>
  </conditionalFormatting>
  <conditionalFormatting sqref="AU622">
    <cfRule type="cellIs" dxfId="0" priority="8783" operator="lessThan">
      <formula>20</formula>
    </cfRule>
    <cfRule type="cellIs" dxfId="1" priority="5650" operator="greaterThan">
      <formula>120</formula>
    </cfRule>
    <cfRule type="containsText" dxfId="2" priority="2517" operator="between" text="库存为">
      <formula>NOT(ISERROR(SEARCH("库存为",AU622)))</formula>
    </cfRule>
  </conditionalFormatting>
  <conditionalFormatting sqref="AU623">
    <cfRule type="cellIs" dxfId="0" priority="8782" operator="lessThan">
      <formula>20</formula>
    </cfRule>
    <cfRule type="cellIs" dxfId="1" priority="5649" operator="greaterThan">
      <formula>120</formula>
    </cfRule>
    <cfRule type="containsText" dxfId="2" priority="2516" operator="between" text="库存为">
      <formula>NOT(ISERROR(SEARCH("库存为",AU623)))</formula>
    </cfRule>
  </conditionalFormatting>
  <conditionalFormatting sqref="AU624">
    <cfRule type="cellIs" dxfId="0" priority="8781" operator="lessThan">
      <formula>20</formula>
    </cfRule>
    <cfRule type="cellIs" dxfId="1" priority="5648" operator="greaterThan">
      <formula>120</formula>
    </cfRule>
    <cfRule type="containsText" dxfId="2" priority="2515" operator="between" text="库存为">
      <formula>NOT(ISERROR(SEARCH("库存为",AU624)))</formula>
    </cfRule>
  </conditionalFormatting>
  <conditionalFormatting sqref="AU625">
    <cfRule type="cellIs" dxfId="0" priority="8780" operator="lessThan">
      <formula>20</formula>
    </cfRule>
    <cfRule type="cellIs" dxfId="1" priority="5647" operator="greaterThan">
      <formula>120</formula>
    </cfRule>
    <cfRule type="containsText" dxfId="2" priority="2514" operator="between" text="库存为">
      <formula>NOT(ISERROR(SEARCH("库存为",AU625)))</formula>
    </cfRule>
  </conditionalFormatting>
  <conditionalFormatting sqref="AU626">
    <cfRule type="cellIs" dxfId="0" priority="8779" operator="lessThan">
      <formula>20</formula>
    </cfRule>
    <cfRule type="cellIs" dxfId="1" priority="5646" operator="greaterThan">
      <formula>120</formula>
    </cfRule>
    <cfRule type="containsText" dxfId="2" priority="2513" operator="between" text="库存为">
      <formula>NOT(ISERROR(SEARCH("库存为",AU626)))</formula>
    </cfRule>
  </conditionalFormatting>
  <conditionalFormatting sqref="AU627">
    <cfRule type="cellIs" dxfId="0" priority="8778" operator="lessThan">
      <formula>20</formula>
    </cfRule>
    <cfRule type="cellIs" dxfId="1" priority="5645" operator="greaterThan">
      <formula>120</formula>
    </cfRule>
    <cfRule type="containsText" dxfId="2" priority="2512" operator="between" text="库存为">
      <formula>NOT(ISERROR(SEARCH("库存为",AU627)))</formula>
    </cfRule>
  </conditionalFormatting>
  <conditionalFormatting sqref="AU628">
    <cfRule type="cellIs" dxfId="0" priority="8777" operator="lessThan">
      <formula>20</formula>
    </cfRule>
    <cfRule type="cellIs" dxfId="1" priority="5644" operator="greaterThan">
      <formula>120</formula>
    </cfRule>
    <cfRule type="containsText" dxfId="2" priority="2511" operator="between" text="库存为">
      <formula>NOT(ISERROR(SEARCH("库存为",AU628)))</formula>
    </cfRule>
  </conditionalFormatting>
  <conditionalFormatting sqref="AU629">
    <cfRule type="cellIs" dxfId="0" priority="8776" operator="lessThan">
      <formula>20</formula>
    </cfRule>
    <cfRule type="cellIs" dxfId="1" priority="5643" operator="greaterThan">
      <formula>120</formula>
    </cfRule>
    <cfRule type="containsText" dxfId="2" priority="2510" operator="between" text="库存为">
      <formula>NOT(ISERROR(SEARCH("库存为",AU629)))</formula>
    </cfRule>
  </conditionalFormatting>
  <conditionalFormatting sqref="AU630">
    <cfRule type="cellIs" dxfId="0" priority="8775" operator="lessThan">
      <formula>20</formula>
    </cfRule>
    <cfRule type="cellIs" dxfId="1" priority="5642" operator="greaterThan">
      <formula>120</formula>
    </cfRule>
    <cfRule type="containsText" dxfId="2" priority="2509" operator="between" text="库存为">
      <formula>NOT(ISERROR(SEARCH("库存为",AU630)))</formula>
    </cfRule>
  </conditionalFormatting>
  <conditionalFormatting sqref="AU631">
    <cfRule type="cellIs" dxfId="0" priority="8774" operator="lessThan">
      <formula>20</formula>
    </cfRule>
    <cfRule type="cellIs" dxfId="1" priority="5641" operator="greaterThan">
      <formula>120</formula>
    </cfRule>
    <cfRule type="containsText" dxfId="2" priority="2508" operator="between" text="库存为">
      <formula>NOT(ISERROR(SEARCH("库存为",AU631)))</formula>
    </cfRule>
  </conditionalFormatting>
  <conditionalFormatting sqref="AU632">
    <cfRule type="cellIs" dxfId="0" priority="8773" operator="lessThan">
      <formula>20</formula>
    </cfRule>
    <cfRule type="cellIs" dxfId="1" priority="5640" operator="greaterThan">
      <formula>120</formula>
    </cfRule>
    <cfRule type="containsText" dxfId="2" priority="2507" operator="between" text="库存为">
      <formula>NOT(ISERROR(SEARCH("库存为",AU632)))</formula>
    </cfRule>
  </conditionalFormatting>
  <conditionalFormatting sqref="AU633">
    <cfRule type="cellIs" dxfId="0" priority="8772" operator="lessThan">
      <formula>20</formula>
    </cfRule>
    <cfRule type="cellIs" dxfId="1" priority="5639" operator="greaterThan">
      <formula>120</formula>
    </cfRule>
    <cfRule type="containsText" dxfId="2" priority="2506" operator="between" text="库存为">
      <formula>NOT(ISERROR(SEARCH("库存为",AU633)))</formula>
    </cfRule>
  </conditionalFormatting>
  <conditionalFormatting sqref="AU634">
    <cfRule type="cellIs" dxfId="0" priority="8771" operator="lessThan">
      <formula>20</formula>
    </cfRule>
    <cfRule type="cellIs" dxfId="1" priority="5638" operator="greaterThan">
      <formula>120</formula>
    </cfRule>
    <cfRule type="containsText" dxfId="2" priority="2505" operator="between" text="库存为">
      <formula>NOT(ISERROR(SEARCH("库存为",AU634)))</formula>
    </cfRule>
  </conditionalFormatting>
  <conditionalFormatting sqref="AU635">
    <cfRule type="cellIs" dxfId="0" priority="8770" operator="lessThan">
      <formula>20</formula>
    </cfRule>
    <cfRule type="cellIs" dxfId="1" priority="5637" operator="greaterThan">
      <formula>120</formula>
    </cfRule>
    <cfRule type="containsText" dxfId="2" priority="2504" operator="between" text="库存为">
      <formula>NOT(ISERROR(SEARCH("库存为",AU635)))</formula>
    </cfRule>
  </conditionalFormatting>
  <conditionalFormatting sqref="AU636">
    <cfRule type="cellIs" dxfId="0" priority="8769" operator="lessThan">
      <formula>20</formula>
    </cfRule>
    <cfRule type="cellIs" dxfId="1" priority="5636" operator="greaterThan">
      <formula>120</formula>
    </cfRule>
    <cfRule type="containsText" dxfId="2" priority="2503" operator="between" text="库存为">
      <formula>NOT(ISERROR(SEARCH("库存为",AU636)))</formula>
    </cfRule>
  </conditionalFormatting>
  <conditionalFormatting sqref="AU637">
    <cfRule type="cellIs" dxfId="0" priority="8768" operator="lessThan">
      <formula>20</formula>
    </cfRule>
    <cfRule type="cellIs" dxfId="1" priority="5635" operator="greaterThan">
      <formula>120</formula>
    </cfRule>
    <cfRule type="containsText" dxfId="2" priority="2502" operator="between" text="库存为">
      <formula>NOT(ISERROR(SEARCH("库存为",AU637)))</formula>
    </cfRule>
  </conditionalFormatting>
  <conditionalFormatting sqref="AU638">
    <cfRule type="cellIs" dxfId="0" priority="8767" operator="lessThan">
      <formula>20</formula>
    </cfRule>
    <cfRule type="cellIs" dxfId="1" priority="5634" operator="greaterThan">
      <formula>120</formula>
    </cfRule>
    <cfRule type="containsText" dxfId="2" priority="2501" operator="between" text="库存为">
      <formula>NOT(ISERROR(SEARCH("库存为",AU638)))</formula>
    </cfRule>
  </conditionalFormatting>
  <conditionalFormatting sqref="AU639">
    <cfRule type="cellIs" dxfId="0" priority="8766" operator="lessThan">
      <formula>20</formula>
    </cfRule>
    <cfRule type="cellIs" dxfId="1" priority="5633" operator="greaterThan">
      <formula>120</formula>
    </cfRule>
    <cfRule type="containsText" dxfId="2" priority="2500" operator="between" text="库存为">
      <formula>NOT(ISERROR(SEARCH("库存为",AU639)))</formula>
    </cfRule>
  </conditionalFormatting>
  <conditionalFormatting sqref="AU640">
    <cfRule type="cellIs" dxfId="0" priority="8765" operator="lessThan">
      <formula>20</formula>
    </cfRule>
    <cfRule type="cellIs" dxfId="1" priority="5632" operator="greaterThan">
      <formula>120</formula>
    </cfRule>
    <cfRule type="containsText" dxfId="2" priority="2499" operator="between" text="库存为">
      <formula>NOT(ISERROR(SEARCH("库存为",AU640)))</formula>
    </cfRule>
  </conditionalFormatting>
  <conditionalFormatting sqref="AU641">
    <cfRule type="cellIs" dxfId="0" priority="8764" operator="lessThan">
      <formula>20</formula>
    </cfRule>
    <cfRule type="cellIs" dxfId="1" priority="5631" operator="greaterThan">
      <formula>120</formula>
    </cfRule>
    <cfRule type="containsText" dxfId="2" priority="2498" operator="between" text="库存为">
      <formula>NOT(ISERROR(SEARCH("库存为",AU641)))</formula>
    </cfRule>
  </conditionalFormatting>
  <conditionalFormatting sqref="AU642">
    <cfRule type="cellIs" dxfId="0" priority="8763" operator="lessThan">
      <formula>20</formula>
    </cfRule>
    <cfRule type="cellIs" dxfId="1" priority="5630" operator="greaterThan">
      <formula>120</formula>
    </cfRule>
    <cfRule type="containsText" dxfId="2" priority="2497" operator="between" text="库存为">
      <formula>NOT(ISERROR(SEARCH("库存为",AU642)))</formula>
    </cfRule>
  </conditionalFormatting>
  <conditionalFormatting sqref="AU643">
    <cfRule type="cellIs" dxfId="0" priority="8762" operator="lessThan">
      <formula>20</formula>
    </cfRule>
    <cfRule type="cellIs" dxfId="1" priority="5629" operator="greaterThan">
      <formula>120</formula>
    </cfRule>
    <cfRule type="containsText" dxfId="2" priority="2496" operator="between" text="库存为">
      <formula>NOT(ISERROR(SEARCH("库存为",AU643)))</formula>
    </cfRule>
  </conditionalFormatting>
  <conditionalFormatting sqref="AU644">
    <cfRule type="cellIs" dxfId="0" priority="8761" operator="lessThan">
      <formula>20</formula>
    </cfRule>
    <cfRule type="cellIs" dxfId="1" priority="5628" operator="greaterThan">
      <formula>120</formula>
    </cfRule>
    <cfRule type="containsText" dxfId="2" priority="2495" operator="between" text="库存为">
      <formula>NOT(ISERROR(SEARCH("库存为",AU644)))</formula>
    </cfRule>
  </conditionalFormatting>
  <conditionalFormatting sqref="AU645">
    <cfRule type="cellIs" dxfId="0" priority="8760" operator="lessThan">
      <formula>20</formula>
    </cfRule>
    <cfRule type="cellIs" dxfId="1" priority="5627" operator="greaterThan">
      <formula>120</formula>
    </cfRule>
    <cfRule type="containsText" dxfId="2" priority="2494" operator="between" text="库存为">
      <formula>NOT(ISERROR(SEARCH("库存为",AU645)))</formula>
    </cfRule>
  </conditionalFormatting>
  <conditionalFormatting sqref="AU646">
    <cfRule type="cellIs" dxfId="0" priority="8759" operator="lessThan">
      <formula>20</formula>
    </cfRule>
    <cfRule type="cellIs" dxfId="1" priority="5626" operator="greaterThan">
      <formula>120</formula>
    </cfRule>
    <cfRule type="containsText" dxfId="2" priority="2493" operator="between" text="库存为">
      <formula>NOT(ISERROR(SEARCH("库存为",AU646)))</formula>
    </cfRule>
  </conditionalFormatting>
  <conditionalFormatting sqref="AU647">
    <cfRule type="cellIs" dxfId="0" priority="8758" operator="lessThan">
      <formula>20</formula>
    </cfRule>
    <cfRule type="cellIs" dxfId="1" priority="5625" operator="greaterThan">
      <formula>120</formula>
    </cfRule>
    <cfRule type="containsText" dxfId="2" priority="2492" operator="between" text="库存为">
      <formula>NOT(ISERROR(SEARCH("库存为",AU647)))</formula>
    </cfRule>
  </conditionalFormatting>
  <conditionalFormatting sqref="AU648">
    <cfRule type="cellIs" dxfId="0" priority="8757" operator="lessThan">
      <formula>20</formula>
    </cfRule>
    <cfRule type="cellIs" dxfId="1" priority="5624" operator="greaterThan">
      <formula>120</formula>
    </cfRule>
    <cfRule type="containsText" dxfId="2" priority="2491" operator="between" text="库存为">
      <formula>NOT(ISERROR(SEARCH("库存为",AU648)))</formula>
    </cfRule>
  </conditionalFormatting>
  <conditionalFormatting sqref="AU649">
    <cfRule type="cellIs" dxfId="0" priority="8756" operator="lessThan">
      <formula>20</formula>
    </cfRule>
    <cfRule type="cellIs" dxfId="1" priority="5623" operator="greaterThan">
      <formula>120</formula>
    </cfRule>
    <cfRule type="containsText" dxfId="2" priority="2490" operator="between" text="库存为">
      <formula>NOT(ISERROR(SEARCH("库存为",AU649)))</formula>
    </cfRule>
  </conditionalFormatting>
  <conditionalFormatting sqref="AU650">
    <cfRule type="cellIs" dxfId="0" priority="8755" operator="lessThan">
      <formula>20</formula>
    </cfRule>
    <cfRule type="cellIs" dxfId="1" priority="5622" operator="greaterThan">
      <formula>120</formula>
    </cfRule>
    <cfRule type="containsText" dxfId="2" priority="2489" operator="between" text="库存为">
      <formula>NOT(ISERROR(SEARCH("库存为",AU650)))</formula>
    </cfRule>
  </conditionalFormatting>
  <conditionalFormatting sqref="AU651">
    <cfRule type="cellIs" dxfId="0" priority="8754" operator="lessThan">
      <formula>20</formula>
    </cfRule>
    <cfRule type="cellIs" dxfId="1" priority="5621" operator="greaterThan">
      <formula>120</formula>
    </cfRule>
    <cfRule type="containsText" dxfId="2" priority="2488" operator="between" text="库存为">
      <formula>NOT(ISERROR(SEARCH("库存为",AU651)))</formula>
    </cfRule>
  </conditionalFormatting>
  <conditionalFormatting sqref="AU652">
    <cfRule type="cellIs" dxfId="0" priority="8753" operator="lessThan">
      <formula>20</formula>
    </cfRule>
    <cfRule type="cellIs" dxfId="1" priority="5620" operator="greaterThan">
      <formula>120</formula>
    </cfRule>
    <cfRule type="containsText" dxfId="2" priority="2487" operator="between" text="库存为">
      <formula>NOT(ISERROR(SEARCH("库存为",AU652)))</formula>
    </cfRule>
  </conditionalFormatting>
  <conditionalFormatting sqref="AU653">
    <cfRule type="cellIs" dxfId="0" priority="8752" operator="lessThan">
      <formula>20</formula>
    </cfRule>
    <cfRule type="cellIs" dxfId="1" priority="5619" operator="greaterThan">
      <formula>120</formula>
    </cfRule>
    <cfRule type="containsText" dxfId="2" priority="2486" operator="between" text="库存为">
      <formula>NOT(ISERROR(SEARCH("库存为",AU653)))</formula>
    </cfRule>
  </conditionalFormatting>
  <conditionalFormatting sqref="AU654">
    <cfRule type="cellIs" dxfId="0" priority="8751" operator="lessThan">
      <formula>20</formula>
    </cfRule>
    <cfRule type="cellIs" dxfId="1" priority="5618" operator="greaterThan">
      <formula>120</formula>
    </cfRule>
    <cfRule type="containsText" dxfId="2" priority="2485" operator="between" text="库存为">
      <formula>NOT(ISERROR(SEARCH("库存为",AU654)))</formula>
    </cfRule>
  </conditionalFormatting>
  <conditionalFormatting sqref="AU655">
    <cfRule type="cellIs" dxfId="0" priority="8750" operator="lessThan">
      <formula>20</formula>
    </cfRule>
    <cfRule type="cellIs" dxfId="1" priority="5617" operator="greaterThan">
      <formula>120</formula>
    </cfRule>
    <cfRule type="containsText" dxfId="2" priority="2484" operator="between" text="库存为">
      <formula>NOT(ISERROR(SEARCH("库存为",AU655)))</formula>
    </cfRule>
  </conditionalFormatting>
  <conditionalFormatting sqref="AU656">
    <cfRule type="cellIs" dxfId="0" priority="8749" operator="lessThan">
      <formula>20</formula>
    </cfRule>
    <cfRule type="cellIs" dxfId="1" priority="5616" operator="greaterThan">
      <formula>120</formula>
    </cfRule>
    <cfRule type="containsText" dxfId="2" priority="2483" operator="between" text="库存为">
      <formula>NOT(ISERROR(SEARCH("库存为",AU656)))</formula>
    </cfRule>
  </conditionalFormatting>
  <conditionalFormatting sqref="AU657">
    <cfRule type="cellIs" dxfId="0" priority="8748" operator="lessThan">
      <formula>20</formula>
    </cfRule>
    <cfRule type="cellIs" dxfId="1" priority="5615" operator="greaterThan">
      <formula>120</formula>
    </cfRule>
    <cfRule type="containsText" dxfId="2" priority="2482" operator="between" text="库存为">
      <formula>NOT(ISERROR(SEARCH("库存为",AU657)))</formula>
    </cfRule>
  </conditionalFormatting>
  <conditionalFormatting sqref="AU658">
    <cfRule type="cellIs" dxfId="0" priority="8747" operator="lessThan">
      <formula>20</formula>
    </cfRule>
    <cfRule type="cellIs" dxfId="1" priority="5614" operator="greaterThan">
      <formula>120</formula>
    </cfRule>
    <cfRule type="containsText" dxfId="2" priority="2481" operator="between" text="库存为">
      <formula>NOT(ISERROR(SEARCH("库存为",AU658)))</formula>
    </cfRule>
  </conditionalFormatting>
  <conditionalFormatting sqref="AU659">
    <cfRule type="cellIs" dxfId="0" priority="8746" operator="lessThan">
      <formula>20</formula>
    </cfRule>
    <cfRule type="cellIs" dxfId="1" priority="5613" operator="greaterThan">
      <formula>120</formula>
    </cfRule>
    <cfRule type="containsText" dxfId="2" priority="2480" operator="between" text="库存为">
      <formula>NOT(ISERROR(SEARCH("库存为",AU659)))</formula>
    </cfRule>
  </conditionalFormatting>
  <conditionalFormatting sqref="AU660">
    <cfRule type="cellIs" dxfId="0" priority="8745" operator="lessThan">
      <formula>20</formula>
    </cfRule>
    <cfRule type="cellIs" dxfId="1" priority="5612" operator="greaterThan">
      <formula>120</formula>
    </cfRule>
    <cfRule type="containsText" dxfId="2" priority="2479" operator="between" text="库存为">
      <formula>NOT(ISERROR(SEARCH("库存为",AU660)))</formula>
    </cfRule>
  </conditionalFormatting>
  <conditionalFormatting sqref="AU661">
    <cfRule type="cellIs" dxfId="0" priority="8744" operator="lessThan">
      <formula>20</formula>
    </cfRule>
    <cfRule type="cellIs" dxfId="1" priority="5611" operator="greaterThan">
      <formula>120</formula>
    </cfRule>
    <cfRule type="containsText" dxfId="2" priority="2478" operator="between" text="库存为">
      <formula>NOT(ISERROR(SEARCH("库存为",AU661)))</formula>
    </cfRule>
  </conditionalFormatting>
  <conditionalFormatting sqref="AU662">
    <cfRule type="cellIs" dxfId="0" priority="8743" operator="lessThan">
      <formula>20</formula>
    </cfRule>
    <cfRule type="cellIs" dxfId="1" priority="5610" operator="greaterThan">
      <formula>120</formula>
    </cfRule>
    <cfRule type="containsText" dxfId="2" priority="2477" operator="between" text="库存为">
      <formula>NOT(ISERROR(SEARCH("库存为",AU662)))</formula>
    </cfRule>
  </conditionalFormatting>
  <conditionalFormatting sqref="AU663">
    <cfRule type="cellIs" dxfId="0" priority="8742" operator="lessThan">
      <formula>20</formula>
    </cfRule>
    <cfRule type="cellIs" dxfId="1" priority="5609" operator="greaterThan">
      <formula>120</formula>
    </cfRule>
    <cfRule type="containsText" dxfId="2" priority="2476" operator="between" text="库存为">
      <formula>NOT(ISERROR(SEARCH("库存为",AU663)))</formula>
    </cfRule>
  </conditionalFormatting>
  <conditionalFormatting sqref="AU664">
    <cfRule type="cellIs" dxfId="0" priority="8741" operator="lessThan">
      <formula>20</formula>
    </cfRule>
    <cfRule type="cellIs" dxfId="1" priority="5608" operator="greaterThan">
      <formula>120</formula>
    </cfRule>
    <cfRule type="containsText" dxfId="2" priority="2475" operator="between" text="库存为">
      <formula>NOT(ISERROR(SEARCH("库存为",AU664)))</formula>
    </cfRule>
  </conditionalFormatting>
  <conditionalFormatting sqref="AU665">
    <cfRule type="cellIs" dxfId="0" priority="8740" operator="lessThan">
      <formula>20</formula>
    </cfRule>
    <cfRule type="cellIs" dxfId="1" priority="5607" operator="greaterThan">
      <formula>120</formula>
    </cfRule>
    <cfRule type="containsText" dxfId="2" priority="2474" operator="between" text="库存为">
      <formula>NOT(ISERROR(SEARCH("库存为",AU665)))</formula>
    </cfRule>
  </conditionalFormatting>
  <conditionalFormatting sqref="AU666">
    <cfRule type="cellIs" dxfId="0" priority="8739" operator="lessThan">
      <formula>20</formula>
    </cfRule>
    <cfRule type="cellIs" dxfId="1" priority="5606" operator="greaterThan">
      <formula>120</formula>
    </cfRule>
    <cfRule type="containsText" dxfId="2" priority="2473" operator="between" text="库存为">
      <formula>NOT(ISERROR(SEARCH("库存为",AU666)))</formula>
    </cfRule>
  </conditionalFormatting>
  <conditionalFormatting sqref="AU667">
    <cfRule type="cellIs" dxfId="0" priority="8738" operator="lessThan">
      <formula>20</formula>
    </cfRule>
    <cfRule type="cellIs" dxfId="1" priority="5605" operator="greaterThan">
      <formula>120</formula>
    </cfRule>
    <cfRule type="containsText" dxfId="2" priority="2472" operator="between" text="库存为">
      <formula>NOT(ISERROR(SEARCH("库存为",AU667)))</formula>
    </cfRule>
  </conditionalFormatting>
  <conditionalFormatting sqref="AU668">
    <cfRule type="cellIs" dxfId="0" priority="8737" operator="lessThan">
      <formula>20</formula>
    </cfRule>
    <cfRule type="cellIs" dxfId="1" priority="5604" operator="greaterThan">
      <formula>120</formula>
    </cfRule>
    <cfRule type="containsText" dxfId="2" priority="2471" operator="between" text="库存为">
      <formula>NOT(ISERROR(SEARCH("库存为",AU668)))</formula>
    </cfRule>
  </conditionalFormatting>
  <conditionalFormatting sqref="AU669">
    <cfRule type="cellIs" dxfId="0" priority="8736" operator="lessThan">
      <formula>20</formula>
    </cfRule>
    <cfRule type="cellIs" dxfId="1" priority="5603" operator="greaterThan">
      <formula>120</formula>
    </cfRule>
    <cfRule type="containsText" dxfId="2" priority="2470" operator="between" text="库存为">
      <formula>NOT(ISERROR(SEARCH("库存为",AU669)))</formula>
    </cfRule>
  </conditionalFormatting>
  <conditionalFormatting sqref="AU670">
    <cfRule type="cellIs" dxfId="0" priority="8735" operator="lessThan">
      <formula>20</formula>
    </cfRule>
    <cfRule type="cellIs" dxfId="1" priority="5602" operator="greaterThan">
      <formula>120</formula>
    </cfRule>
    <cfRule type="containsText" dxfId="2" priority="2469" operator="between" text="库存为">
      <formula>NOT(ISERROR(SEARCH("库存为",AU670)))</formula>
    </cfRule>
  </conditionalFormatting>
  <conditionalFormatting sqref="AU671">
    <cfRule type="cellIs" dxfId="0" priority="8734" operator="lessThan">
      <formula>20</formula>
    </cfRule>
    <cfRule type="cellIs" dxfId="1" priority="5601" operator="greaterThan">
      <formula>120</formula>
    </cfRule>
    <cfRule type="containsText" dxfId="2" priority="2468" operator="between" text="库存为">
      <formula>NOT(ISERROR(SEARCH("库存为",AU671)))</formula>
    </cfRule>
  </conditionalFormatting>
  <conditionalFormatting sqref="AU672">
    <cfRule type="cellIs" dxfId="0" priority="8733" operator="lessThan">
      <formula>20</formula>
    </cfRule>
    <cfRule type="cellIs" dxfId="1" priority="5600" operator="greaterThan">
      <formula>120</formula>
    </cfRule>
    <cfRule type="containsText" dxfId="2" priority="2467" operator="between" text="库存为">
      <formula>NOT(ISERROR(SEARCH("库存为",AU672)))</formula>
    </cfRule>
  </conditionalFormatting>
  <conditionalFormatting sqref="AU673">
    <cfRule type="cellIs" dxfId="0" priority="8732" operator="lessThan">
      <formula>20</formula>
    </cfRule>
    <cfRule type="cellIs" dxfId="1" priority="5599" operator="greaterThan">
      <formula>120</formula>
    </cfRule>
    <cfRule type="containsText" dxfId="2" priority="2466" operator="between" text="库存为">
      <formula>NOT(ISERROR(SEARCH("库存为",AU673)))</formula>
    </cfRule>
  </conditionalFormatting>
  <conditionalFormatting sqref="AU674">
    <cfRule type="cellIs" dxfId="0" priority="8731" operator="lessThan">
      <formula>20</formula>
    </cfRule>
    <cfRule type="cellIs" dxfId="1" priority="5598" operator="greaterThan">
      <formula>120</formula>
    </cfRule>
    <cfRule type="containsText" dxfId="2" priority="2465" operator="between" text="库存为">
      <formula>NOT(ISERROR(SEARCH("库存为",AU674)))</formula>
    </cfRule>
  </conditionalFormatting>
  <conditionalFormatting sqref="AU675">
    <cfRule type="cellIs" dxfId="0" priority="8730" operator="lessThan">
      <formula>20</formula>
    </cfRule>
    <cfRule type="cellIs" dxfId="1" priority="5597" operator="greaterThan">
      <formula>120</formula>
    </cfRule>
    <cfRule type="containsText" dxfId="2" priority="2464" operator="between" text="库存为">
      <formula>NOT(ISERROR(SEARCH("库存为",AU675)))</formula>
    </cfRule>
  </conditionalFormatting>
  <conditionalFormatting sqref="AU676">
    <cfRule type="cellIs" dxfId="0" priority="8729" operator="lessThan">
      <formula>20</formula>
    </cfRule>
    <cfRule type="cellIs" dxfId="1" priority="5596" operator="greaterThan">
      <formula>120</formula>
    </cfRule>
    <cfRule type="containsText" dxfId="2" priority="2463" operator="between" text="库存为">
      <formula>NOT(ISERROR(SEARCH("库存为",AU676)))</formula>
    </cfRule>
  </conditionalFormatting>
  <conditionalFormatting sqref="AU677">
    <cfRule type="cellIs" dxfId="0" priority="8728" operator="lessThan">
      <formula>20</formula>
    </cfRule>
    <cfRule type="cellIs" dxfId="1" priority="5595" operator="greaterThan">
      <formula>120</formula>
    </cfRule>
    <cfRule type="containsText" dxfId="2" priority="2462" operator="between" text="库存为">
      <formula>NOT(ISERROR(SEARCH("库存为",AU677)))</formula>
    </cfRule>
  </conditionalFormatting>
  <conditionalFormatting sqref="AU678">
    <cfRule type="cellIs" dxfId="0" priority="8727" operator="lessThan">
      <formula>20</formula>
    </cfRule>
    <cfRule type="cellIs" dxfId="1" priority="5594" operator="greaterThan">
      <formula>120</formula>
    </cfRule>
    <cfRule type="containsText" dxfId="2" priority="2461" operator="between" text="库存为">
      <formula>NOT(ISERROR(SEARCH("库存为",AU678)))</formula>
    </cfRule>
  </conditionalFormatting>
  <conditionalFormatting sqref="AU679">
    <cfRule type="cellIs" dxfId="0" priority="8726" operator="lessThan">
      <formula>20</formula>
    </cfRule>
    <cfRule type="cellIs" dxfId="1" priority="5593" operator="greaterThan">
      <formula>120</formula>
    </cfRule>
    <cfRule type="containsText" dxfId="2" priority="2460" operator="between" text="库存为">
      <formula>NOT(ISERROR(SEARCH("库存为",AU679)))</formula>
    </cfRule>
  </conditionalFormatting>
  <conditionalFormatting sqref="AU680">
    <cfRule type="cellIs" dxfId="0" priority="8725" operator="lessThan">
      <formula>20</formula>
    </cfRule>
    <cfRule type="cellIs" dxfId="1" priority="5592" operator="greaterThan">
      <formula>120</formula>
    </cfRule>
    <cfRule type="containsText" dxfId="2" priority="2459" operator="between" text="库存为">
      <formula>NOT(ISERROR(SEARCH("库存为",AU680)))</formula>
    </cfRule>
  </conditionalFormatting>
  <conditionalFormatting sqref="AU681">
    <cfRule type="cellIs" dxfId="0" priority="8724" operator="lessThan">
      <formula>20</formula>
    </cfRule>
    <cfRule type="cellIs" dxfId="1" priority="5591" operator="greaterThan">
      <formula>120</formula>
    </cfRule>
    <cfRule type="containsText" dxfId="2" priority="2458" operator="between" text="库存为">
      <formula>NOT(ISERROR(SEARCH("库存为",AU681)))</formula>
    </cfRule>
  </conditionalFormatting>
  <conditionalFormatting sqref="AU682">
    <cfRule type="cellIs" dxfId="0" priority="8723" operator="lessThan">
      <formula>20</formula>
    </cfRule>
    <cfRule type="cellIs" dxfId="1" priority="5590" operator="greaterThan">
      <formula>120</formula>
    </cfRule>
    <cfRule type="containsText" dxfId="2" priority="2457" operator="between" text="库存为">
      <formula>NOT(ISERROR(SEARCH("库存为",AU682)))</formula>
    </cfRule>
  </conditionalFormatting>
  <conditionalFormatting sqref="AU683">
    <cfRule type="cellIs" dxfId="0" priority="8722" operator="lessThan">
      <formula>20</formula>
    </cfRule>
    <cfRule type="cellIs" dxfId="1" priority="5589" operator="greaterThan">
      <formula>120</formula>
    </cfRule>
    <cfRule type="containsText" dxfId="2" priority="2456" operator="between" text="库存为">
      <formula>NOT(ISERROR(SEARCH("库存为",AU683)))</formula>
    </cfRule>
  </conditionalFormatting>
  <conditionalFormatting sqref="AU684">
    <cfRule type="cellIs" dxfId="0" priority="8721" operator="lessThan">
      <formula>20</formula>
    </cfRule>
    <cfRule type="cellIs" dxfId="1" priority="5588" operator="greaterThan">
      <formula>120</formula>
    </cfRule>
    <cfRule type="containsText" dxfId="2" priority="2455" operator="between" text="库存为">
      <formula>NOT(ISERROR(SEARCH("库存为",AU684)))</formula>
    </cfRule>
  </conditionalFormatting>
  <conditionalFormatting sqref="AU685">
    <cfRule type="cellIs" dxfId="0" priority="8720" operator="lessThan">
      <formula>20</formula>
    </cfRule>
    <cfRule type="cellIs" dxfId="1" priority="5587" operator="greaterThan">
      <formula>120</formula>
    </cfRule>
    <cfRule type="containsText" dxfId="2" priority="2454" operator="between" text="库存为">
      <formula>NOT(ISERROR(SEARCH("库存为",AU685)))</formula>
    </cfRule>
  </conditionalFormatting>
  <conditionalFormatting sqref="AU686">
    <cfRule type="cellIs" dxfId="0" priority="8719" operator="lessThan">
      <formula>20</formula>
    </cfRule>
    <cfRule type="cellIs" dxfId="1" priority="5586" operator="greaterThan">
      <formula>120</formula>
    </cfRule>
    <cfRule type="containsText" dxfId="2" priority="2453" operator="between" text="库存为">
      <formula>NOT(ISERROR(SEARCH("库存为",AU686)))</formula>
    </cfRule>
  </conditionalFormatting>
  <conditionalFormatting sqref="AU687">
    <cfRule type="cellIs" dxfId="0" priority="8718" operator="lessThan">
      <formula>20</formula>
    </cfRule>
    <cfRule type="cellIs" dxfId="1" priority="5585" operator="greaterThan">
      <formula>120</formula>
    </cfRule>
    <cfRule type="containsText" dxfId="2" priority="2452" operator="between" text="库存为">
      <formula>NOT(ISERROR(SEARCH("库存为",AU687)))</formula>
    </cfRule>
  </conditionalFormatting>
  <conditionalFormatting sqref="AU688">
    <cfRule type="cellIs" dxfId="0" priority="8717" operator="lessThan">
      <formula>20</formula>
    </cfRule>
    <cfRule type="cellIs" dxfId="1" priority="5584" operator="greaterThan">
      <formula>120</formula>
    </cfRule>
    <cfRule type="containsText" dxfId="2" priority="2451" operator="between" text="库存为">
      <formula>NOT(ISERROR(SEARCH("库存为",AU688)))</formula>
    </cfRule>
  </conditionalFormatting>
  <conditionalFormatting sqref="AU689">
    <cfRule type="cellIs" dxfId="0" priority="8716" operator="lessThan">
      <formula>20</formula>
    </cfRule>
    <cfRule type="cellIs" dxfId="1" priority="5583" operator="greaterThan">
      <formula>120</formula>
    </cfRule>
    <cfRule type="containsText" dxfId="2" priority="2450" operator="between" text="库存为">
      <formula>NOT(ISERROR(SEARCH("库存为",AU689)))</formula>
    </cfRule>
  </conditionalFormatting>
  <conditionalFormatting sqref="AU690">
    <cfRule type="cellIs" dxfId="0" priority="8715" operator="lessThan">
      <formula>20</formula>
    </cfRule>
    <cfRule type="cellIs" dxfId="1" priority="5582" operator="greaterThan">
      <formula>120</formula>
    </cfRule>
    <cfRule type="containsText" dxfId="2" priority="2449" operator="between" text="库存为">
      <formula>NOT(ISERROR(SEARCH("库存为",AU690)))</formula>
    </cfRule>
  </conditionalFormatting>
  <conditionalFormatting sqref="AU691">
    <cfRule type="cellIs" dxfId="0" priority="8714" operator="lessThan">
      <formula>20</formula>
    </cfRule>
    <cfRule type="cellIs" dxfId="1" priority="5581" operator="greaterThan">
      <formula>120</formula>
    </cfRule>
    <cfRule type="containsText" dxfId="2" priority="2448" operator="between" text="库存为">
      <formula>NOT(ISERROR(SEARCH("库存为",AU691)))</formula>
    </cfRule>
  </conditionalFormatting>
  <conditionalFormatting sqref="AU692">
    <cfRule type="cellIs" dxfId="0" priority="8713" operator="lessThan">
      <formula>20</formula>
    </cfRule>
    <cfRule type="cellIs" dxfId="1" priority="5580" operator="greaterThan">
      <formula>120</formula>
    </cfRule>
    <cfRule type="containsText" dxfId="2" priority="2447" operator="between" text="库存为">
      <formula>NOT(ISERROR(SEARCH("库存为",AU692)))</formula>
    </cfRule>
  </conditionalFormatting>
  <conditionalFormatting sqref="AU693">
    <cfRule type="cellIs" dxfId="0" priority="8712" operator="lessThan">
      <formula>20</formula>
    </cfRule>
    <cfRule type="cellIs" dxfId="1" priority="5579" operator="greaterThan">
      <formula>120</formula>
    </cfRule>
    <cfRule type="containsText" dxfId="2" priority="2446" operator="between" text="库存为">
      <formula>NOT(ISERROR(SEARCH("库存为",AU693)))</formula>
    </cfRule>
  </conditionalFormatting>
  <conditionalFormatting sqref="AU694">
    <cfRule type="cellIs" dxfId="0" priority="8711" operator="lessThan">
      <formula>20</formula>
    </cfRule>
    <cfRule type="cellIs" dxfId="1" priority="5578" operator="greaterThan">
      <formula>120</formula>
    </cfRule>
    <cfRule type="containsText" dxfId="2" priority="2445" operator="between" text="库存为">
      <formula>NOT(ISERROR(SEARCH("库存为",AU694)))</formula>
    </cfRule>
  </conditionalFormatting>
  <conditionalFormatting sqref="AU695">
    <cfRule type="cellIs" dxfId="0" priority="8710" operator="lessThan">
      <formula>20</formula>
    </cfRule>
    <cfRule type="cellIs" dxfId="1" priority="5577" operator="greaterThan">
      <formula>120</formula>
    </cfRule>
    <cfRule type="containsText" dxfId="2" priority="2444" operator="between" text="库存为">
      <formula>NOT(ISERROR(SEARCH("库存为",AU695)))</formula>
    </cfRule>
  </conditionalFormatting>
  <conditionalFormatting sqref="AU696">
    <cfRule type="cellIs" dxfId="0" priority="8709" operator="lessThan">
      <formula>20</formula>
    </cfRule>
    <cfRule type="cellIs" dxfId="1" priority="5576" operator="greaterThan">
      <formula>120</formula>
    </cfRule>
    <cfRule type="containsText" dxfId="2" priority="2443" operator="between" text="库存为">
      <formula>NOT(ISERROR(SEARCH("库存为",AU696)))</formula>
    </cfRule>
  </conditionalFormatting>
  <conditionalFormatting sqref="AU697">
    <cfRule type="cellIs" dxfId="0" priority="8708" operator="lessThan">
      <formula>20</formula>
    </cfRule>
    <cfRule type="cellIs" dxfId="1" priority="5575" operator="greaterThan">
      <formula>120</formula>
    </cfRule>
    <cfRule type="containsText" dxfId="2" priority="2442" operator="between" text="库存为">
      <formula>NOT(ISERROR(SEARCH("库存为",AU697)))</formula>
    </cfRule>
  </conditionalFormatting>
  <conditionalFormatting sqref="AU698">
    <cfRule type="cellIs" dxfId="0" priority="8707" operator="lessThan">
      <formula>20</formula>
    </cfRule>
    <cfRule type="cellIs" dxfId="1" priority="5574" operator="greaterThan">
      <formula>120</formula>
    </cfRule>
    <cfRule type="containsText" dxfId="2" priority="2441" operator="between" text="库存为">
      <formula>NOT(ISERROR(SEARCH("库存为",AU698)))</formula>
    </cfRule>
  </conditionalFormatting>
  <conditionalFormatting sqref="AU699">
    <cfRule type="cellIs" dxfId="0" priority="8706" operator="lessThan">
      <formula>20</formula>
    </cfRule>
    <cfRule type="cellIs" dxfId="1" priority="5573" operator="greaterThan">
      <formula>120</formula>
    </cfRule>
    <cfRule type="containsText" dxfId="2" priority="2440" operator="between" text="库存为">
      <formula>NOT(ISERROR(SEARCH("库存为",AU699)))</formula>
    </cfRule>
  </conditionalFormatting>
  <conditionalFormatting sqref="AU700">
    <cfRule type="cellIs" dxfId="0" priority="8705" operator="lessThan">
      <formula>20</formula>
    </cfRule>
    <cfRule type="cellIs" dxfId="1" priority="5572" operator="greaterThan">
      <formula>120</formula>
    </cfRule>
    <cfRule type="containsText" dxfId="2" priority="2439" operator="between" text="库存为">
      <formula>NOT(ISERROR(SEARCH("库存为",AU700)))</formula>
    </cfRule>
  </conditionalFormatting>
  <conditionalFormatting sqref="AU701">
    <cfRule type="cellIs" dxfId="0" priority="8704" operator="lessThan">
      <formula>20</formula>
    </cfRule>
    <cfRule type="cellIs" dxfId="1" priority="5571" operator="greaterThan">
      <formula>120</formula>
    </cfRule>
    <cfRule type="containsText" dxfId="2" priority="2438" operator="between" text="库存为">
      <formula>NOT(ISERROR(SEARCH("库存为",AU701)))</formula>
    </cfRule>
  </conditionalFormatting>
  <conditionalFormatting sqref="AU702">
    <cfRule type="cellIs" dxfId="0" priority="8703" operator="lessThan">
      <formula>20</formula>
    </cfRule>
    <cfRule type="cellIs" dxfId="1" priority="5570" operator="greaterThan">
      <formula>120</formula>
    </cfRule>
    <cfRule type="containsText" dxfId="2" priority="2437" operator="between" text="库存为">
      <formula>NOT(ISERROR(SEARCH("库存为",AU702)))</formula>
    </cfRule>
  </conditionalFormatting>
  <conditionalFormatting sqref="AU703">
    <cfRule type="cellIs" dxfId="0" priority="8702" operator="lessThan">
      <formula>20</formula>
    </cfRule>
    <cfRule type="cellIs" dxfId="1" priority="5569" operator="greaterThan">
      <formula>120</formula>
    </cfRule>
    <cfRule type="containsText" dxfId="2" priority="2436" operator="between" text="库存为">
      <formula>NOT(ISERROR(SEARCH("库存为",AU703)))</formula>
    </cfRule>
  </conditionalFormatting>
  <conditionalFormatting sqref="AU704">
    <cfRule type="cellIs" dxfId="0" priority="8701" operator="lessThan">
      <formula>20</formula>
    </cfRule>
    <cfRule type="cellIs" dxfId="1" priority="5568" operator="greaterThan">
      <formula>120</formula>
    </cfRule>
    <cfRule type="containsText" dxfId="2" priority="2435" operator="between" text="库存为">
      <formula>NOT(ISERROR(SEARCH("库存为",AU704)))</formula>
    </cfRule>
  </conditionalFormatting>
  <conditionalFormatting sqref="AU705">
    <cfRule type="cellIs" dxfId="0" priority="8700" operator="lessThan">
      <formula>20</formula>
    </cfRule>
    <cfRule type="cellIs" dxfId="1" priority="5567" operator="greaterThan">
      <formula>120</formula>
    </cfRule>
    <cfRule type="containsText" dxfId="2" priority="2434" operator="between" text="库存为">
      <formula>NOT(ISERROR(SEARCH("库存为",AU705)))</formula>
    </cfRule>
  </conditionalFormatting>
  <conditionalFormatting sqref="AU706">
    <cfRule type="cellIs" dxfId="0" priority="8699" operator="lessThan">
      <formula>20</formula>
    </cfRule>
    <cfRule type="cellIs" dxfId="1" priority="5566" operator="greaterThan">
      <formula>120</formula>
    </cfRule>
    <cfRule type="containsText" dxfId="2" priority="2433" operator="between" text="库存为">
      <formula>NOT(ISERROR(SEARCH("库存为",AU706)))</formula>
    </cfRule>
  </conditionalFormatting>
  <conditionalFormatting sqref="AU707">
    <cfRule type="cellIs" dxfId="0" priority="8698" operator="lessThan">
      <formula>20</formula>
    </cfRule>
    <cfRule type="cellIs" dxfId="1" priority="5565" operator="greaterThan">
      <formula>120</formula>
    </cfRule>
    <cfRule type="containsText" dxfId="2" priority="2432" operator="between" text="库存为">
      <formula>NOT(ISERROR(SEARCH("库存为",AU707)))</formula>
    </cfRule>
  </conditionalFormatting>
  <conditionalFormatting sqref="AU708">
    <cfRule type="cellIs" dxfId="0" priority="8697" operator="lessThan">
      <formula>20</formula>
    </cfRule>
    <cfRule type="cellIs" dxfId="1" priority="5564" operator="greaterThan">
      <formula>120</formula>
    </cfRule>
    <cfRule type="containsText" dxfId="2" priority="2431" operator="between" text="库存为">
      <formula>NOT(ISERROR(SEARCH("库存为",AU708)))</formula>
    </cfRule>
  </conditionalFormatting>
  <conditionalFormatting sqref="AU709">
    <cfRule type="cellIs" dxfId="0" priority="8696" operator="lessThan">
      <formula>20</formula>
    </cfRule>
    <cfRule type="cellIs" dxfId="1" priority="5563" operator="greaterThan">
      <formula>120</formula>
    </cfRule>
    <cfRule type="containsText" dxfId="2" priority="2430" operator="between" text="库存为">
      <formula>NOT(ISERROR(SEARCH("库存为",AU709)))</formula>
    </cfRule>
  </conditionalFormatting>
  <conditionalFormatting sqref="AU710">
    <cfRule type="cellIs" dxfId="0" priority="8695" operator="lessThan">
      <formula>20</formula>
    </cfRule>
    <cfRule type="cellIs" dxfId="1" priority="5562" operator="greaterThan">
      <formula>120</formula>
    </cfRule>
    <cfRule type="containsText" dxfId="2" priority="2429" operator="between" text="库存为">
      <formula>NOT(ISERROR(SEARCH("库存为",AU710)))</formula>
    </cfRule>
  </conditionalFormatting>
  <conditionalFormatting sqref="AU711">
    <cfRule type="cellIs" dxfId="0" priority="8694" operator="lessThan">
      <formula>20</formula>
    </cfRule>
    <cfRule type="cellIs" dxfId="1" priority="5561" operator="greaterThan">
      <formula>120</formula>
    </cfRule>
    <cfRule type="containsText" dxfId="2" priority="2428" operator="between" text="库存为">
      <formula>NOT(ISERROR(SEARCH("库存为",AU711)))</formula>
    </cfRule>
  </conditionalFormatting>
  <conditionalFormatting sqref="AU712">
    <cfRule type="cellIs" dxfId="0" priority="8693" operator="lessThan">
      <formula>20</formula>
    </cfRule>
    <cfRule type="cellIs" dxfId="1" priority="5560" operator="greaterThan">
      <formula>120</formula>
    </cfRule>
    <cfRule type="containsText" dxfId="2" priority="2427" operator="between" text="库存为">
      <formula>NOT(ISERROR(SEARCH("库存为",AU712)))</formula>
    </cfRule>
  </conditionalFormatting>
  <conditionalFormatting sqref="AU713">
    <cfRule type="cellIs" dxfId="0" priority="8692" operator="lessThan">
      <formula>20</formula>
    </cfRule>
    <cfRule type="cellIs" dxfId="1" priority="5559" operator="greaterThan">
      <formula>120</formula>
    </cfRule>
    <cfRule type="containsText" dxfId="2" priority="2426" operator="between" text="库存为">
      <formula>NOT(ISERROR(SEARCH("库存为",AU713)))</formula>
    </cfRule>
  </conditionalFormatting>
  <conditionalFormatting sqref="AU714">
    <cfRule type="cellIs" dxfId="0" priority="8691" operator="lessThan">
      <formula>20</formula>
    </cfRule>
    <cfRule type="cellIs" dxfId="1" priority="5558" operator="greaterThan">
      <formula>120</formula>
    </cfRule>
    <cfRule type="containsText" dxfId="2" priority="2425" operator="between" text="库存为">
      <formula>NOT(ISERROR(SEARCH("库存为",AU714)))</formula>
    </cfRule>
  </conditionalFormatting>
  <conditionalFormatting sqref="AU715">
    <cfRule type="cellIs" dxfId="0" priority="8690" operator="lessThan">
      <formula>20</formula>
    </cfRule>
    <cfRule type="cellIs" dxfId="1" priority="5557" operator="greaterThan">
      <formula>120</formula>
    </cfRule>
    <cfRule type="containsText" dxfId="2" priority="2424" operator="between" text="库存为">
      <formula>NOT(ISERROR(SEARCH("库存为",AU715)))</formula>
    </cfRule>
  </conditionalFormatting>
  <conditionalFormatting sqref="AU716">
    <cfRule type="cellIs" dxfId="0" priority="8689" operator="lessThan">
      <formula>20</formula>
    </cfRule>
    <cfRule type="cellIs" dxfId="1" priority="5556" operator="greaterThan">
      <formula>120</formula>
    </cfRule>
    <cfRule type="containsText" dxfId="2" priority="2423" operator="between" text="库存为">
      <formula>NOT(ISERROR(SEARCH("库存为",AU716)))</formula>
    </cfRule>
  </conditionalFormatting>
  <conditionalFormatting sqref="AU717">
    <cfRule type="cellIs" dxfId="0" priority="8688" operator="lessThan">
      <formula>20</formula>
    </cfRule>
    <cfRule type="cellIs" dxfId="1" priority="5555" operator="greaterThan">
      <formula>120</formula>
    </cfRule>
    <cfRule type="containsText" dxfId="2" priority="2422" operator="between" text="库存为">
      <formula>NOT(ISERROR(SEARCH("库存为",AU717)))</formula>
    </cfRule>
  </conditionalFormatting>
  <conditionalFormatting sqref="AU718">
    <cfRule type="cellIs" dxfId="0" priority="8687" operator="lessThan">
      <formula>20</formula>
    </cfRule>
    <cfRule type="cellIs" dxfId="1" priority="5554" operator="greaterThan">
      <formula>120</formula>
    </cfRule>
    <cfRule type="containsText" dxfId="2" priority="2421" operator="between" text="库存为">
      <formula>NOT(ISERROR(SEARCH("库存为",AU718)))</formula>
    </cfRule>
  </conditionalFormatting>
  <conditionalFormatting sqref="AU719">
    <cfRule type="cellIs" dxfId="0" priority="8686" operator="lessThan">
      <formula>20</formula>
    </cfRule>
    <cfRule type="cellIs" dxfId="1" priority="5553" operator="greaterThan">
      <formula>120</formula>
    </cfRule>
    <cfRule type="containsText" dxfId="2" priority="2420" operator="between" text="库存为">
      <formula>NOT(ISERROR(SEARCH("库存为",AU719)))</formula>
    </cfRule>
  </conditionalFormatting>
  <conditionalFormatting sqref="AU720">
    <cfRule type="cellIs" dxfId="0" priority="8685" operator="lessThan">
      <formula>20</formula>
    </cfRule>
    <cfRule type="cellIs" dxfId="1" priority="5552" operator="greaterThan">
      <formula>120</formula>
    </cfRule>
    <cfRule type="containsText" dxfId="2" priority="2419" operator="between" text="库存为">
      <formula>NOT(ISERROR(SEARCH("库存为",AU720)))</formula>
    </cfRule>
  </conditionalFormatting>
  <conditionalFormatting sqref="AU721">
    <cfRule type="cellIs" dxfId="0" priority="8684" operator="lessThan">
      <formula>20</formula>
    </cfRule>
    <cfRule type="cellIs" dxfId="1" priority="5551" operator="greaterThan">
      <formula>120</formula>
    </cfRule>
    <cfRule type="containsText" dxfId="2" priority="2418" operator="between" text="库存为">
      <formula>NOT(ISERROR(SEARCH("库存为",AU721)))</formula>
    </cfRule>
  </conditionalFormatting>
  <conditionalFormatting sqref="AU722">
    <cfRule type="cellIs" dxfId="0" priority="8683" operator="lessThan">
      <formula>20</formula>
    </cfRule>
    <cfRule type="cellIs" dxfId="1" priority="5550" operator="greaterThan">
      <formula>120</formula>
    </cfRule>
    <cfRule type="containsText" dxfId="2" priority="2417" operator="between" text="库存为">
      <formula>NOT(ISERROR(SEARCH("库存为",AU722)))</formula>
    </cfRule>
  </conditionalFormatting>
  <conditionalFormatting sqref="AU723">
    <cfRule type="cellIs" dxfId="0" priority="8682" operator="lessThan">
      <formula>20</formula>
    </cfRule>
    <cfRule type="cellIs" dxfId="1" priority="5549" operator="greaterThan">
      <formula>120</formula>
    </cfRule>
    <cfRule type="containsText" dxfId="2" priority="2416" operator="between" text="库存为">
      <formula>NOT(ISERROR(SEARCH("库存为",AU723)))</formula>
    </cfRule>
  </conditionalFormatting>
  <conditionalFormatting sqref="AU724">
    <cfRule type="cellIs" dxfId="0" priority="8681" operator="lessThan">
      <formula>20</formula>
    </cfRule>
    <cfRule type="cellIs" dxfId="1" priority="5548" operator="greaterThan">
      <formula>120</formula>
    </cfRule>
    <cfRule type="containsText" dxfId="2" priority="2415" operator="between" text="库存为">
      <formula>NOT(ISERROR(SEARCH("库存为",AU724)))</formula>
    </cfRule>
  </conditionalFormatting>
  <conditionalFormatting sqref="AU725">
    <cfRule type="cellIs" dxfId="0" priority="8680" operator="lessThan">
      <formula>20</formula>
    </cfRule>
    <cfRule type="cellIs" dxfId="1" priority="5547" operator="greaterThan">
      <formula>120</formula>
    </cfRule>
    <cfRule type="containsText" dxfId="2" priority="2414" operator="between" text="库存为">
      <formula>NOT(ISERROR(SEARCH("库存为",AU725)))</formula>
    </cfRule>
  </conditionalFormatting>
  <conditionalFormatting sqref="AU726">
    <cfRule type="cellIs" dxfId="0" priority="8679" operator="lessThan">
      <formula>20</formula>
    </cfRule>
    <cfRule type="cellIs" dxfId="1" priority="5546" operator="greaterThan">
      <formula>120</formula>
    </cfRule>
    <cfRule type="containsText" dxfId="2" priority="2413" operator="between" text="库存为">
      <formula>NOT(ISERROR(SEARCH("库存为",AU726)))</formula>
    </cfRule>
  </conditionalFormatting>
  <conditionalFormatting sqref="AU727">
    <cfRule type="cellIs" dxfId="0" priority="8678" operator="lessThan">
      <formula>20</formula>
    </cfRule>
    <cfRule type="cellIs" dxfId="1" priority="5545" operator="greaterThan">
      <formula>120</formula>
    </cfRule>
    <cfRule type="containsText" dxfId="2" priority="2412" operator="between" text="库存为">
      <formula>NOT(ISERROR(SEARCH("库存为",AU727)))</formula>
    </cfRule>
  </conditionalFormatting>
  <conditionalFormatting sqref="AU728">
    <cfRule type="cellIs" dxfId="0" priority="8677" operator="lessThan">
      <formula>20</formula>
    </cfRule>
    <cfRule type="cellIs" dxfId="1" priority="5544" operator="greaterThan">
      <formula>120</formula>
    </cfRule>
    <cfRule type="containsText" dxfId="2" priority="2411" operator="between" text="库存为">
      <formula>NOT(ISERROR(SEARCH("库存为",AU728)))</formula>
    </cfRule>
  </conditionalFormatting>
  <conditionalFormatting sqref="AU729">
    <cfRule type="cellIs" dxfId="0" priority="8676" operator="lessThan">
      <formula>20</formula>
    </cfRule>
    <cfRule type="cellIs" dxfId="1" priority="5543" operator="greaterThan">
      <formula>120</formula>
    </cfRule>
    <cfRule type="containsText" dxfId="2" priority="2410" operator="between" text="库存为">
      <formula>NOT(ISERROR(SEARCH("库存为",AU729)))</formula>
    </cfRule>
  </conditionalFormatting>
  <conditionalFormatting sqref="AU730">
    <cfRule type="cellIs" dxfId="0" priority="8675" operator="lessThan">
      <formula>20</formula>
    </cfRule>
    <cfRule type="cellIs" dxfId="1" priority="5542" operator="greaterThan">
      <formula>120</formula>
    </cfRule>
    <cfRule type="containsText" dxfId="2" priority="2409" operator="between" text="库存为">
      <formula>NOT(ISERROR(SEARCH("库存为",AU730)))</formula>
    </cfRule>
  </conditionalFormatting>
  <conditionalFormatting sqref="AU731">
    <cfRule type="cellIs" dxfId="0" priority="8674" operator="lessThan">
      <formula>20</formula>
    </cfRule>
    <cfRule type="cellIs" dxfId="1" priority="5541" operator="greaterThan">
      <formula>120</formula>
    </cfRule>
    <cfRule type="containsText" dxfId="2" priority="2408" operator="between" text="库存为">
      <formula>NOT(ISERROR(SEARCH("库存为",AU731)))</formula>
    </cfRule>
  </conditionalFormatting>
  <conditionalFormatting sqref="AU732">
    <cfRule type="cellIs" dxfId="0" priority="8673" operator="lessThan">
      <formula>20</formula>
    </cfRule>
    <cfRule type="cellIs" dxfId="1" priority="5540" operator="greaterThan">
      <formula>120</formula>
    </cfRule>
    <cfRule type="containsText" dxfId="2" priority="2407" operator="between" text="库存为">
      <formula>NOT(ISERROR(SEARCH("库存为",AU732)))</formula>
    </cfRule>
  </conditionalFormatting>
  <conditionalFormatting sqref="AU733">
    <cfRule type="cellIs" dxfId="0" priority="8672" operator="lessThan">
      <formula>20</formula>
    </cfRule>
    <cfRule type="cellIs" dxfId="1" priority="5539" operator="greaterThan">
      <formula>120</formula>
    </cfRule>
    <cfRule type="containsText" dxfId="2" priority="2406" operator="between" text="库存为">
      <formula>NOT(ISERROR(SEARCH("库存为",AU733)))</formula>
    </cfRule>
  </conditionalFormatting>
  <conditionalFormatting sqref="AU734">
    <cfRule type="cellIs" dxfId="0" priority="8671" operator="lessThan">
      <formula>20</formula>
    </cfRule>
    <cfRule type="cellIs" dxfId="1" priority="5538" operator="greaterThan">
      <formula>120</formula>
    </cfRule>
    <cfRule type="containsText" dxfId="2" priority="2405" operator="between" text="库存为">
      <formula>NOT(ISERROR(SEARCH("库存为",AU734)))</formula>
    </cfRule>
  </conditionalFormatting>
  <conditionalFormatting sqref="AU735">
    <cfRule type="cellIs" dxfId="0" priority="8670" operator="lessThan">
      <formula>20</formula>
    </cfRule>
    <cfRule type="cellIs" dxfId="1" priority="5537" operator="greaterThan">
      <formula>120</formula>
    </cfRule>
    <cfRule type="containsText" dxfId="2" priority="2404" operator="between" text="库存为">
      <formula>NOT(ISERROR(SEARCH("库存为",AU735)))</formula>
    </cfRule>
  </conditionalFormatting>
  <conditionalFormatting sqref="AU736">
    <cfRule type="cellIs" dxfId="0" priority="8669" operator="lessThan">
      <formula>20</formula>
    </cfRule>
    <cfRule type="cellIs" dxfId="1" priority="5536" operator="greaterThan">
      <formula>120</formula>
    </cfRule>
    <cfRule type="containsText" dxfId="2" priority="2403" operator="between" text="库存为">
      <formula>NOT(ISERROR(SEARCH("库存为",AU736)))</formula>
    </cfRule>
  </conditionalFormatting>
  <conditionalFormatting sqref="AU737">
    <cfRule type="cellIs" dxfId="0" priority="8668" operator="lessThan">
      <formula>20</formula>
    </cfRule>
    <cfRule type="cellIs" dxfId="1" priority="5535" operator="greaterThan">
      <formula>120</formula>
    </cfRule>
    <cfRule type="containsText" dxfId="2" priority="2402" operator="between" text="库存为">
      <formula>NOT(ISERROR(SEARCH("库存为",AU737)))</formula>
    </cfRule>
  </conditionalFormatting>
  <conditionalFormatting sqref="AU738">
    <cfRule type="cellIs" dxfId="0" priority="8667" operator="lessThan">
      <formula>20</formula>
    </cfRule>
    <cfRule type="cellIs" dxfId="1" priority="5534" operator="greaterThan">
      <formula>120</formula>
    </cfRule>
    <cfRule type="containsText" dxfId="2" priority="2401" operator="between" text="库存为">
      <formula>NOT(ISERROR(SEARCH("库存为",AU738)))</formula>
    </cfRule>
  </conditionalFormatting>
  <conditionalFormatting sqref="AU739">
    <cfRule type="cellIs" dxfId="0" priority="8666" operator="lessThan">
      <formula>20</formula>
    </cfRule>
    <cfRule type="cellIs" dxfId="1" priority="5533" operator="greaterThan">
      <formula>120</formula>
    </cfRule>
    <cfRule type="containsText" dxfId="2" priority="2400" operator="between" text="库存为">
      <formula>NOT(ISERROR(SEARCH("库存为",AU739)))</formula>
    </cfRule>
  </conditionalFormatting>
  <conditionalFormatting sqref="AU740">
    <cfRule type="cellIs" dxfId="0" priority="8665" operator="lessThan">
      <formula>20</formula>
    </cfRule>
    <cfRule type="cellIs" dxfId="1" priority="5532" operator="greaterThan">
      <formula>120</formula>
    </cfRule>
    <cfRule type="containsText" dxfId="2" priority="2399" operator="between" text="库存为">
      <formula>NOT(ISERROR(SEARCH("库存为",AU740)))</formula>
    </cfRule>
  </conditionalFormatting>
  <conditionalFormatting sqref="AU741">
    <cfRule type="cellIs" dxfId="0" priority="8664" operator="lessThan">
      <formula>20</formula>
    </cfRule>
    <cfRule type="cellIs" dxfId="1" priority="5531" operator="greaterThan">
      <formula>120</formula>
    </cfRule>
    <cfRule type="containsText" dxfId="2" priority="2398" operator="between" text="库存为">
      <formula>NOT(ISERROR(SEARCH("库存为",AU741)))</formula>
    </cfRule>
  </conditionalFormatting>
  <conditionalFormatting sqref="AU742">
    <cfRule type="cellIs" dxfId="0" priority="8663" operator="lessThan">
      <formula>20</formula>
    </cfRule>
    <cfRule type="cellIs" dxfId="1" priority="5530" operator="greaterThan">
      <formula>120</formula>
    </cfRule>
    <cfRule type="containsText" dxfId="2" priority="2397" operator="between" text="库存为">
      <formula>NOT(ISERROR(SEARCH("库存为",AU742)))</formula>
    </cfRule>
  </conditionalFormatting>
  <conditionalFormatting sqref="AU743">
    <cfRule type="cellIs" dxfId="0" priority="8662" operator="lessThan">
      <formula>20</formula>
    </cfRule>
    <cfRule type="cellIs" dxfId="1" priority="5529" operator="greaterThan">
      <formula>120</formula>
    </cfRule>
    <cfRule type="containsText" dxfId="2" priority="2396" operator="between" text="库存为">
      <formula>NOT(ISERROR(SEARCH("库存为",AU743)))</formula>
    </cfRule>
  </conditionalFormatting>
  <conditionalFormatting sqref="AU744">
    <cfRule type="cellIs" dxfId="0" priority="8661" operator="lessThan">
      <formula>20</formula>
    </cfRule>
    <cfRule type="cellIs" dxfId="1" priority="5528" operator="greaterThan">
      <formula>120</formula>
    </cfRule>
    <cfRule type="containsText" dxfId="2" priority="2395" operator="between" text="库存为">
      <formula>NOT(ISERROR(SEARCH("库存为",AU744)))</formula>
    </cfRule>
  </conditionalFormatting>
  <conditionalFormatting sqref="AU745">
    <cfRule type="cellIs" dxfId="0" priority="8660" operator="lessThan">
      <formula>20</formula>
    </cfRule>
    <cfRule type="cellIs" dxfId="1" priority="5527" operator="greaterThan">
      <formula>120</formula>
    </cfRule>
    <cfRule type="containsText" dxfId="2" priority="2394" operator="between" text="库存为">
      <formula>NOT(ISERROR(SEARCH("库存为",AU745)))</formula>
    </cfRule>
  </conditionalFormatting>
  <conditionalFormatting sqref="AU746">
    <cfRule type="cellIs" dxfId="0" priority="8659" operator="lessThan">
      <formula>20</formula>
    </cfRule>
    <cfRule type="cellIs" dxfId="1" priority="5526" operator="greaterThan">
      <formula>120</formula>
    </cfRule>
    <cfRule type="containsText" dxfId="2" priority="2393" operator="between" text="库存为">
      <formula>NOT(ISERROR(SEARCH("库存为",AU746)))</formula>
    </cfRule>
  </conditionalFormatting>
  <conditionalFormatting sqref="AU747">
    <cfRule type="cellIs" dxfId="0" priority="8658" operator="lessThan">
      <formula>20</formula>
    </cfRule>
    <cfRule type="cellIs" dxfId="1" priority="5525" operator="greaterThan">
      <formula>120</formula>
    </cfRule>
    <cfRule type="containsText" dxfId="2" priority="2392" operator="between" text="库存为">
      <formula>NOT(ISERROR(SEARCH("库存为",AU747)))</formula>
    </cfRule>
  </conditionalFormatting>
  <conditionalFormatting sqref="AU748">
    <cfRule type="cellIs" dxfId="0" priority="8657" operator="lessThan">
      <formula>20</formula>
    </cfRule>
    <cfRule type="cellIs" dxfId="1" priority="5524" operator="greaterThan">
      <formula>120</formula>
    </cfRule>
    <cfRule type="containsText" dxfId="2" priority="2391" operator="between" text="库存为">
      <formula>NOT(ISERROR(SEARCH("库存为",AU748)))</formula>
    </cfRule>
  </conditionalFormatting>
  <conditionalFormatting sqref="AU749">
    <cfRule type="cellIs" dxfId="0" priority="8656" operator="lessThan">
      <formula>20</formula>
    </cfRule>
    <cfRule type="cellIs" dxfId="1" priority="5523" operator="greaterThan">
      <formula>120</formula>
    </cfRule>
    <cfRule type="containsText" dxfId="2" priority="2390" operator="between" text="库存为">
      <formula>NOT(ISERROR(SEARCH("库存为",AU749)))</formula>
    </cfRule>
  </conditionalFormatting>
  <conditionalFormatting sqref="AU750">
    <cfRule type="cellIs" dxfId="0" priority="8655" operator="lessThan">
      <formula>20</formula>
    </cfRule>
    <cfRule type="cellIs" dxfId="1" priority="5522" operator="greaterThan">
      <formula>120</formula>
    </cfRule>
    <cfRule type="containsText" dxfId="2" priority="2389" operator="between" text="库存为">
      <formula>NOT(ISERROR(SEARCH("库存为",AU750)))</formula>
    </cfRule>
  </conditionalFormatting>
  <conditionalFormatting sqref="AU751">
    <cfRule type="cellIs" dxfId="0" priority="8654" operator="lessThan">
      <formula>20</formula>
    </cfRule>
    <cfRule type="cellIs" dxfId="1" priority="5521" operator="greaterThan">
      <formula>120</formula>
    </cfRule>
    <cfRule type="containsText" dxfId="2" priority="2388" operator="between" text="库存为">
      <formula>NOT(ISERROR(SEARCH("库存为",AU751)))</formula>
    </cfRule>
  </conditionalFormatting>
  <conditionalFormatting sqref="AU752">
    <cfRule type="cellIs" dxfId="0" priority="8653" operator="lessThan">
      <formula>20</formula>
    </cfRule>
    <cfRule type="cellIs" dxfId="1" priority="5520" operator="greaterThan">
      <formula>120</formula>
    </cfRule>
    <cfRule type="containsText" dxfId="2" priority="2387" operator="between" text="库存为">
      <formula>NOT(ISERROR(SEARCH("库存为",AU752)))</formula>
    </cfRule>
  </conditionalFormatting>
  <conditionalFormatting sqref="AU753">
    <cfRule type="cellIs" dxfId="0" priority="8652" operator="lessThan">
      <formula>20</formula>
    </cfRule>
    <cfRule type="cellIs" dxfId="1" priority="5519" operator="greaterThan">
      <formula>120</formula>
    </cfRule>
    <cfRule type="containsText" dxfId="2" priority="2386" operator="between" text="库存为">
      <formula>NOT(ISERROR(SEARCH("库存为",AU753)))</formula>
    </cfRule>
  </conditionalFormatting>
  <conditionalFormatting sqref="AU754">
    <cfRule type="cellIs" dxfId="0" priority="8651" operator="lessThan">
      <formula>20</formula>
    </cfRule>
    <cfRule type="cellIs" dxfId="1" priority="5518" operator="greaterThan">
      <formula>120</formula>
    </cfRule>
    <cfRule type="containsText" dxfId="2" priority="2385" operator="between" text="库存为">
      <formula>NOT(ISERROR(SEARCH("库存为",AU754)))</formula>
    </cfRule>
  </conditionalFormatting>
  <conditionalFormatting sqref="AU755">
    <cfRule type="cellIs" dxfId="0" priority="8650" operator="lessThan">
      <formula>20</formula>
    </cfRule>
    <cfRule type="cellIs" dxfId="1" priority="5517" operator="greaterThan">
      <formula>120</formula>
    </cfRule>
    <cfRule type="containsText" dxfId="2" priority="2384" operator="between" text="库存为">
      <formula>NOT(ISERROR(SEARCH("库存为",AU755)))</formula>
    </cfRule>
  </conditionalFormatting>
  <conditionalFormatting sqref="AU756">
    <cfRule type="cellIs" dxfId="0" priority="8649" operator="lessThan">
      <formula>20</formula>
    </cfRule>
    <cfRule type="cellIs" dxfId="1" priority="5516" operator="greaterThan">
      <formula>120</formula>
    </cfRule>
    <cfRule type="containsText" dxfId="2" priority="2383" operator="between" text="库存为">
      <formula>NOT(ISERROR(SEARCH("库存为",AU756)))</formula>
    </cfRule>
  </conditionalFormatting>
  <conditionalFormatting sqref="AU757">
    <cfRule type="cellIs" dxfId="0" priority="8648" operator="lessThan">
      <formula>20</formula>
    </cfRule>
    <cfRule type="cellIs" dxfId="1" priority="5515" operator="greaterThan">
      <formula>120</formula>
    </cfRule>
    <cfRule type="containsText" dxfId="2" priority="2382" operator="between" text="库存为">
      <formula>NOT(ISERROR(SEARCH("库存为",AU757)))</formula>
    </cfRule>
  </conditionalFormatting>
  <conditionalFormatting sqref="AU758">
    <cfRule type="cellIs" dxfId="0" priority="8647" operator="lessThan">
      <formula>20</formula>
    </cfRule>
    <cfRule type="cellIs" dxfId="1" priority="5514" operator="greaterThan">
      <formula>120</formula>
    </cfRule>
    <cfRule type="containsText" dxfId="2" priority="2381" operator="between" text="库存为">
      <formula>NOT(ISERROR(SEARCH("库存为",AU758)))</formula>
    </cfRule>
  </conditionalFormatting>
  <conditionalFormatting sqref="AU759">
    <cfRule type="cellIs" dxfId="0" priority="8646" operator="lessThan">
      <formula>20</formula>
    </cfRule>
    <cfRule type="cellIs" dxfId="1" priority="5513" operator="greaterThan">
      <formula>120</formula>
    </cfRule>
    <cfRule type="containsText" dxfId="2" priority="2380" operator="between" text="库存为">
      <formula>NOT(ISERROR(SEARCH("库存为",AU759)))</formula>
    </cfRule>
  </conditionalFormatting>
  <conditionalFormatting sqref="AU760">
    <cfRule type="cellIs" dxfId="0" priority="8645" operator="lessThan">
      <formula>20</formula>
    </cfRule>
    <cfRule type="cellIs" dxfId="1" priority="5512" operator="greaterThan">
      <formula>120</formula>
    </cfRule>
    <cfRule type="containsText" dxfId="2" priority="2379" operator="between" text="库存为">
      <formula>NOT(ISERROR(SEARCH("库存为",AU760)))</formula>
    </cfRule>
  </conditionalFormatting>
  <conditionalFormatting sqref="AU761">
    <cfRule type="cellIs" dxfId="0" priority="8644" operator="lessThan">
      <formula>20</formula>
    </cfRule>
    <cfRule type="cellIs" dxfId="1" priority="5511" operator="greaterThan">
      <formula>120</formula>
    </cfRule>
    <cfRule type="containsText" dxfId="2" priority="2378" operator="between" text="库存为">
      <formula>NOT(ISERROR(SEARCH("库存为",AU761)))</formula>
    </cfRule>
  </conditionalFormatting>
  <conditionalFormatting sqref="AU762">
    <cfRule type="cellIs" dxfId="0" priority="8643" operator="lessThan">
      <formula>20</formula>
    </cfRule>
    <cfRule type="cellIs" dxfId="1" priority="5510" operator="greaterThan">
      <formula>120</formula>
    </cfRule>
    <cfRule type="containsText" dxfId="2" priority="2377" operator="between" text="库存为">
      <formula>NOT(ISERROR(SEARCH("库存为",AU762)))</formula>
    </cfRule>
  </conditionalFormatting>
  <conditionalFormatting sqref="AU763">
    <cfRule type="cellIs" dxfId="0" priority="8642" operator="lessThan">
      <formula>20</formula>
    </cfRule>
    <cfRule type="cellIs" dxfId="1" priority="5509" operator="greaterThan">
      <formula>120</formula>
    </cfRule>
    <cfRule type="containsText" dxfId="2" priority="2376" operator="between" text="库存为">
      <formula>NOT(ISERROR(SEARCH("库存为",AU763)))</formula>
    </cfRule>
  </conditionalFormatting>
  <conditionalFormatting sqref="AU764">
    <cfRule type="cellIs" dxfId="0" priority="8641" operator="lessThan">
      <formula>20</formula>
    </cfRule>
    <cfRule type="cellIs" dxfId="1" priority="5508" operator="greaterThan">
      <formula>120</formula>
    </cfRule>
    <cfRule type="containsText" dxfId="2" priority="2375" operator="between" text="库存为">
      <formula>NOT(ISERROR(SEARCH("库存为",AU764)))</formula>
    </cfRule>
  </conditionalFormatting>
  <conditionalFormatting sqref="AU765">
    <cfRule type="cellIs" dxfId="0" priority="8640" operator="lessThan">
      <formula>20</formula>
    </cfRule>
    <cfRule type="cellIs" dxfId="1" priority="5507" operator="greaterThan">
      <formula>120</formula>
    </cfRule>
    <cfRule type="containsText" dxfId="2" priority="2374" operator="between" text="库存为">
      <formula>NOT(ISERROR(SEARCH("库存为",AU765)))</formula>
    </cfRule>
  </conditionalFormatting>
  <conditionalFormatting sqref="AU766">
    <cfRule type="cellIs" dxfId="0" priority="8639" operator="lessThan">
      <formula>20</formula>
    </cfRule>
    <cfRule type="cellIs" dxfId="1" priority="5506" operator="greaterThan">
      <formula>120</formula>
    </cfRule>
    <cfRule type="containsText" dxfId="2" priority="2373" operator="between" text="库存为">
      <formula>NOT(ISERROR(SEARCH("库存为",AU766)))</formula>
    </cfRule>
  </conditionalFormatting>
  <conditionalFormatting sqref="AU767">
    <cfRule type="cellIs" dxfId="0" priority="8638" operator="lessThan">
      <formula>20</formula>
    </cfRule>
    <cfRule type="cellIs" dxfId="1" priority="5505" operator="greaterThan">
      <formula>120</formula>
    </cfRule>
    <cfRule type="containsText" dxfId="2" priority="2372" operator="between" text="库存为">
      <formula>NOT(ISERROR(SEARCH("库存为",AU767)))</formula>
    </cfRule>
  </conditionalFormatting>
  <conditionalFormatting sqref="AU768">
    <cfRule type="cellIs" dxfId="0" priority="8637" operator="lessThan">
      <formula>20</formula>
    </cfRule>
    <cfRule type="cellIs" dxfId="1" priority="5504" operator="greaterThan">
      <formula>120</formula>
    </cfRule>
    <cfRule type="containsText" dxfId="2" priority="2371" operator="between" text="库存为">
      <formula>NOT(ISERROR(SEARCH("库存为",AU768)))</formula>
    </cfRule>
  </conditionalFormatting>
  <conditionalFormatting sqref="AU769">
    <cfRule type="cellIs" dxfId="0" priority="8636" operator="lessThan">
      <formula>20</formula>
    </cfRule>
    <cfRule type="cellIs" dxfId="1" priority="5503" operator="greaterThan">
      <formula>120</formula>
    </cfRule>
    <cfRule type="containsText" dxfId="2" priority="2370" operator="between" text="库存为">
      <formula>NOT(ISERROR(SEARCH("库存为",AU769)))</formula>
    </cfRule>
  </conditionalFormatting>
  <conditionalFormatting sqref="AU770">
    <cfRule type="cellIs" dxfId="0" priority="8635" operator="lessThan">
      <formula>20</formula>
    </cfRule>
    <cfRule type="cellIs" dxfId="1" priority="5502" operator="greaterThan">
      <formula>120</formula>
    </cfRule>
    <cfRule type="containsText" dxfId="2" priority="2369" operator="between" text="库存为">
      <formula>NOT(ISERROR(SEARCH("库存为",AU770)))</formula>
    </cfRule>
  </conditionalFormatting>
  <conditionalFormatting sqref="AU771">
    <cfRule type="cellIs" dxfId="0" priority="8634" operator="lessThan">
      <formula>20</formula>
    </cfRule>
    <cfRule type="cellIs" dxfId="1" priority="5501" operator="greaterThan">
      <formula>120</formula>
    </cfRule>
    <cfRule type="containsText" dxfId="2" priority="2368" operator="between" text="库存为">
      <formula>NOT(ISERROR(SEARCH("库存为",AU771)))</formula>
    </cfRule>
  </conditionalFormatting>
  <conditionalFormatting sqref="AU772">
    <cfRule type="cellIs" dxfId="0" priority="8633" operator="lessThan">
      <formula>20</formula>
    </cfRule>
    <cfRule type="cellIs" dxfId="1" priority="5500" operator="greaterThan">
      <formula>120</formula>
    </cfRule>
    <cfRule type="containsText" dxfId="2" priority="2367" operator="between" text="库存为">
      <formula>NOT(ISERROR(SEARCH("库存为",AU772)))</formula>
    </cfRule>
  </conditionalFormatting>
  <conditionalFormatting sqref="AU773">
    <cfRule type="cellIs" dxfId="0" priority="8632" operator="lessThan">
      <formula>20</formula>
    </cfRule>
    <cfRule type="cellIs" dxfId="1" priority="5499" operator="greaterThan">
      <formula>120</formula>
    </cfRule>
    <cfRule type="containsText" dxfId="2" priority="2366" operator="between" text="库存为">
      <formula>NOT(ISERROR(SEARCH("库存为",AU773)))</formula>
    </cfRule>
  </conditionalFormatting>
  <conditionalFormatting sqref="AU774">
    <cfRule type="cellIs" dxfId="0" priority="8631" operator="lessThan">
      <formula>20</formula>
    </cfRule>
    <cfRule type="cellIs" dxfId="1" priority="5498" operator="greaterThan">
      <formula>120</formula>
    </cfRule>
    <cfRule type="containsText" dxfId="2" priority="2365" operator="between" text="库存为">
      <formula>NOT(ISERROR(SEARCH("库存为",AU774)))</formula>
    </cfRule>
  </conditionalFormatting>
  <conditionalFormatting sqref="AU775">
    <cfRule type="cellIs" dxfId="0" priority="8630" operator="lessThan">
      <formula>20</formula>
    </cfRule>
    <cfRule type="cellIs" dxfId="1" priority="5497" operator="greaterThan">
      <formula>120</formula>
    </cfRule>
    <cfRule type="containsText" dxfId="2" priority="2364" operator="between" text="库存为">
      <formula>NOT(ISERROR(SEARCH("库存为",AU775)))</formula>
    </cfRule>
  </conditionalFormatting>
  <conditionalFormatting sqref="AU776">
    <cfRule type="cellIs" dxfId="0" priority="8629" operator="lessThan">
      <formula>20</formula>
    </cfRule>
    <cfRule type="cellIs" dxfId="1" priority="5496" operator="greaterThan">
      <formula>120</formula>
    </cfRule>
    <cfRule type="containsText" dxfId="2" priority="2363" operator="between" text="库存为">
      <formula>NOT(ISERROR(SEARCH("库存为",AU776)))</formula>
    </cfRule>
  </conditionalFormatting>
  <conditionalFormatting sqref="AU777">
    <cfRule type="cellIs" dxfId="0" priority="8628" operator="lessThan">
      <formula>20</formula>
    </cfRule>
    <cfRule type="cellIs" dxfId="1" priority="5495" operator="greaterThan">
      <formula>120</formula>
    </cfRule>
    <cfRule type="containsText" dxfId="2" priority="2362" operator="between" text="库存为">
      <formula>NOT(ISERROR(SEARCH("库存为",AU777)))</formula>
    </cfRule>
  </conditionalFormatting>
  <conditionalFormatting sqref="AU778">
    <cfRule type="cellIs" dxfId="0" priority="8627" operator="lessThan">
      <formula>20</formula>
    </cfRule>
    <cfRule type="cellIs" dxfId="1" priority="5494" operator="greaterThan">
      <formula>120</formula>
    </cfRule>
    <cfRule type="containsText" dxfId="2" priority="2361" operator="between" text="库存为">
      <formula>NOT(ISERROR(SEARCH("库存为",AU778)))</formula>
    </cfRule>
  </conditionalFormatting>
  <conditionalFormatting sqref="AU779">
    <cfRule type="cellIs" dxfId="0" priority="8626" operator="lessThan">
      <formula>20</formula>
    </cfRule>
    <cfRule type="cellIs" dxfId="1" priority="5493" operator="greaterThan">
      <formula>120</formula>
    </cfRule>
    <cfRule type="containsText" dxfId="2" priority="2360" operator="between" text="库存为">
      <formula>NOT(ISERROR(SEARCH("库存为",AU779)))</formula>
    </cfRule>
  </conditionalFormatting>
  <conditionalFormatting sqref="AU780">
    <cfRule type="cellIs" dxfId="0" priority="8625" operator="lessThan">
      <formula>20</formula>
    </cfRule>
    <cfRule type="cellIs" dxfId="1" priority="5492" operator="greaterThan">
      <formula>120</formula>
    </cfRule>
    <cfRule type="containsText" dxfId="2" priority="2359" operator="between" text="库存为">
      <formula>NOT(ISERROR(SEARCH("库存为",AU780)))</formula>
    </cfRule>
  </conditionalFormatting>
  <conditionalFormatting sqref="AU781">
    <cfRule type="cellIs" dxfId="0" priority="8624" operator="lessThan">
      <formula>20</formula>
    </cfRule>
    <cfRule type="cellIs" dxfId="1" priority="5491" operator="greaterThan">
      <formula>120</formula>
    </cfRule>
    <cfRule type="containsText" dxfId="2" priority="2358" operator="between" text="库存为">
      <formula>NOT(ISERROR(SEARCH("库存为",AU781)))</formula>
    </cfRule>
  </conditionalFormatting>
  <conditionalFormatting sqref="AU782">
    <cfRule type="cellIs" dxfId="0" priority="8623" operator="lessThan">
      <formula>20</formula>
    </cfRule>
    <cfRule type="cellIs" dxfId="1" priority="5490" operator="greaterThan">
      <formula>120</formula>
    </cfRule>
    <cfRule type="containsText" dxfId="2" priority="2357" operator="between" text="库存为">
      <formula>NOT(ISERROR(SEARCH("库存为",AU782)))</formula>
    </cfRule>
  </conditionalFormatting>
  <conditionalFormatting sqref="AU783">
    <cfRule type="cellIs" dxfId="0" priority="8622" operator="lessThan">
      <formula>20</formula>
    </cfRule>
    <cfRule type="cellIs" dxfId="1" priority="5489" operator="greaterThan">
      <formula>120</formula>
    </cfRule>
    <cfRule type="containsText" dxfId="2" priority="2356" operator="between" text="库存为">
      <formula>NOT(ISERROR(SEARCH("库存为",AU783)))</formula>
    </cfRule>
  </conditionalFormatting>
  <conditionalFormatting sqref="AU784">
    <cfRule type="cellIs" dxfId="0" priority="8621" operator="lessThan">
      <formula>20</formula>
    </cfRule>
    <cfRule type="cellIs" dxfId="1" priority="5488" operator="greaterThan">
      <formula>120</formula>
    </cfRule>
    <cfRule type="containsText" dxfId="2" priority="2355" operator="between" text="库存为">
      <formula>NOT(ISERROR(SEARCH("库存为",AU784)))</formula>
    </cfRule>
  </conditionalFormatting>
  <conditionalFormatting sqref="AU785">
    <cfRule type="cellIs" dxfId="0" priority="8620" operator="lessThan">
      <formula>20</formula>
    </cfRule>
    <cfRule type="cellIs" dxfId="1" priority="5487" operator="greaterThan">
      <formula>120</formula>
    </cfRule>
    <cfRule type="containsText" dxfId="2" priority="2354" operator="between" text="库存为">
      <formula>NOT(ISERROR(SEARCH("库存为",AU785)))</formula>
    </cfRule>
  </conditionalFormatting>
  <conditionalFormatting sqref="AU786">
    <cfRule type="cellIs" dxfId="0" priority="8619" operator="lessThan">
      <formula>20</formula>
    </cfRule>
    <cfRule type="cellIs" dxfId="1" priority="5486" operator="greaterThan">
      <formula>120</formula>
    </cfRule>
    <cfRule type="containsText" dxfId="2" priority="2353" operator="between" text="库存为">
      <formula>NOT(ISERROR(SEARCH("库存为",AU786)))</formula>
    </cfRule>
  </conditionalFormatting>
  <conditionalFormatting sqref="AU787">
    <cfRule type="cellIs" dxfId="0" priority="8618" operator="lessThan">
      <formula>20</formula>
    </cfRule>
    <cfRule type="cellIs" dxfId="1" priority="5485" operator="greaterThan">
      <formula>120</formula>
    </cfRule>
    <cfRule type="containsText" dxfId="2" priority="2352" operator="between" text="库存为">
      <formula>NOT(ISERROR(SEARCH("库存为",AU787)))</formula>
    </cfRule>
  </conditionalFormatting>
  <conditionalFormatting sqref="AU788">
    <cfRule type="cellIs" dxfId="0" priority="8617" operator="lessThan">
      <formula>20</formula>
    </cfRule>
    <cfRule type="cellIs" dxfId="1" priority="5484" operator="greaterThan">
      <formula>120</formula>
    </cfRule>
    <cfRule type="containsText" dxfId="2" priority="2351" operator="between" text="库存为">
      <formula>NOT(ISERROR(SEARCH("库存为",AU788)))</formula>
    </cfRule>
  </conditionalFormatting>
  <conditionalFormatting sqref="AU789">
    <cfRule type="cellIs" dxfId="0" priority="8616" operator="lessThan">
      <formula>20</formula>
    </cfRule>
    <cfRule type="cellIs" dxfId="1" priority="5483" operator="greaterThan">
      <formula>120</formula>
    </cfRule>
    <cfRule type="containsText" dxfId="2" priority="2350" operator="between" text="库存为">
      <formula>NOT(ISERROR(SEARCH("库存为",AU789)))</formula>
    </cfRule>
  </conditionalFormatting>
  <conditionalFormatting sqref="AU790">
    <cfRule type="cellIs" dxfId="0" priority="8615" operator="lessThan">
      <formula>20</formula>
    </cfRule>
    <cfRule type="cellIs" dxfId="1" priority="5482" operator="greaterThan">
      <formula>120</formula>
    </cfRule>
    <cfRule type="containsText" dxfId="2" priority="2349" operator="between" text="库存为">
      <formula>NOT(ISERROR(SEARCH("库存为",AU790)))</formula>
    </cfRule>
  </conditionalFormatting>
  <conditionalFormatting sqref="AU791">
    <cfRule type="cellIs" dxfId="0" priority="8614" operator="lessThan">
      <formula>20</formula>
    </cfRule>
    <cfRule type="cellIs" dxfId="1" priority="5481" operator="greaterThan">
      <formula>120</formula>
    </cfRule>
    <cfRule type="containsText" dxfId="2" priority="2348" operator="between" text="库存为">
      <formula>NOT(ISERROR(SEARCH("库存为",AU791)))</formula>
    </cfRule>
  </conditionalFormatting>
  <conditionalFormatting sqref="AU792">
    <cfRule type="cellIs" dxfId="0" priority="8613" operator="lessThan">
      <formula>20</formula>
    </cfRule>
    <cfRule type="cellIs" dxfId="1" priority="5480" operator="greaterThan">
      <formula>120</formula>
    </cfRule>
    <cfRule type="containsText" dxfId="2" priority="2347" operator="between" text="库存为">
      <formula>NOT(ISERROR(SEARCH("库存为",AU792)))</formula>
    </cfRule>
  </conditionalFormatting>
  <conditionalFormatting sqref="AU793">
    <cfRule type="cellIs" dxfId="0" priority="8612" operator="lessThan">
      <formula>20</formula>
    </cfRule>
    <cfRule type="cellIs" dxfId="1" priority="5479" operator="greaterThan">
      <formula>120</formula>
    </cfRule>
    <cfRule type="containsText" dxfId="2" priority="2346" operator="between" text="库存为">
      <formula>NOT(ISERROR(SEARCH("库存为",AU793)))</formula>
    </cfRule>
  </conditionalFormatting>
  <conditionalFormatting sqref="AU794">
    <cfRule type="cellIs" dxfId="0" priority="8611" operator="lessThan">
      <formula>20</formula>
    </cfRule>
    <cfRule type="cellIs" dxfId="1" priority="5478" operator="greaterThan">
      <formula>120</formula>
    </cfRule>
    <cfRule type="containsText" dxfId="2" priority="2345" operator="between" text="库存为">
      <formula>NOT(ISERROR(SEARCH("库存为",AU794)))</formula>
    </cfRule>
  </conditionalFormatting>
  <conditionalFormatting sqref="AU795">
    <cfRule type="cellIs" dxfId="0" priority="8610" operator="lessThan">
      <formula>20</formula>
    </cfRule>
    <cfRule type="cellIs" dxfId="1" priority="5477" operator="greaterThan">
      <formula>120</formula>
    </cfRule>
    <cfRule type="containsText" dxfId="2" priority="2344" operator="between" text="库存为">
      <formula>NOT(ISERROR(SEARCH("库存为",AU795)))</formula>
    </cfRule>
  </conditionalFormatting>
  <conditionalFormatting sqref="AU796">
    <cfRule type="cellIs" dxfId="0" priority="8609" operator="lessThan">
      <formula>20</formula>
    </cfRule>
    <cfRule type="cellIs" dxfId="1" priority="5476" operator="greaterThan">
      <formula>120</formula>
    </cfRule>
    <cfRule type="containsText" dxfId="2" priority="2343" operator="between" text="库存为">
      <formula>NOT(ISERROR(SEARCH("库存为",AU796)))</formula>
    </cfRule>
  </conditionalFormatting>
  <conditionalFormatting sqref="AU797">
    <cfRule type="cellIs" dxfId="0" priority="8608" operator="lessThan">
      <formula>20</formula>
    </cfRule>
    <cfRule type="cellIs" dxfId="1" priority="5475" operator="greaterThan">
      <formula>120</formula>
    </cfRule>
    <cfRule type="containsText" dxfId="2" priority="2342" operator="between" text="库存为">
      <formula>NOT(ISERROR(SEARCH("库存为",AU797)))</formula>
    </cfRule>
  </conditionalFormatting>
  <conditionalFormatting sqref="AU798">
    <cfRule type="cellIs" dxfId="0" priority="8607" operator="lessThan">
      <formula>20</formula>
    </cfRule>
    <cfRule type="cellIs" dxfId="1" priority="5474" operator="greaterThan">
      <formula>120</formula>
    </cfRule>
    <cfRule type="containsText" dxfId="2" priority="2341" operator="between" text="库存为">
      <formula>NOT(ISERROR(SEARCH("库存为",AU798)))</formula>
    </cfRule>
  </conditionalFormatting>
  <conditionalFormatting sqref="AU799">
    <cfRule type="cellIs" dxfId="0" priority="8606" operator="lessThan">
      <formula>20</formula>
    </cfRule>
    <cfRule type="cellIs" dxfId="1" priority="5473" operator="greaterThan">
      <formula>120</formula>
    </cfRule>
    <cfRule type="containsText" dxfId="2" priority="2340" operator="between" text="库存为">
      <formula>NOT(ISERROR(SEARCH("库存为",AU799)))</formula>
    </cfRule>
  </conditionalFormatting>
  <conditionalFormatting sqref="AU800">
    <cfRule type="cellIs" dxfId="0" priority="8605" operator="lessThan">
      <formula>20</formula>
    </cfRule>
    <cfRule type="cellIs" dxfId="1" priority="5472" operator="greaterThan">
      <formula>120</formula>
    </cfRule>
    <cfRule type="containsText" dxfId="2" priority="2339" operator="between" text="库存为">
      <formula>NOT(ISERROR(SEARCH("库存为",AU800)))</formula>
    </cfRule>
  </conditionalFormatting>
  <conditionalFormatting sqref="AU801">
    <cfRule type="cellIs" dxfId="0" priority="8604" operator="lessThan">
      <formula>20</formula>
    </cfRule>
    <cfRule type="cellIs" dxfId="1" priority="5471" operator="greaterThan">
      <formula>120</formula>
    </cfRule>
    <cfRule type="containsText" dxfId="2" priority="2338" operator="between" text="库存为">
      <formula>NOT(ISERROR(SEARCH("库存为",AU801)))</formula>
    </cfRule>
  </conditionalFormatting>
  <conditionalFormatting sqref="AU802">
    <cfRule type="cellIs" dxfId="0" priority="8603" operator="lessThan">
      <formula>20</formula>
    </cfRule>
    <cfRule type="cellIs" dxfId="1" priority="5470" operator="greaterThan">
      <formula>120</formula>
    </cfRule>
    <cfRule type="containsText" dxfId="2" priority="2337" operator="between" text="库存为">
      <formula>NOT(ISERROR(SEARCH("库存为",AU802)))</formula>
    </cfRule>
  </conditionalFormatting>
  <conditionalFormatting sqref="AU803">
    <cfRule type="cellIs" dxfId="0" priority="8602" operator="lessThan">
      <formula>20</formula>
    </cfRule>
    <cfRule type="cellIs" dxfId="1" priority="5469" operator="greaterThan">
      <formula>120</formula>
    </cfRule>
    <cfRule type="containsText" dxfId="2" priority="2336" operator="between" text="库存为">
      <formula>NOT(ISERROR(SEARCH("库存为",AU803)))</formula>
    </cfRule>
  </conditionalFormatting>
  <conditionalFormatting sqref="AU804">
    <cfRule type="cellIs" dxfId="0" priority="8601" operator="lessThan">
      <formula>20</formula>
    </cfRule>
    <cfRule type="cellIs" dxfId="1" priority="5468" operator="greaterThan">
      <formula>120</formula>
    </cfRule>
    <cfRule type="containsText" dxfId="2" priority="2335" operator="between" text="库存为">
      <formula>NOT(ISERROR(SEARCH("库存为",AU804)))</formula>
    </cfRule>
  </conditionalFormatting>
  <conditionalFormatting sqref="AU805">
    <cfRule type="cellIs" dxfId="0" priority="8600" operator="lessThan">
      <formula>20</formula>
    </cfRule>
    <cfRule type="cellIs" dxfId="1" priority="5467" operator="greaterThan">
      <formula>120</formula>
    </cfRule>
    <cfRule type="containsText" dxfId="2" priority="2334" operator="between" text="库存为">
      <formula>NOT(ISERROR(SEARCH("库存为",AU805)))</formula>
    </cfRule>
  </conditionalFormatting>
  <conditionalFormatting sqref="AU806">
    <cfRule type="cellIs" dxfId="0" priority="8599" operator="lessThan">
      <formula>20</formula>
    </cfRule>
    <cfRule type="cellIs" dxfId="1" priority="5466" operator="greaterThan">
      <formula>120</formula>
    </cfRule>
    <cfRule type="containsText" dxfId="2" priority="2333" operator="between" text="库存为">
      <formula>NOT(ISERROR(SEARCH("库存为",AU806)))</formula>
    </cfRule>
  </conditionalFormatting>
  <conditionalFormatting sqref="AU807">
    <cfRule type="cellIs" dxfId="0" priority="8598" operator="lessThan">
      <formula>20</formula>
    </cfRule>
    <cfRule type="cellIs" dxfId="1" priority="5465" operator="greaterThan">
      <formula>120</formula>
    </cfRule>
    <cfRule type="containsText" dxfId="2" priority="2332" operator="between" text="库存为">
      <formula>NOT(ISERROR(SEARCH("库存为",AU807)))</formula>
    </cfRule>
  </conditionalFormatting>
  <conditionalFormatting sqref="AU808">
    <cfRule type="cellIs" dxfId="0" priority="8597" operator="lessThan">
      <formula>20</formula>
    </cfRule>
    <cfRule type="cellIs" dxfId="1" priority="5464" operator="greaterThan">
      <formula>120</formula>
    </cfRule>
    <cfRule type="containsText" dxfId="2" priority="2331" operator="between" text="库存为">
      <formula>NOT(ISERROR(SEARCH("库存为",AU808)))</formula>
    </cfRule>
  </conditionalFormatting>
  <conditionalFormatting sqref="AU809">
    <cfRule type="cellIs" dxfId="0" priority="8596" operator="lessThan">
      <formula>20</formula>
    </cfRule>
    <cfRule type="cellIs" dxfId="1" priority="5463" operator="greaterThan">
      <formula>120</formula>
    </cfRule>
    <cfRule type="containsText" dxfId="2" priority="2330" operator="between" text="库存为">
      <formula>NOT(ISERROR(SEARCH("库存为",AU809)))</formula>
    </cfRule>
  </conditionalFormatting>
  <conditionalFormatting sqref="AU810">
    <cfRule type="cellIs" dxfId="0" priority="8595" operator="lessThan">
      <formula>20</formula>
    </cfRule>
    <cfRule type="cellIs" dxfId="1" priority="5462" operator="greaterThan">
      <formula>120</formula>
    </cfRule>
    <cfRule type="containsText" dxfId="2" priority="2329" operator="between" text="库存为">
      <formula>NOT(ISERROR(SEARCH("库存为",AU810)))</formula>
    </cfRule>
  </conditionalFormatting>
  <conditionalFormatting sqref="AU811">
    <cfRule type="cellIs" dxfId="0" priority="8594" operator="lessThan">
      <formula>20</formula>
    </cfRule>
    <cfRule type="cellIs" dxfId="1" priority="5461" operator="greaterThan">
      <formula>120</formula>
    </cfRule>
    <cfRule type="containsText" dxfId="2" priority="2328" operator="between" text="库存为">
      <formula>NOT(ISERROR(SEARCH("库存为",AU811)))</formula>
    </cfRule>
  </conditionalFormatting>
  <conditionalFormatting sqref="AU812">
    <cfRule type="cellIs" dxfId="0" priority="8593" operator="lessThan">
      <formula>20</formula>
    </cfRule>
    <cfRule type="cellIs" dxfId="1" priority="5460" operator="greaterThan">
      <formula>120</formula>
    </cfRule>
    <cfRule type="containsText" dxfId="2" priority="2327" operator="between" text="库存为">
      <formula>NOT(ISERROR(SEARCH("库存为",AU812)))</formula>
    </cfRule>
  </conditionalFormatting>
  <conditionalFormatting sqref="AU813">
    <cfRule type="cellIs" dxfId="0" priority="8592" operator="lessThan">
      <formula>20</formula>
    </cfRule>
    <cfRule type="cellIs" dxfId="1" priority="5459" operator="greaterThan">
      <formula>120</formula>
    </cfRule>
    <cfRule type="containsText" dxfId="2" priority="2326" operator="between" text="库存为">
      <formula>NOT(ISERROR(SEARCH("库存为",AU813)))</formula>
    </cfRule>
  </conditionalFormatting>
  <conditionalFormatting sqref="AU814">
    <cfRule type="cellIs" dxfId="0" priority="8591" operator="lessThan">
      <formula>20</formula>
    </cfRule>
    <cfRule type="cellIs" dxfId="1" priority="5458" operator="greaterThan">
      <formula>120</formula>
    </cfRule>
    <cfRule type="containsText" dxfId="2" priority="2325" operator="between" text="库存为">
      <formula>NOT(ISERROR(SEARCH("库存为",AU814)))</formula>
    </cfRule>
  </conditionalFormatting>
  <conditionalFormatting sqref="AU815">
    <cfRule type="cellIs" dxfId="0" priority="8590" operator="lessThan">
      <formula>20</formula>
    </cfRule>
    <cfRule type="cellIs" dxfId="1" priority="5457" operator="greaterThan">
      <formula>120</formula>
    </cfRule>
    <cfRule type="containsText" dxfId="2" priority="2324" operator="between" text="库存为">
      <formula>NOT(ISERROR(SEARCH("库存为",AU815)))</formula>
    </cfRule>
  </conditionalFormatting>
  <conditionalFormatting sqref="AU816">
    <cfRule type="cellIs" dxfId="0" priority="8589" operator="lessThan">
      <formula>20</formula>
    </cfRule>
    <cfRule type="cellIs" dxfId="1" priority="5456" operator="greaterThan">
      <formula>120</formula>
    </cfRule>
    <cfRule type="containsText" dxfId="2" priority="2323" operator="between" text="库存为">
      <formula>NOT(ISERROR(SEARCH("库存为",AU816)))</formula>
    </cfRule>
  </conditionalFormatting>
  <conditionalFormatting sqref="AU817">
    <cfRule type="cellIs" dxfId="0" priority="8588" operator="lessThan">
      <formula>20</formula>
    </cfRule>
    <cfRule type="cellIs" dxfId="1" priority="5455" operator="greaterThan">
      <formula>120</formula>
    </cfRule>
    <cfRule type="containsText" dxfId="2" priority="2322" operator="between" text="库存为">
      <formula>NOT(ISERROR(SEARCH("库存为",AU817)))</formula>
    </cfRule>
  </conditionalFormatting>
  <conditionalFormatting sqref="AU818">
    <cfRule type="cellIs" dxfId="0" priority="8587" operator="lessThan">
      <formula>20</formula>
    </cfRule>
    <cfRule type="cellIs" dxfId="1" priority="5454" operator="greaterThan">
      <formula>120</formula>
    </cfRule>
    <cfRule type="containsText" dxfId="2" priority="2321" operator="between" text="库存为">
      <formula>NOT(ISERROR(SEARCH("库存为",AU818)))</formula>
    </cfRule>
  </conditionalFormatting>
  <conditionalFormatting sqref="AU819">
    <cfRule type="cellIs" dxfId="0" priority="8586" operator="lessThan">
      <formula>20</formula>
    </cfRule>
    <cfRule type="cellIs" dxfId="1" priority="5453" operator="greaterThan">
      <formula>120</formula>
    </cfRule>
    <cfRule type="containsText" dxfId="2" priority="2320" operator="between" text="库存为">
      <formula>NOT(ISERROR(SEARCH("库存为",AU819)))</formula>
    </cfRule>
  </conditionalFormatting>
  <conditionalFormatting sqref="AU820">
    <cfRule type="cellIs" dxfId="0" priority="8585" operator="lessThan">
      <formula>20</formula>
    </cfRule>
    <cfRule type="cellIs" dxfId="1" priority="5452" operator="greaterThan">
      <formula>120</formula>
    </cfRule>
    <cfRule type="containsText" dxfId="2" priority="2319" operator="between" text="库存为">
      <formula>NOT(ISERROR(SEARCH("库存为",AU820)))</formula>
    </cfRule>
  </conditionalFormatting>
  <conditionalFormatting sqref="AU821">
    <cfRule type="cellIs" dxfId="0" priority="8584" operator="lessThan">
      <formula>20</formula>
    </cfRule>
    <cfRule type="cellIs" dxfId="1" priority="5451" operator="greaterThan">
      <formula>120</formula>
    </cfRule>
    <cfRule type="containsText" dxfId="2" priority="2318" operator="between" text="库存为">
      <formula>NOT(ISERROR(SEARCH("库存为",AU821)))</formula>
    </cfRule>
  </conditionalFormatting>
  <conditionalFormatting sqref="AU822">
    <cfRule type="cellIs" dxfId="0" priority="8583" operator="lessThan">
      <formula>20</formula>
    </cfRule>
    <cfRule type="cellIs" dxfId="1" priority="5450" operator="greaterThan">
      <formula>120</formula>
    </cfRule>
    <cfRule type="containsText" dxfId="2" priority="2317" operator="between" text="库存为">
      <formula>NOT(ISERROR(SEARCH("库存为",AU822)))</formula>
    </cfRule>
  </conditionalFormatting>
  <conditionalFormatting sqref="AU823">
    <cfRule type="cellIs" dxfId="0" priority="8582" operator="lessThan">
      <formula>20</formula>
    </cfRule>
    <cfRule type="cellIs" dxfId="1" priority="5449" operator="greaterThan">
      <formula>120</formula>
    </cfRule>
    <cfRule type="containsText" dxfId="2" priority="2316" operator="between" text="库存为">
      <formula>NOT(ISERROR(SEARCH("库存为",AU823)))</formula>
    </cfRule>
  </conditionalFormatting>
  <conditionalFormatting sqref="AU824">
    <cfRule type="cellIs" dxfId="0" priority="8581" operator="lessThan">
      <formula>20</formula>
    </cfRule>
    <cfRule type="cellIs" dxfId="1" priority="5448" operator="greaterThan">
      <formula>120</formula>
    </cfRule>
    <cfRule type="containsText" dxfId="2" priority="2315" operator="between" text="库存为">
      <formula>NOT(ISERROR(SEARCH("库存为",AU824)))</formula>
    </cfRule>
  </conditionalFormatting>
  <conditionalFormatting sqref="AU825">
    <cfRule type="cellIs" dxfId="0" priority="8580" operator="lessThan">
      <formula>20</formula>
    </cfRule>
    <cfRule type="cellIs" dxfId="1" priority="5447" operator="greaterThan">
      <formula>120</formula>
    </cfRule>
    <cfRule type="containsText" dxfId="2" priority="2314" operator="between" text="库存为">
      <formula>NOT(ISERROR(SEARCH("库存为",AU825)))</formula>
    </cfRule>
  </conditionalFormatting>
  <conditionalFormatting sqref="AU826">
    <cfRule type="cellIs" dxfId="0" priority="8579" operator="lessThan">
      <formula>20</formula>
    </cfRule>
    <cfRule type="cellIs" dxfId="1" priority="5446" operator="greaterThan">
      <formula>120</formula>
    </cfRule>
    <cfRule type="containsText" dxfId="2" priority="2313" operator="between" text="库存为">
      <formula>NOT(ISERROR(SEARCH("库存为",AU826)))</formula>
    </cfRule>
  </conditionalFormatting>
  <conditionalFormatting sqref="AU827">
    <cfRule type="cellIs" dxfId="0" priority="8578" operator="lessThan">
      <formula>20</formula>
    </cfRule>
    <cfRule type="cellIs" dxfId="1" priority="5445" operator="greaterThan">
      <formula>120</formula>
    </cfRule>
    <cfRule type="containsText" dxfId="2" priority="2312" operator="between" text="库存为">
      <formula>NOT(ISERROR(SEARCH("库存为",AU827)))</formula>
    </cfRule>
  </conditionalFormatting>
  <conditionalFormatting sqref="AU828">
    <cfRule type="cellIs" dxfId="0" priority="8577" operator="lessThan">
      <formula>20</formula>
    </cfRule>
    <cfRule type="cellIs" dxfId="1" priority="5444" operator="greaterThan">
      <formula>120</formula>
    </cfRule>
    <cfRule type="containsText" dxfId="2" priority="2311" operator="between" text="库存为">
      <formula>NOT(ISERROR(SEARCH("库存为",AU828)))</formula>
    </cfRule>
  </conditionalFormatting>
  <conditionalFormatting sqref="AU829">
    <cfRule type="cellIs" dxfId="0" priority="8576" operator="lessThan">
      <formula>20</formula>
    </cfRule>
    <cfRule type="cellIs" dxfId="1" priority="5443" operator="greaterThan">
      <formula>120</formula>
    </cfRule>
    <cfRule type="containsText" dxfId="2" priority="2310" operator="between" text="库存为">
      <formula>NOT(ISERROR(SEARCH("库存为",AU829)))</formula>
    </cfRule>
  </conditionalFormatting>
  <conditionalFormatting sqref="AU830">
    <cfRule type="cellIs" dxfId="0" priority="8575" operator="lessThan">
      <formula>20</formula>
    </cfRule>
    <cfRule type="cellIs" dxfId="1" priority="5442" operator="greaterThan">
      <formula>120</formula>
    </cfRule>
    <cfRule type="containsText" dxfId="2" priority="2309" operator="between" text="库存为">
      <formula>NOT(ISERROR(SEARCH("库存为",AU830)))</formula>
    </cfRule>
  </conditionalFormatting>
  <conditionalFormatting sqref="AU831">
    <cfRule type="cellIs" dxfId="0" priority="8574" operator="lessThan">
      <formula>20</formula>
    </cfRule>
    <cfRule type="cellIs" dxfId="1" priority="5441" operator="greaterThan">
      <formula>120</formula>
    </cfRule>
    <cfRule type="containsText" dxfId="2" priority="2308" operator="between" text="库存为">
      <formula>NOT(ISERROR(SEARCH("库存为",AU831)))</formula>
    </cfRule>
  </conditionalFormatting>
  <conditionalFormatting sqref="AU832">
    <cfRule type="cellIs" dxfId="0" priority="8573" operator="lessThan">
      <formula>20</formula>
    </cfRule>
    <cfRule type="cellIs" dxfId="1" priority="5440" operator="greaterThan">
      <formula>120</formula>
    </cfRule>
    <cfRule type="containsText" dxfId="2" priority="2307" operator="between" text="库存为">
      <formula>NOT(ISERROR(SEARCH("库存为",AU832)))</formula>
    </cfRule>
  </conditionalFormatting>
  <conditionalFormatting sqref="AU833">
    <cfRule type="cellIs" dxfId="0" priority="8572" operator="lessThan">
      <formula>20</formula>
    </cfRule>
    <cfRule type="cellIs" dxfId="1" priority="5439" operator="greaterThan">
      <formula>120</formula>
    </cfRule>
    <cfRule type="containsText" dxfId="2" priority="2306" operator="between" text="库存为">
      <formula>NOT(ISERROR(SEARCH("库存为",AU833)))</formula>
    </cfRule>
  </conditionalFormatting>
  <conditionalFormatting sqref="AU834">
    <cfRule type="cellIs" dxfId="0" priority="8571" operator="lessThan">
      <formula>20</formula>
    </cfRule>
    <cfRule type="cellIs" dxfId="1" priority="5438" operator="greaterThan">
      <formula>120</formula>
    </cfRule>
    <cfRule type="containsText" dxfId="2" priority="2305" operator="between" text="库存为">
      <formula>NOT(ISERROR(SEARCH("库存为",AU834)))</formula>
    </cfRule>
  </conditionalFormatting>
  <conditionalFormatting sqref="AU835">
    <cfRule type="cellIs" dxfId="0" priority="8570" operator="lessThan">
      <formula>20</formula>
    </cfRule>
    <cfRule type="cellIs" dxfId="1" priority="5437" operator="greaterThan">
      <formula>120</formula>
    </cfRule>
    <cfRule type="containsText" dxfId="2" priority="2304" operator="between" text="库存为">
      <formula>NOT(ISERROR(SEARCH("库存为",AU835)))</formula>
    </cfRule>
  </conditionalFormatting>
  <conditionalFormatting sqref="AU836">
    <cfRule type="cellIs" dxfId="0" priority="8569" operator="lessThan">
      <formula>20</formula>
    </cfRule>
    <cfRule type="cellIs" dxfId="1" priority="5436" operator="greaterThan">
      <formula>120</formula>
    </cfRule>
    <cfRule type="containsText" dxfId="2" priority="2303" operator="between" text="库存为">
      <formula>NOT(ISERROR(SEARCH("库存为",AU836)))</formula>
    </cfRule>
  </conditionalFormatting>
  <conditionalFormatting sqref="AU837">
    <cfRule type="cellIs" dxfId="0" priority="8568" operator="lessThan">
      <formula>20</formula>
    </cfRule>
    <cfRule type="cellIs" dxfId="1" priority="5435" operator="greaterThan">
      <formula>120</formula>
    </cfRule>
    <cfRule type="containsText" dxfId="2" priority="2302" operator="between" text="库存为">
      <formula>NOT(ISERROR(SEARCH("库存为",AU837)))</formula>
    </cfRule>
  </conditionalFormatting>
  <conditionalFormatting sqref="AU838">
    <cfRule type="cellIs" dxfId="0" priority="8567" operator="lessThan">
      <formula>20</formula>
    </cfRule>
    <cfRule type="cellIs" dxfId="1" priority="5434" operator="greaterThan">
      <formula>120</formula>
    </cfRule>
    <cfRule type="containsText" dxfId="2" priority="2301" operator="between" text="库存为">
      <formula>NOT(ISERROR(SEARCH("库存为",AU838)))</formula>
    </cfRule>
  </conditionalFormatting>
  <conditionalFormatting sqref="AU839">
    <cfRule type="cellIs" dxfId="0" priority="8566" operator="lessThan">
      <formula>20</formula>
    </cfRule>
    <cfRule type="cellIs" dxfId="1" priority="5433" operator="greaterThan">
      <formula>120</formula>
    </cfRule>
    <cfRule type="containsText" dxfId="2" priority="2300" operator="between" text="库存为">
      <formula>NOT(ISERROR(SEARCH("库存为",AU839)))</formula>
    </cfRule>
  </conditionalFormatting>
  <conditionalFormatting sqref="AU840">
    <cfRule type="cellIs" dxfId="0" priority="8565" operator="lessThan">
      <formula>20</formula>
    </cfRule>
    <cfRule type="cellIs" dxfId="1" priority="5432" operator="greaterThan">
      <formula>120</formula>
    </cfRule>
    <cfRule type="containsText" dxfId="2" priority="2299" operator="between" text="库存为">
      <formula>NOT(ISERROR(SEARCH("库存为",AU840)))</formula>
    </cfRule>
  </conditionalFormatting>
  <conditionalFormatting sqref="AU841">
    <cfRule type="cellIs" dxfId="0" priority="8564" operator="lessThan">
      <formula>20</formula>
    </cfRule>
    <cfRule type="cellIs" dxfId="1" priority="5431" operator="greaterThan">
      <formula>120</formula>
    </cfRule>
    <cfRule type="containsText" dxfId="2" priority="2298" operator="between" text="库存为">
      <formula>NOT(ISERROR(SEARCH("库存为",AU841)))</formula>
    </cfRule>
  </conditionalFormatting>
  <conditionalFormatting sqref="AU842">
    <cfRule type="cellIs" dxfId="0" priority="8563" operator="lessThan">
      <formula>20</formula>
    </cfRule>
    <cfRule type="cellIs" dxfId="1" priority="5430" operator="greaterThan">
      <formula>120</formula>
    </cfRule>
    <cfRule type="containsText" dxfId="2" priority="2297" operator="between" text="库存为">
      <formula>NOT(ISERROR(SEARCH("库存为",AU842)))</formula>
    </cfRule>
  </conditionalFormatting>
  <conditionalFormatting sqref="AU843">
    <cfRule type="cellIs" dxfId="0" priority="8562" operator="lessThan">
      <formula>20</formula>
    </cfRule>
    <cfRule type="cellIs" dxfId="1" priority="5429" operator="greaterThan">
      <formula>120</formula>
    </cfRule>
    <cfRule type="containsText" dxfId="2" priority="2296" operator="between" text="库存为">
      <formula>NOT(ISERROR(SEARCH("库存为",AU843)))</formula>
    </cfRule>
  </conditionalFormatting>
  <conditionalFormatting sqref="AU844">
    <cfRule type="cellIs" dxfId="0" priority="8561" operator="lessThan">
      <formula>20</formula>
    </cfRule>
    <cfRule type="cellIs" dxfId="1" priority="5428" operator="greaterThan">
      <formula>120</formula>
    </cfRule>
    <cfRule type="containsText" dxfId="2" priority="2295" operator="between" text="库存为">
      <formula>NOT(ISERROR(SEARCH("库存为",AU844)))</formula>
    </cfRule>
  </conditionalFormatting>
  <conditionalFormatting sqref="AU845">
    <cfRule type="cellIs" dxfId="0" priority="8560" operator="lessThan">
      <formula>20</formula>
    </cfRule>
    <cfRule type="cellIs" dxfId="1" priority="5427" operator="greaterThan">
      <formula>120</formula>
    </cfRule>
    <cfRule type="containsText" dxfId="2" priority="2294" operator="between" text="库存为">
      <formula>NOT(ISERROR(SEARCH("库存为",AU845)))</formula>
    </cfRule>
  </conditionalFormatting>
  <conditionalFormatting sqref="AU846">
    <cfRule type="cellIs" dxfId="0" priority="8559" operator="lessThan">
      <formula>20</formula>
    </cfRule>
    <cfRule type="cellIs" dxfId="1" priority="5426" operator="greaterThan">
      <formula>120</formula>
    </cfRule>
    <cfRule type="containsText" dxfId="2" priority="2293" operator="between" text="库存为">
      <formula>NOT(ISERROR(SEARCH("库存为",AU846)))</formula>
    </cfRule>
  </conditionalFormatting>
  <conditionalFormatting sqref="AU847">
    <cfRule type="cellIs" dxfId="0" priority="8558" operator="lessThan">
      <formula>20</formula>
    </cfRule>
    <cfRule type="cellIs" dxfId="1" priority="5425" operator="greaterThan">
      <formula>120</formula>
    </cfRule>
    <cfRule type="containsText" dxfId="2" priority="2292" operator="between" text="库存为">
      <formula>NOT(ISERROR(SEARCH("库存为",AU847)))</formula>
    </cfRule>
  </conditionalFormatting>
  <conditionalFormatting sqref="AU848">
    <cfRule type="cellIs" dxfId="0" priority="8557" operator="lessThan">
      <formula>20</formula>
    </cfRule>
    <cfRule type="cellIs" dxfId="1" priority="5424" operator="greaterThan">
      <formula>120</formula>
    </cfRule>
    <cfRule type="containsText" dxfId="2" priority="2291" operator="between" text="库存为">
      <formula>NOT(ISERROR(SEARCH("库存为",AU848)))</formula>
    </cfRule>
  </conditionalFormatting>
  <conditionalFormatting sqref="AU849">
    <cfRule type="cellIs" dxfId="0" priority="8556" operator="lessThan">
      <formula>20</formula>
    </cfRule>
    <cfRule type="cellIs" dxfId="1" priority="5423" operator="greaterThan">
      <formula>120</formula>
    </cfRule>
    <cfRule type="containsText" dxfId="2" priority="2290" operator="between" text="库存为">
      <formula>NOT(ISERROR(SEARCH("库存为",AU849)))</formula>
    </cfRule>
  </conditionalFormatting>
  <conditionalFormatting sqref="AU850">
    <cfRule type="cellIs" dxfId="0" priority="8555" operator="lessThan">
      <formula>20</formula>
    </cfRule>
    <cfRule type="cellIs" dxfId="1" priority="5422" operator="greaterThan">
      <formula>120</formula>
    </cfRule>
    <cfRule type="containsText" dxfId="2" priority="2289" operator="between" text="库存为">
      <formula>NOT(ISERROR(SEARCH("库存为",AU850)))</formula>
    </cfRule>
  </conditionalFormatting>
  <conditionalFormatting sqref="AU851">
    <cfRule type="cellIs" dxfId="0" priority="8554" operator="lessThan">
      <formula>20</formula>
    </cfRule>
    <cfRule type="cellIs" dxfId="1" priority="5421" operator="greaterThan">
      <formula>120</formula>
    </cfRule>
    <cfRule type="containsText" dxfId="2" priority="2288" operator="between" text="库存为">
      <formula>NOT(ISERROR(SEARCH("库存为",AU851)))</formula>
    </cfRule>
  </conditionalFormatting>
  <conditionalFormatting sqref="AU852">
    <cfRule type="cellIs" dxfId="0" priority="8553" operator="lessThan">
      <formula>20</formula>
    </cfRule>
    <cfRule type="cellIs" dxfId="1" priority="5420" operator="greaterThan">
      <formula>120</formula>
    </cfRule>
    <cfRule type="containsText" dxfId="2" priority="2287" operator="between" text="库存为">
      <formula>NOT(ISERROR(SEARCH("库存为",AU852)))</formula>
    </cfRule>
  </conditionalFormatting>
  <conditionalFormatting sqref="AU853">
    <cfRule type="cellIs" dxfId="0" priority="8552" operator="lessThan">
      <formula>20</formula>
    </cfRule>
    <cfRule type="cellIs" dxfId="1" priority="5419" operator="greaterThan">
      <formula>120</formula>
    </cfRule>
    <cfRule type="containsText" dxfId="2" priority="2286" operator="between" text="库存为">
      <formula>NOT(ISERROR(SEARCH("库存为",AU853)))</formula>
    </cfRule>
  </conditionalFormatting>
  <conditionalFormatting sqref="AU854">
    <cfRule type="cellIs" dxfId="0" priority="8551" operator="lessThan">
      <formula>20</formula>
    </cfRule>
    <cfRule type="cellIs" dxfId="1" priority="5418" operator="greaterThan">
      <formula>120</formula>
    </cfRule>
    <cfRule type="containsText" dxfId="2" priority="2285" operator="between" text="库存为">
      <formula>NOT(ISERROR(SEARCH("库存为",AU854)))</formula>
    </cfRule>
  </conditionalFormatting>
  <conditionalFormatting sqref="AU855">
    <cfRule type="cellIs" dxfId="0" priority="8550" operator="lessThan">
      <formula>20</formula>
    </cfRule>
    <cfRule type="cellIs" dxfId="1" priority="5417" operator="greaterThan">
      <formula>120</formula>
    </cfRule>
    <cfRule type="containsText" dxfId="2" priority="2284" operator="between" text="库存为">
      <formula>NOT(ISERROR(SEARCH("库存为",AU855)))</formula>
    </cfRule>
  </conditionalFormatting>
  <conditionalFormatting sqref="AU856">
    <cfRule type="cellIs" dxfId="0" priority="8549" operator="lessThan">
      <formula>20</formula>
    </cfRule>
    <cfRule type="cellIs" dxfId="1" priority="5416" operator="greaterThan">
      <formula>120</formula>
    </cfRule>
    <cfRule type="containsText" dxfId="2" priority="2283" operator="between" text="库存为">
      <formula>NOT(ISERROR(SEARCH("库存为",AU856)))</formula>
    </cfRule>
  </conditionalFormatting>
  <conditionalFormatting sqref="AU857">
    <cfRule type="cellIs" dxfId="0" priority="8548" operator="lessThan">
      <formula>20</formula>
    </cfRule>
    <cfRule type="cellIs" dxfId="1" priority="5415" operator="greaterThan">
      <formula>120</formula>
    </cfRule>
    <cfRule type="containsText" dxfId="2" priority="2282" operator="between" text="库存为">
      <formula>NOT(ISERROR(SEARCH("库存为",AU857)))</formula>
    </cfRule>
  </conditionalFormatting>
  <conditionalFormatting sqref="AU858">
    <cfRule type="cellIs" dxfId="0" priority="8547" operator="lessThan">
      <formula>20</formula>
    </cfRule>
    <cfRule type="cellIs" dxfId="1" priority="5414" operator="greaterThan">
      <formula>120</formula>
    </cfRule>
    <cfRule type="containsText" dxfId="2" priority="2281" operator="between" text="库存为">
      <formula>NOT(ISERROR(SEARCH("库存为",AU858)))</formula>
    </cfRule>
  </conditionalFormatting>
  <conditionalFormatting sqref="AU859">
    <cfRule type="cellIs" dxfId="0" priority="8546" operator="lessThan">
      <formula>20</formula>
    </cfRule>
    <cfRule type="cellIs" dxfId="1" priority="5413" operator="greaterThan">
      <formula>120</formula>
    </cfRule>
    <cfRule type="containsText" dxfId="2" priority="2280" operator="between" text="库存为">
      <formula>NOT(ISERROR(SEARCH("库存为",AU859)))</formula>
    </cfRule>
  </conditionalFormatting>
  <conditionalFormatting sqref="AU860">
    <cfRule type="cellIs" dxfId="0" priority="8545" operator="lessThan">
      <formula>20</formula>
    </cfRule>
    <cfRule type="cellIs" dxfId="1" priority="5412" operator="greaterThan">
      <formula>120</formula>
    </cfRule>
    <cfRule type="containsText" dxfId="2" priority="2279" operator="between" text="库存为">
      <formula>NOT(ISERROR(SEARCH("库存为",AU860)))</formula>
    </cfRule>
  </conditionalFormatting>
  <conditionalFormatting sqref="AU861">
    <cfRule type="cellIs" dxfId="0" priority="8544" operator="lessThan">
      <formula>20</formula>
    </cfRule>
    <cfRule type="cellIs" dxfId="1" priority="5411" operator="greaterThan">
      <formula>120</formula>
    </cfRule>
    <cfRule type="containsText" dxfId="2" priority="2278" operator="between" text="库存为">
      <formula>NOT(ISERROR(SEARCH("库存为",AU861)))</formula>
    </cfRule>
  </conditionalFormatting>
  <conditionalFormatting sqref="AU862">
    <cfRule type="cellIs" dxfId="0" priority="8543" operator="lessThan">
      <formula>20</formula>
    </cfRule>
    <cfRule type="cellIs" dxfId="1" priority="5410" operator="greaterThan">
      <formula>120</formula>
    </cfRule>
    <cfRule type="containsText" dxfId="2" priority="2277" operator="between" text="库存为">
      <formula>NOT(ISERROR(SEARCH("库存为",AU862)))</formula>
    </cfRule>
  </conditionalFormatting>
  <conditionalFormatting sqref="AU863">
    <cfRule type="cellIs" dxfId="0" priority="8542" operator="lessThan">
      <formula>20</formula>
    </cfRule>
    <cfRule type="cellIs" dxfId="1" priority="5409" operator="greaterThan">
      <formula>120</formula>
    </cfRule>
    <cfRule type="containsText" dxfId="2" priority="2276" operator="between" text="库存为">
      <formula>NOT(ISERROR(SEARCH("库存为",AU863)))</formula>
    </cfRule>
  </conditionalFormatting>
  <conditionalFormatting sqref="AU864">
    <cfRule type="cellIs" dxfId="0" priority="8541" operator="lessThan">
      <formula>20</formula>
    </cfRule>
    <cfRule type="cellIs" dxfId="1" priority="5408" operator="greaterThan">
      <formula>120</formula>
    </cfRule>
    <cfRule type="containsText" dxfId="2" priority="2275" operator="between" text="库存为">
      <formula>NOT(ISERROR(SEARCH("库存为",AU864)))</formula>
    </cfRule>
  </conditionalFormatting>
  <conditionalFormatting sqref="AU865">
    <cfRule type="cellIs" dxfId="0" priority="8540" operator="lessThan">
      <formula>20</formula>
    </cfRule>
    <cfRule type="cellIs" dxfId="1" priority="5407" operator="greaterThan">
      <formula>120</formula>
    </cfRule>
    <cfRule type="containsText" dxfId="2" priority="2274" operator="between" text="库存为">
      <formula>NOT(ISERROR(SEARCH("库存为",AU865)))</formula>
    </cfRule>
  </conditionalFormatting>
  <conditionalFormatting sqref="AU866">
    <cfRule type="cellIs" dxfId="0" priority="8539" operator="lessThan">
      <formula>20</formula>
    </cfRule>
    <cfRule type="cellIs" dxfId="1" priority="5406" operator="greaterThan">
      <formula>120</formula>
    </cfRule>
    <cfRule type="containsText" dxfId="2" priority="2273" operator="between" text="库存为">
      <formula>NOT(ISERROR(SEARCH("库存为",AU866)))</formula>
    </cfRule>
  </conditionalFormatting>
  <conditionalFormatting sqref="AU867">
    <cfRule type="cellIs" dxfId="0" priority="8538" operator="lessThan">
      <formula>20</formula>
    </cfRule>
    <cfRule type="cellIs" dxfId="1" priority="5405" operator="greaterThan">
      <formula>120</formula>
    </cfRule>
    <cfRule type="containsText" dxfId="2" priority="2272" operator="between" text="库存为">
      <formula>NOT(ISERROR(SEARCH("库存为",AU867)))</formula>
    </cfRule>
  </conditionalFormatting>
  <conditionalFormatting sqref="AU868">
    <cfRule type="cellIs" dxfId="0" priority="8537" operator="lessThan">
      <formula>20</formula>
    </cfRule>
    <cfRule type="cellIs" dxfId="1" priority="5404" operator="greaterThan">
      <formula>120</formula>
    </cfRule>
    <cfRule type="containsText" dxfId="2" priority="2271" operator="between" text="库存为">
      <formula>NOT(ISERROR(SEARCH("库存为",AU868)))</formula>
    </cfRule>
  </conditionalFormatting>
  <conditionalFormatting sqref="AU869">
    <cfRule type="cellIs" dxfId="0" priority="8536" operator="lessThan">
      <formula>20</formula>
    </cfRule>
    <cfRule type="cellIs" dxfId="1" priority="5403" operator="greaterThan">
      <formula>120</formula>
    </cfRule>
    <cfRule type="containsText" dxfId="2" priority="2270" operator="between" text="库存为">
      <formula>NOT(ISERROR(SEARCH("库存为",AU869)))</formula>
    </cfRule>
  </conditionalFormatting>
  <conditionalFormatting sqref="AU870">
    <cfRule type="cellIs" dxfId="0" priority="8535" operator="lessThan">
      <formula>20</formula>
    </cfRule>
    <cfRule type="cellIs" dxfId="1" priority="5402" operator="greaterThan">
      <formula>120</formula>
    </cfRule>
    <cfRule type="containsText" dxfId="2" priority="2269" operator="between" text="库存为">
      <formula>NOT(ISERROR(SEARCH("库存为",AU870)))</formula>
    </cfRule>
  </conditionalFormatting>
  <conditionalFormatting sqref="AU871">
    <cfRule type="cellIs" dxfId="0" priority="8534" operator="lessThan">
      <formula>20</formula>
    </cfRule>
    <cfRule type="cellIs" dxfId="1" priority="5401" operator="greaterThan">
      <formula>120</formula>
    </cfRule>
    <cfRule type="containsText" dxfId="2" priority="2268" operator="between" text="库存为">
      <formula>NOT(ISERROR(SEARCH("库存为",AU871)))</formula>
    </cfRule>
  </conditionalFormatting>
  <conditionalFormatting sqref="AU872">
    <cfRule type="cellIs" dxfId="0" priority="8533" operator="lessThan">
      <formula>20</formula>
    </cfRule>
    <cfRule type="cellIs" dxfId="1" priority="5400" operator="greaterThan">
      <formula>120</formula>
    </cfRule>
    <cfRule type="containsText" dxfId="2" priority="2267" operator="between" text="库存为">
      <formula>NOT(ISERROR(SEARCH("库存为",AU872)))</formula>
    </cfRule>
  </conditionalFormatting>
  <conditionalFormatting sqref="AU873">
    <cfRule type="cellIs" dxfId="0" priority="8532" operator="lessThan">
      <formula>20</formula>
    </cfRule>
    <cfRule type="cellIs" dxfId="1" priority="5399" operator="greaterThan">
      <formula>120</formula>
    </cfRule>
    <cfRule type="containsText" dxfId="2" priority="2266" operator="between" text="库存为">
      <formula>NOT(ISERROR(SEARCH("库存为",AU873)))</formula>
    </cfRule>
  </conditionalFormatting>
  <conditionalFormatting sqref="AU874">
    <cfRule type="cellIs" dxfId="0" priority="8531" operator="lessThan">
      <formula>20</formula>
    </cfRule>
    <cfRule type="cellIs" dxfId="1" priority="5398" operator="greaterThan">
      <formula>120</formula>
    </cfRule>
    <cfRule type="containsText" dxfId="2" priority="2265" operator="between" text="库存为">
      <formula>NOT(ISERROR(SEARCH("库存为",AU874)))</formula>
    </cfRule>
  </conditionalFormatting>
  <conditionalFormatting sqref="AU875">
    <cfRule type="cellIs" dxfId="0" priority="8530" operator="lessThan">
      <formula>20</formula>
    </cfRule>
    <cfRule type="cellIs" dxfId="1" priority="5397" operator="greaterThan">
      <formula>120</formula>
    </cfRule>
    <cfRule type="containsText" dxfId="2" priority="2264" operator="between" text="库存为">
      <formula>NOT(ISERROR(SEARCH("库存为",AU875)))</formula>
    </cfRule>
  </conditionalFormatting>
  <conditionalFormatting sqref="AU876">
    <cfRule type="cellIs" dxfId="0" priority="8529" operator="lessThan">
      <formula>20</formula>
    </cfRule>
    <cfRule type="cellIs" dxfId="1" priority="5396" operator="greaterThan">
      <formula>120</formula>
    </cfRule>
    <cfRule type="containsText" dxfId="2" priority="2263" operator="between" text="库存为">
      <formula>NOT(ISERROR(SEARCH("库存为",AU876)))</formula>
    </cfRule>
  </conditionalFormatting>
  <conditionalFormatting sqref="AU877">
    <cfRule type="cellIs" dxfId="0" priority="8528" operator="lessThan">
      <formula>20</formula>
    </cfRule>
    <cfRule type="cellIs" dxfId="1" priority="5395" operator="greaterThan">
      <formula>120</formula>
    </cfRule>
    <cfRule type="containsText" dxfId="2" priority="2262" operator="between" text="库存为">
      <formula>NOT(ISERROR(SEARCH("库存为",AU877)))</formula>
    </cfRule>
  </conditionalFormatting>
  <conditionalFormatting sqref="AU878">
    <cfRule type="cellIs" dxfId="0" priority="8527" operator="lessThan">
      <formula>20</formula>
    </cfRule>
    <cfRule type="cellIs" dxfId="1" priority="5394" operator="greaterThan">
      <formula>120</formula>
    </cfRule>
    <cfRule type="containsText" dxfId="2" priority="2261" operator="between" text="库存为">
      <formula>NOT(ISERROR(SEARCH("库存为",AU878)))</formula>
    </cfRule>
  </conditionalFormatting>
  <conditionalFormatting sqref="AU879">
    <cfRule type="cellIs" dxfId="0" priority="8526" operator="lessThan">
      <formula>20</formula>
    </cfRule>
    <cfRule type="cellIs" dxfId="1" priority="5393" operator="greaterThan">
      <formula>120</formula>
    </cfRule>
    <cfRule type="containsText" dxfId="2" priority="2260" operator="between" text="库存为">
      <formula>NOT(ISERROR(SEARCH("库存为",AU879)))</formula>
    </cfRule>
  </conditionalFormatting>
  <conditionalFormatting sqref="AU880">
    <cfRule type="cellIs" dxfId="0" priority="8525" operator="lessThan">
      <formula>20</formula>
    </cfRule>
    <cfRule type="cellIs" dxfId="1" priority="5392" operator="greaterThan">
      <formula>120</formula>
    </cfRule>
    <cfRule type="containsText" dxfId="2" priority="2259" operator="between" text="库存为">
      <formula>NOT(ISERROR(SEARCH("库存为",AU880)))</formula>
    </cfRule>
  </conditionalFormatting>
  <conditionalFormatting sqref="AU881">
    <cfRule type="cellIs" dxfId="0" priority="8524" operator="lessThan">
      <formula>20</formula>
    </cfRule>
    <cfRule type="cellIs" dxfId="1" priority="5391" operator="greaterThan">
      <formula>120</formula>
    </cfRule>
    <cfRule type="containsText" dxfId="2" priority="2258" operator="between" text="库存为">
      <formula>NOT(ISERROR(SEARCH("库存为",AU881)))</formula>
    </cfRule>
  </conditionalFormatting>
  <conditionalFormatting sqref="AU882">
    <cfRule type="cellIs" dxfId="0" priority="8523" operator="lessThan">
      <formula>20</formula>
    </cfRule>
    <cfRule type="cellIs" dxfId="1" priority="5390" operator="greaterThan">
      <formula>120</formula>
    </cfRule>
    <cfRule type="containsText" dxfId="2" priority="2257" operator="between" text="库存为">
      <formula>NOT(ISERROR(SEARCH("库存为",AU882)))</formula>
    </cfRule>
  </conditionalFormatting>
  <conditionalFormatting sqref="AU883">
    <cfRule type="cellIs" dxfId="0" priority="8522" operator="lessThan">
      <formula>20</formula>
    </cfRule>
    <cfRule type="cellIs" dxfId="1" priority="5389" operator="greaterThan">
      <formula>120</formula>
    </cfRule>
    <cfRule type="containsText" dxfId="2" priority="2256" operator="between" text="库存为">
      <formula>NOT(ISERROR(SEARCH("库存为",AU883)))</formula>
    </cfRule>
  </conditionalFormatting>
  <conditionalFormatting sqref="AU884">
    <cfRule type="cellIs" dxfId="0" priority="8521" operator="lessThan">
      <formula>20</formula>
    </cfRule>
    <cfRule type="cellIs" dxfId="1" priority="5388" operator="greaterThan">
      <formula>120</formula>
    </cfRule>
    <cfRule type="containsText" dxfId="2" priority="2255" operator="between" text="库存为">
      <formula>NOT(ISERROR(SEARCH("库存为",AU884)))</formula>
    </cfRule>
  </conditionalFormatting>
  <conditionalFormatting sqref="AU885">
    <cfRule type="cellIs" dxfId="0" priority="8520" operator="lessThan">
      <formula>20</formula>
    </cfRule>
    <cfRule type="cellIs" dxfId="1" priority="5387" operator="greaterThan">
      <formula>120</formula>
    </cfRule>
    <cfRule type="containsText" dxfId="2" priority="2254" operator="between" text="库存为">
      <formula>NOT(ISERROR(SEARCH("库存为",AU885)))</formula>
    </cfRule>
  </conditionalFormatting>
  <conditionalFormatting sqref="AU886">
    <cfRule type="cellIs" dxfId="0" priority="8519" operator="lessThan">
      <formula>20</formula>
    </cfRule>
    <cfRule type="cellIs" dxfId="1" priority="5386" operator="greaterThan">
      <formula>120</formula>
    </cfRule>
    <cfRule type="containsText" dxfId="2" priority="2253" operator="between" text="库存为">
      <formula>NOT(ISERROR(SEARCH("库存为",AU886)))</formula>
    </cfRule>
  </conditionalFormatting>
  <conditionalFormatting sqref="AU887">
    <cfRule type="cellIs" dxfId="0" priority="8518" operator="lessThan">
      <formula>20</formula>
    </cfRule>
    <cfRule type="cellIs" dxfId="1" priority="5385" operator="greaterThan">
      <formula>120</formula>
    </cfRule>
    <cfRule type="containsText" dxfId="2" priority="2252" operator="between" text="库存为">
      <formula>NOT(ISERROR(SEARCH("库存为",AU887)))</formula>
    </cfRule>
  </conditionalFormatting>
  <conditionalFormatting sqref="AU888">
    <cfRule type="cellIs" dxfId="0" priority="8517" operator="lessThan">
      <formula>20</formula>
    </cfRule>
    <cfRule type="cellIs" dxfId="1" priority="5384" operator="greaterThan">
      <formula>120</formula>
    </cfRule>
    <cfRule type="containsText" dxfId="2" priority="2251" operator="between" text="库存为">
      <formula>NOT(ISERROR(SEARCH("库存为",AU888)))</formula>
    </cfRule>
  </conditionalFormatting>
  <conditionalFormatting sqref="AU889">
    <cfRule type="cellIs" dxfId="0" priority="8516" operator="lessThan">
      <formula>20</formula>
    </cfRule>
    <cfRule type="cellIs" dxfId="1" priority="5383" operator="greaterThan">
      <formula>120</formula>
    </cfRule>
    <cfRule type="containsText" dxfId="2" priority="2250" operator="between" text="库存为">
      <formula>NOT(ISERROR(SEARCH("库存为",AU889)))</formula>
    </cfRule>
  </conditionalFormatting>
  <conditionalFormatting sqref="AU890">
    <cfRule type="cellIs" dxfId="0" priority="8515" operator="lessThan">
      <formula>20</formula>
    </cfRule>
    <cfRule type="cellIs" dxfId="1" priority="5382" operator="greaterThan">
      <formula>120</formula>
    </cfRule>
    <cfRule type="containsText" dxfId="2" priority="2249" operator="between" text="库存为">
      <formula>NOT(ISERROR(SEARCH("库存为",AU890)))</formula>
    </cfRule>
  </conditionalFormatting>
  <conditionalFormatting sqref="AU891">
    <cfRule type="cellIs" dxfId="0" priority="8514" operator="lessThan">
      <formula>20</formula>
    </cfRule>
    <cfRule type="cellIs" dxfId="1" priority="5381" operator="greaterThan">
      <formula>120</formula>
    </cfRule>
    <cfRule type="containsText" dxfId="2" priority="2248" operator="between" text="库存为">
      <formula>NOT(ISERROR(SEARCH("库存为",AU891)))</formula>
    </cfRule>
  </conditionalFormatting>
  <conditionalFormatting sqref="AU892">
    <cfRule type="cellIs" dxfId="0" priority="8513" operator="lessThan">
      <formula>20</formula>
    </cfRule>
    <cfRule type="cellIs" dxfId="1" priority="5380" operator="greaterThan">
      <formula>120</formula>
    </cfRule>
    <cfRule type="containsText" dxfId="2" priority="2247" operator="between" text="库存为">
      <formula>NOT(ISERROR(SEARCH("库存为",AU892)))</formula>
    </cfRule>
  </conditionalFormatting>
  <conditionalFormatting sqref="AU893">
    <cfRule type="cellIs" dxfId="0" priority="8512" operator="lessThan">
      <formula>20</formula>
    </cfRule>
    <cfRule type="cellIs" dxfId="1" priority="5379" operator="greaterThan">
      <formula>120</formula>
    </cfRule>
    <cfRule type="containsText" dxfId="2" priority="2246" operator="between" text="库存为">
      <formula>NOT(ISERROR(SEARCH("库存为",AU893)))</formula>
    </cfRule>
  </conditionalFormatting>
  <conditionalFormatting sqref="AU894">
    <cfRule type="cellIs" dxfId="0" priority="8511" operator="lessThan">
      <formula>20</formula>
    </cfRule>
    <cfRule type="cellIs" dxfId="1" priority="5378" operator="greaterThan">
      <formula>120</formula>
    </cfRule>
    <cfRule type="containsText" dxfId="2" priority="2245" operator="between" text="库存为">
      <formula>NOT(ISERROR(SEARCH("库存为",AU894)))</formula>
    </cfRule>
  </conditionalFormatting>
  <conditionalFormatting sqref="AU895">
    <cfRule type="cellIs" dxfId="0" priority="8510" operator="lessThan">
      <formula>20</formula>
    </cfRule>
    <cfRule type="cellIs" dxfId="1" priority="5377" operator="greaterThan">
      <formula>120</formula>
    </cfRule>
    <cfRule type="containsText" dxfId="2" priority="2244" operator="between" text="库存为">
      <formula>NOT(ISERROR(SEARCH("库存为",AU895)))</formula>
    </cfRule>
  </conditionalFormatting>
  <conditionalFormatting sqref="AU896">
    <cfRule type="cellIs" dxfId="0" priority="8509" operator="lessThan">
      <formula>20</formula>
    </cfRule>
    <cfRule type="cellIs" dxfId="1" priority="5376" operator="greaterThan">
      <formula>120</formula>
    </cfRule>
    <cfRule type="containsText" dxfId="2" priority="2243" operator="between" text="库存为">
      <formula>NOT(ISERROR(SEARCH("库存为",AU896)))</formula>
    </cfRule>
  </conditionalFormatting>
  <conditionalFormatting sqref="AU897">
    <cfRule type="cellIs" dxfId="0" priority="8508" operator="lessThan">
      <formula>20</formula>
    </cfRule>
    <cfRule type="cellIs" dxfId="1" priority="5375" operator="greaterThan">
      <formula>120</formula>
    </cfRule>
    <cfRule type="containsText" dxfId="2" priority="2242" operator="between" text="库存为">
      <formula>NOT(ISERROR(SEARCH("库存为",AU897)))</formula>
    </cfRule>
  </conditionalFormatting>
  <conditionalFormatting sqref="AU898">
    <cfRule type="cellIs" dxfId="0" priority="8507" operator="lessThan">
      <formula>20</formula>
    </cfRule>
    <cfRule type="cellIs" dxfId="1" priority="5374" operator="greaterThan">
      <formula>120</formula>
    </cfRule>
    <cfRule type="containsText" dxfId="2" priority="2241" operator="between" text="库存为">
      <formula>NOT(ISERROR(SEARCH("库存为",AU898)))</formula>
    </cfRule>
  </conditionalFormatting>
  <conditionalFormatting sqref="AU899">
    <cfRule type="cellIs" dxfId="0" priority="8506" operator="lessThan">
      <formula>20</formula>
    </cfRule>
    <cfRule type="cellIs" dxfId="1" priority="5373" operator="greaterThan">
      <formula>120</formula>
    </cfRule>
    <cfRule type="containsText" dxfId="2" priority="2240" operator="between" text="库存为">
      <formula>NOT(ISERROR(SEARCH("库存为",AU899)))</formula>
    </cfRule>
  </conditionalFormatting>
  <conditionalFormatting sqref="AU900">
    <cfRule type="cellIs" dxfId="0" priority="8505" operator="lessThan">
      <formula>20</formula>
    </cfRule>
    <cfRule type="cellIs" dxfId="1" priority="5372" operator="greaterThan">
      <formula>120</formula>
    </cfRule>
    <cfRule type="containsText" dxfId="2" priority="2239" operator="between" text="库存为">
      <formula>NOT(ISERROR(SEARCH("库存为",AU900)))</formula>
    </cfRule>
  </conditionalFormatting>
  <conditionalFormatting sqref="AU901">
    <cfRule type="cellIs" dxfId="0" priority="8504" operator="lessThan">
      <formula>20</formula>
    </cfRule>
    <cfRule type="cellIs" dxfId="1" priority="5371" operator="greaterThan">
      <formula>120</formula>
    </cfRule>
    <cfRule type="containsText" dxfId="2" priority="2238" operator="between" text="库存为">
      <formula>NOT(ISERROR(SEARCH("库存为",AU901)))</formula>
    </cfRule>
  </conditionalFormatting>
  <conditionalFormatting sqref="AU902">
    <cfRule type="cellIs" dxfId="0" priority="8503" operator="lessThan">
      <formula>20</formula>
    </cfRule>
    <cfRule type="cellIs" dxfId="1" priority="5370" operator="greaterThan">
      <formula>120</formula>
    </cfRule>
    <cfRule type="containsText" dxfId="2" priority="2237" operator="between" text="库存为">
      <formula>NOT(ISERROR(SEARCH("库存为",AU902)))</formula>
    </cfRule>
  </conditionalFormatting>
  <conditionalFormatting sqref="AU903">
    <cfRule type="cellIs" dxfId="0" priority="8502" operator="lessThan">
      <formula>20</formula>
    </cfRule>
    <cfRule type="cellIs" dxfId="1" priority="5369" operator="greaterThan">
      <formula>120</formula>
    </cfRule>
    <cfRule type="containsText" dxfId="2" priority="2236" operator="between" text="库存为">
      <formula>NOT(ISERROR(SEARCH("库存为",AU903)))</formula>
    </cfRule>
  </conditionalFormatting>
  <conditionalFormatting sqref="AU904">
    <cfRule type="cellIs" dxfId="0" priority="8501" operator="lessThan">
      <formula>20</formula>
    </cfRule>
    <cfRule type="cellIs" dxfId="1" priority="5368" operator="greaterThan">
      <formula>120</formula>
    </cfRule>
    <cfRule type="containsText" dxfId="2" priority="2235" operator="between" text="库存为">
      <formula>NOT(ISERROR(SEARCH("库存为",AU904)))</formula>
    </cfRule>
  </conditionalFormatting>
  <conditionalFormatting sqref="AU905">
    <cfRule type="cellIs" dxfId="0" priority="8500" operator="lessThan">
      <formula>20</formula>
    </cfRule>
    <cfRule type="cellIs" dxfId="1" priority="5367" operator="greaterThan">
      <formula>120</formula>
    </cfRule>
    <cfRule type="containsText" dxfId="2" priority="2234" operator="between" text="库存为">
      <formula>NOT(ISERROR(SEARCH("库存为",AU905)))</formula>
    </cfRule>
  </conditionalFormatting>
  <conditionalFormatting sqref="AU906">
    <cfRule type="cellIs" dxfId="0" priority="8499" operator="lessThan">
      <formula>20</formula>
    </cfRule>
    <cfRule type="cellIs" dxfId="1" priority="5366" operator="greaterThan">
      <formula>120</formula>
    </cfRule>
    <cfRule type="containsText" dxfId="2" priority="2233" operator="between" text="库存为">
      <formula>NOT(ISERROR(SEARCH("库存为",AU906)))</formula>
    </cfRule>
  </conditionalFormatting>
  <conditionalFormatting sqref="AU907">
    <cfRule type="cellIs" dxfId="0" priority="8498" operator="lessThan">
      <formula>20</formula>
    </cfRule>
    <cfRule type="cellIs" dxfId="1" priority="5365" operator="greaterThan">
      <formula>120</formula>
    </cfRule>
    <cfRule type="containsText" dxfId="2" priority="2232" operator="between" text="库存为">
      <formula>NOT(ISERROR(SEARCH("库存为",AU907)))</formula>
    </cfRule>
  </conditionalFormatting>
  <conditionalFormatting sqref="AU908">
    <cfRule type="cellIs" dxfId="0" priority="8497" operator="lessThan">
      <formula>20</formula>
    </cfRule>
    <cfRule type="cellIs" dxfId="1" priority="5364" operator="greaterThan">
      <formula>120</formula>
    </cfRule>
    <cfRule type="containsText" dxfId="2" priority="2231" operator="between" text="库存为">
      <formula>NOT(ISERROR(SEARCH("库存为",AU908)))</formula>
    </cfRule>
  </conditionalFormatting>
  <conditionalFormatting sqref="AU909">
    <cfRule type="cellIs" dxfId="0" priority="8496" operator="lessThan">
      <formula>20</formula>
    </cfRule>
    <cfRule type="cellIs" dxfId="1" priority="5363" operator="greaterThan">
      <formula>120</formula>
    </cfRule>
    <cfRule type="containsText" dxfId="2" priority="2230" operator="between" text="库存为">
      <formula>NOT(ISERROR(SEARCH("库存为",AU909)))</formula>
    </cfRule>
  </conditionalFormatting>
  <conditionalFormatting sqref="AU910">
    <cfRule type="cellIs" dxfId="0" priority="8495" operator="lessThan">
      <formula>20</formula>
    </cfRule>
    <cfRule type="cellIs" dxfId="1" priority="5362" operator="greaterThan">
      <formula>120</formula>
    </cfRule>
    <cfRule type="containsText" dxfId="2" priority="2229" operator="between" text="库存为">
      <formula>NOT(ISERROR(SEARCH("库存为",AU910)))</formula>
    </cfRule>
  </conditionalFormatting>
  <conditionalFormatting sqref="AU911">
    <cfRule type="cellIs" dxfId="0" priority="8494" operator="lessThan">
      <formula>20</formula>
    </cfRule>
    <cfRule type="cellIs" dxfId="1" priority="5361" operator="greaterThan">
      <formula>120</formula>
    </cfRule>
    <cfRule type="containsText" dxfId="2" priority="2228" operator="between" text="库存为">
      <formula>NOT(ISERROR(SEARCH("库存为",AU911)))</formula>
    </cfRule>
  </conditionalFormatting>
  <conditionalFormatting sqref="AU912">
    <cfRule type="cellIs" dxfId="0" priority="8493" operator="lessThan">
      <formula>20</formula>
    </cfRule>
    <cfRule type="cellIs" dxfId="1" priority="5360" operator="greaterThan">
      <formula>120</formula>
    </cfRule>
    <cfRule type="containsText" dxfId="2" priority="2227" operator="between" text="库存为">
      <formula>NOT(ISERROR(SEARCH("库存为",AU912)))</formula>
    </cfRule>
  </conditionalFormatting>
  <conditionalFormatting sqref="AU913">
    <cfRule type="cellIs" dxfId="0" priority="8492" operator="lessThan">
      <formula>20</formula>
    </cfRule>
    <cfRule type="cellIs" dxfId="1" priority="5359" operator="greaterThan">
      <formula>120</formula>
    </cfRule>
    <cfRule type="containsText" dxfId="2" priority="2226" operator="between" text="库存为">
      <formula>NOT(ISERROR(SEARCH("库存为",AU913)))</formula>
    </cfRule>
  </conditionalFormatting>
  <conditionalFormatting sqref="AU914">
    <cfRule type="cellIs" dxfId="0" priority="8491" operator="lessThan">
      <formula>20</formula>
    </cfRule>
    <cfRule type="cellIs" dxfId="1" priority="5358" operator="greaterThan">
      <formula>120</formula>
    </cfRule>
    <cfRule type="containsText" dxfId="2" priority="2225" operator="between" text="库存为">
      <formula>NOT(ISERROR(SEARCH("库存为",AU914)))</formula>
    </cfRule>
  </conditionalFormatting>
  <conditionalFormatting sqref="AU915">
    <cfRule type="cellIs" dxfId="0" priority="8490" operator="lessThan">
      <formula>20</formula>
    </cfRule>
    <cfRule type="cellIs" dxfId="1" priority="5357" operator="greaterThan">
      <formula>120</formula>
    </cfRule>
    <cfRule type="containsText" dxfId="2" priority="2224" operator="between" text="库存为">
      <formula>NOT(ISERROR(SEARCH("库存为",AU915)))</formula>
    </cfRule>
  </conditionalFormatting>
  <conditionalFormatting sqref="AU916">
    <cfRule type="cellIs" dxfId="0" priority="8489" operator="lessThan">
      <formula>20</formula>
    </cfRule>
    <cfRule type="cellIs" dxfId="1" priority="5356" operator="greaterThan">
      <formula>120</formula>
    </cfRule>
    <cfRule type="containsText" dxfId="2" priority="2223" operator="between" text="库存为">
      <formula>NOT(ISERROR(SEARCH("库存为",AU916)))</formula>
    </cfRule>
  </conditionalFormatting>
  <conditionalFormatting sqref="AU917">
    <cfRule type="cellIs" dxfId="0" priority="8488" operator="lessThan">
      <formula>20</formula>
    </cfRule>
    <cfRule type="cellIs" dxfId="1" priority="5355" operator="greaterThan">
      <formula>120</formula>
    </cfRule>
    <cfRule type="containsText" dxfId="2" priority="2222" operator="between" text="库存为">
      <formula>NOT(ISERROR(SEARCH("库存为",AU917)))</formula>
    </cfRule>
  </conditionalFormatting>
  <conditionalFormatting sqref="AU918">
    <cfRule type="cellIs" dxfId="0" priority="8487" operator="lessThan">
      <formula>20</formula>
    </cfRule>
    <cfRule type="cellIs" dxfId="1" priority="5354" operator="greaterThan">
      <formula>120</formula>
    </cfRule>
    <cfRule type="containsText" dxfId="2" priority="2221" operator="between" text="库存为">
      <formula>NOT(ISERROR(SEARCH("库存为",AU918)))</formula>
    </cfRule>
  </conditionalFormatting>
  <conditionalFormatting sqref="AU919">
    <cfRule type="cellIs" dxfId="0" priority="8486" operator="lessThan">
      <formula>20</formula>
    </cfRule>
    <cfRule type="cellIs" dxfId="1" priority="5353" operator="greaterThan">
      <formula>120</formula>
    </cfRule>
    <cfRule type="containsText" dxfId="2" priority="2220" operator="between" text="库存为">
      <formula>NOT(ISERROR(SEARCH("库存为",AU919)))</formula>
    </cfRule>
  </conditionalFormatting>
  <conditionalFormatting sqref="AU920">
    <cfRule type="cellIs" dxfId="0" priority="8485" operator="lessThan">
      <formula>20</formula>
    </cfRule>
    <cfRule type="cellIs" dxfId="1" priority="5352" operator="greaterThan">
      <formula>120</formula>
    </cfRule>
    <cfRule type="containsText" dxfId="2" priority="2219" operator="between" text="库存为">
      <formula>NOT(ISERROR(SEARCH("库存为",AU920)))</formula>
    </cfRule>
  </conditionalFormatting>
  <conditionalFormatting sqref="AU921">
    <cfRule type="cellIs" dxfId="0" priority="8484" operator="lessThan">
      <formula>20</formula>
    </cfRule>
    <cfRule type="cellIs" dxfId="1" priority="5351" operator="greaterThan">
      <formula>120</formula>
    </cfRule>
    <cfRule type="containsText" dxfId="2" priority="2218" operator="between" text="库存为">
      <formula>NOT(ISERROR(SEARCH("库存为",AU921)))</formula>
    </cfRule>
  </conditionalFormatting>
  <conditionalFormatting sqref="AU922">
    <cfRule type="cellIs" dxfId="0" priority="8483" operator="lessThan">
      <formula>20</formula>
    </cfRule>
    <cfRule type="cellIs" dxfId="1" priority="5350" operator="greaterThan">
      <formula>120</formula>
    </cfRule>
    <cfRule type="containsText" dxfId="2" priority="2217" operator="between" text="库存为">
      <formula>NOT(ISERROR(SEARCH("库存为",AU922)))</formula>
    </cfRule>
  </conditionalFormatting>
  <conditionalFormatting sqref="AU923">
    <cfRule type="cellIs" dxfId="0" priority="8482" operator="lessThan">
      <formula>20</formula>
    </cfRule>
    <cfRule type="cellIs" dxfId="1" priority="5349" operator="greaterThan">
      <formula>120</formula>
    </cfRule>
    <cfRule type="containsText" dxfId="2" priority="2216" operator="between" text="库存为">
      <formula>NOT(ISERROR(SEARCH("库存为",AU923)))</formula>
    </cfRule>
  </conditionalFormatting>
  <conditionalFormatting sqref="AU924">
    <cfRule type="cellIs" dxfId="0" priority="8481" operator="lessThan">
      <formula>20</formula>
    </cfRule>
    <cfRule type="cellIs" dxfId="1" priority="5348" operator="greaterThan">
      <formula>120</formula>
    </cfRule>
    <cfRule type="containsText" dxfId="2" priority="2215" operator="between" text="库存为">
      <formula>NOT(ISERROR(SEARCH("库存为",AU924)))</formula>
    </cfRule>
  </conditionalFormatting>
  <conditionalFormatting sqref="AU925">
    <cfRule type="cellIs" dxfId="0" priority="8480" operator="lessThan">
      <formula>20</formula>
    </cfRule>
    <cfRule type="cellIs" dxfId="1" priority="5347" operator="greaterThan">
      <formula>120</formula>
    </cfRule>
    <cfRule type="containsText" dxfId="2" priority="2214" operator="between" text="库存为">
      <formula>NOT(ISERROR(SEARCH("库存为",AU925)))</formula>
    </cfRule>
  </conditionalFormatting>
  <conditionalFormatting sqref="AU926">
    <cfRule type="cellIs" dxfId="0" priority="8479" operator="lessThan">
      <formula>20</formula>
    </cfRule>
    <cfRule type="cellIs" dxfId="1" priority="5346" operator="greaterThan">
      <formula>120</formula>
    </cfRule>
    <cfRule type="containsText" dxfId="2" priority="2213" operator="between" text="库存为">
      <formula>NOT(ISERROR(SEARCH("库存为",AU926)))</formula>
    </cfRule>
  </conditionalFormatting>
  <conditionalFormatting sqref="AU927">
    <cfRule type="cellIs" dxfId="0" priority="8478" operator="lessThan">
      <formula>20</formula>
    </cfRule>
    <cfRule type="cellIs" dxfId="1" priority="5345" operator="greaterThan">
      <formula>120</formula>
    </cfRule>
    <cfRule type="containsText" dxfId="2" priority="2212" operator="between" text="库存为">
      <formula>NOT(ISERROR(SEARCH("库存为",AU927)))</formula>
    </cfRule>
  </conditionalFormatting>
  <conditionalFormatting sqref="AU928">
    <cfRule type="cellIs" dxfId="0" priority="8477" operator="lessThan">
      <formula>20</formula>
    </cfRule>
    <cfRule type="cellIs" dxfId="1" priority="5344" operator="greaterThan">
      <formula>120</formula>
    </cfRule>
    <cfRule type="containsText" dxfId="2" priority="2211" operator="between" text="库存为">
      <formula>NOT(ISERROR(SEARCH("库存为",AU928)))</formula>
    </cfRule>
  </conditionalFormatting>
  <conditionalFormatting sqref="AU929">
    <cfRule type="cellIs" dxfId="0" priority="8476" operator="lessThan">
      <formula>20</formula>
    </cfRule>
    <cfRule type="cellIs" dxfId="1" priority="5343" operator="greaterThan">
      <formula>120</formula>
    </cfRule>
    <cfRule type="containsText" dxfId="2" priority="2210" operator="between" text="库存为">
      <formula>NOT(ISERROR(SEARCH("库存为",AU929)))</formula>
    </cfRule>
  </conditionalFormatting>
  <conditionalFormatting sqref="AU930">
    <cfRule type="cellIs" dxfId="0" priority="8475" operator="lessThan">
      <formula>20</formula>
    </cfRule>
    <cfRule type="cellIs" dxfId="1" priority="5342" operator="greaterThan">
      <formula>120</formula>
    </cfRule>
    <cfRule type="containsText" dxfId="2" priority="2209" operator="between" text="库存为">
      <formula>NOT(ISERROR(SEARCH("库存为",AU930)))</formula>
    </cfRule>
  </conditionalFormatting>
  <conditionalFormatting sqref="AU931">
    <cfRule type="cellIs" dxfId="0" priority="8474" operator="lessThan">
      <formula>20</formula>
    </cfRule>
    <cfRule type="cellIs" dxfId="1" priority="5341" operator="greaterThan">
      <formula>120</formula>
    </cfRule>
    <cfRule type="containsText" dxfId="2" priority="2208" operator="between" text="库存为">
      <formula>NOT(ISERROR(SEARCH("库存为",AU931)))</formula>
    </cfRule>
  </conditionalFormatting>
  <conditionalFormatting sqref="AU932">
    <cfRule type="cellIs" dxfId="0" priority="8473" operator="lessThan">
      <formula>20</formula>
    </cfRule>
    <cfRule type="cellIs" dxfId="1" priority="5340" operator="greaterThan">
      <formula>120</formula>
    </cfRule>
    <cfRule type="containsText" dxfId="2" priority="2207" operator="between" text="库存为">
      <formula>NOT(ISERROR(SEARCH("库存为",AU932)))</formula>
    </cfRule>
  </conditionalFormatting>
  <conditionalFormatting sqref="AU933">
    <cfRule type="cellIs" dxfId="0" priority="8472" operator="lessThan">
      <formula>20</formula>
    </cfRule>
    <cfRule type="cellIs" dxfId="1" priority="5339" operator="greaterThan">
      <formula>120</formula>
    </cfRule>
    <cfRule type="containsText" dxfId="2" priority="2206" operator="between" text="库存为">
      <formula>NOT(ISERROR(SEARCH("库存为",AU933)))</formula>
    </cfRule>
  </conditionalFormatting>
  <conditionalFormatting sqref="AU934">
    <cfRule type="cellIs" dxfId="0" priority="8471" operator="lessThan">
      <formula>20</formula>
    </cfRule>
    <cfRule type="cellIs" dxfId="1" priority="5338" operator="greaterThan">
      <formula>120</formula>
    </cfRule>
    <cfRule type="containsText" dxfId="2" priority="2205" operator="between" text="库存为">
      <formula>NOT(ISERROR(SEARCH("库存为",AU934)))</formula>
    </cfRule>
  </conditionalFormatting>
  <conditionalFormatting sqref="AU935">
    <cfRule type="cellIs" dxfId="0" priority="8470" operator="lessThan">
      <formula>20</formula>
    </cfRule>
    <cfRule type="cellIs" dxfId="1" priority="5337" operator="greaterThan">
      <formula>120</formula>
    </cfRule>
    <cfRule type="containsText" dxfId="2" priority="2204" operator="between" text="库存为">
      <formula>NOT(ISERROR(SEARCH("库存为",AU935)))</formula>
    </cfRule>
  </conditionalFormatting>
  <conditionalFormatting sqref="AU936">
    <cfRule type="cellIs" dxfId="0" priority="8469" operator="lessThan">
      <formula>20</formula>
    </cfRule>
    <cfRule type="cellIs" dxfId="1" priority="5336" operator="greaterThan">
      <formula>120</formula>
    </cfRule>
    <cfRule type="containsText" dxfId="2" priority="2203" operator="between" text="库存为">
      <formula>NOT(ISERROR(SEARCH("库存为",AU936)))</formula>
    </cfRule>
  </conditionalFormatting>
  <conditionalFormatting sqref="AU937">
    <cfRule type="cellIs" dxfId="0" priority="8468" operator="lessThan">
      <formula>20</formula>
    </cfRule>
    <cfRule type="cellIs" dxfId="1" priority="5335" operator="greaterThan">
      <formula>120</formula>
    </cfRule>
    <cfRule type="containsText" dxfId="2" priority="2202" operator="between" text="库存为">
      <formula>NOT(ISERROR(SEARCH("库存为",AU937)))</formula>
    </cfRule>
  </conditionalFormatting>
  <conditionalFormatting sqref="AU938">
    <cfRule type="cellIs" dxfId="0" priority="8467" operator="lessThan">
      <formula>20</formula>
    </cfRule>
    <cfRule type="cellIs" dxfId="1" priority="5334" operator="greaterThan">
      <formula>120</formula>
    </cfRule>
    <cfRule type="containsText" dxfId="2" priority="2201" operator="between" text="库存为">
      <formula>NOT(ISERROR(SEARCH("库存为",AU938)))</formula>
    </cfRule>
  </conditionalFormatting>
  <conditionalFormatting sqref="AU939">
    <cfRule type="cellIs" dxfId="0" priority="8466" operator="lessThan">
      <formula>20</formula>
    </cfRule>
    <cfRule type="cellIs" dxfId="1" priority="5333" operator="greaterThan">
      <formula>120</formula>
    </cfRule>
    <cfRule type="containsText" dxfId="2" priority="2200" operator="between" text="库存为">
      <formula>NOT(ISERROR(SEARCH("库存为",AU939)))</formula>
    </cfRule>
  </conditionalFormatting>
  <conditionalFormatting sqref="AU940">
    <cfRule type="cellIs" dxfId="0" priority="8465" operator="lessThan">
      <formula>20</formula>
    </cfRule>
    <cfRule type="cellIs" dxfId="1" priority="5332" operator="greaterThan">
      <formula>120</formula>
    </cfRule>
    <cfRule type="containsText" dxfId="2" priority="2199" operator="between" text="库存为">
      <formula>NOT(ISERROR(SEARCH("库存为",AU940)))</formula>
    </cfRule>
  </conditionalFormatting>
  <conditionalFormatting sqref="AU941">
    <cfRule type="cellIs" dxfId="0" priority="8464" operator="lessThan">
      <formula>20</formula>
    </cfRule>
    <cfRule type="cellIs" dxfId="1" priority="5331" operator="greaterThan">
      <formula>120</formula>
    </cfRule>
    <cfRule type="containsText" dxfId="2" priority="2198" operator="between" text="库存为">
      <formula>NOT(ISERROR(SEARCH("库存为",AU941)))</formula>
    </cfRule>
  </conditionalFormatting>
  <conditionalFormatting sqref="AU942">
    <cfRule type="cellIs" dxfId="0" priority="8463" operator="lessThan">
      <formula>20</formula>
    </cfRule>
    <cfRule type="cellIs" dxfId="1" priority="5330" operator="greaterThan">
      <formula>120</formula>
    </cfRule>
    <cfRule type="containsText" dxfId="2" priority="2197" operator="between" text="库存为">
      <formula>NOT(ISERROR(SEARCH("库存为",AU942)))</formula>
    </cfRule>
  </conditionalFormatting>
  <conditionalFormatting sqref="AU943">
    <cfRule type="cellIs" dxfId="0" priority="8462" operator="lessThan">
      <formula>20</formula>
    </cfRule>
    <cfRule type="cellIs" dxfId="1" priority="5329" operator="greaterThan">
      <formula>120</formula>
    </cfRule>
    <cfRule type="containsText" dxfId="2" priority="2196" operator="between" text="库存为">
      <formula>NOT(ISERROR(SEARCH("库存为",AU943)))</formula>
    </cfRule>
  </conditionalFormatting>
  <conditionalFormatting sqref="AU944">
    <cfRule type="cellIs" dxfId="0" priority="8461" operator="lessThan">
      <formula>20</formula>
    </cfRule>
    <cfRule type="cellIs" dxfId="1" priority="5328" operator="greaterThan">
      <formula>120</formula>
    </cfRule>
    <cfRule type="containsText" dxfId="2" priority="2195" operator="between" text="库存为">
      <formula>NOT(ISERROR(SEARCH("库存为",AU944)))</formula>
    </cfRule>
  </conditionalFormatting>
  <conditionalFormatting sqref="AU945">
    <cfRule type="cellIs" dxfId="0" priority="8460" operator="lessThan">
      <formula>20</formula>
    </cfRule>
    <cfRule type="cellIs" dxfId="1" priority="5327" operator="greaterThan">
      <formula>120</formula>
    </cfRule>
    <cfRule type="containsText" dxfId="2" priority="2194" operator="between" text="库存为">
      <formula>NOT(ISERROR(SEARCH("库存为",AU945)))</formula>
    </cfRule>
  </conditionalFormatting>
  <conditionalFormatting sqref="AU946">
    <cfRule type="cellIs" dxfId="0" priority="8459" operator="lessThan">
      <formula>20</formula>
    </cfRule>
    <cfRule type="cellIs" dxfId="1" priority="5326" operator="greaterThan">
      <formula>120</formula>
    </cfRule>
    <cfRule type="containsText" dxfId="2" priority="2193" operator="between" text="库存为">
      <formula>NOT(ISERROR(SEARCH("库存为",AU946)))</formula>
    </cfRule>
  </conditionalFormatting>
  <conditionalFormatting sqref="AU947">
    <cfRule type="cellIs" dxfId="0" priority="8458" operator="lessThan">
      <formula>20</formula>
    </cfRule>
    <cfRule type="cellIs" dxfId="1" priority="5325" operator="greaterThan">
      <formula>120</formula>
    </cfRule>
    <cfRule type="containsText" dxfId="2" priority="2192" operator="between" text="库存为">
      <formula>NOT(ISERROR(SEARCH("库存为",AU947)))</formula>
    </cfRule>
  </conditionalFormatting>
  <conditionalFormatting sqref="AU948">
    <cfRule type="cellIs" dxfId="0" priority="8457" operator="lessThan">
      <formula>20</formula>
    </cfRule>
    <cfRule type="cellIs" dxfId="1" priority="5324" operator="greaterThan">
      <formula>120</formula>
    </cfRule>
    <cfRule type="containsText" dxfId="2" priority="2191" operator="between" text="库存为">
      <formula>NOT(ISERROR(SEARCH("库存为",AU948)))</formula>
    </cfRule>
  </conditionalFormatting>
  <conditionalFormatting sqref="AU949">
    <cfRule type="cellIs" dxfId="0" priority="8456" operator="lessThan">
      <formula>20</formula>
    </cfRule>
    <cfRule type="cellIs" dxfId="1" priority="5323" operator="greaterThan">
      <formula>120</formula>
    </cfRule>
    <cfRule type="containsText" dxfId="2" priority="2190" operator="between" text="库存为">
      <formula>NOT(ISERROR(SEARCH("库存为",AU949)))</formula>
    </cfRule>
  </conditionalFormatting>
  <conditionalFormatting sqref="AU950">
    <cfRule type="cellIs" dxfId="0" priority="8455" operator="lessThan">
      <formula>20</formula>
    </cfRule>
    <cfRule type="cellIs" dxfId="1" priority="5322" operator="greaterThan">
      <formula>120</formula>
    </cfRule>
    <cfRule type="containsText" dxfId="2" priority="2189" operator="between" text="库存为">
      <formula>NOT(ISERROR(SEARCH("库存为",AU950)))</formula>
    </cfRule>
  </conditionalFormatting>
  <conditionalFormatting sqref="AU951">
    <cfRule type="cellIs" dxfId="0" priority="8454" operator="lessThan">
      <formula>20</formula>
    </cfRule>
    <cfRule type="cellIs" dxfId="1" priority="5321" operator="greaterThan">
      <formula>120</formula>
    </cfRule>
    <cfRule type="containsText" dxfId="2" priority="2188" operator="between" text="库存为">
      <formula>NOT(ISERROR(SEARCH("库存为",AU951)))</formula>
    </cfRule>
  </conditionalFormatting>
  <conditionalFormatting sqref="AU952">
    <cfRule type="cellIs" dxfId="0" priority="8453" operator="lessThan">
      <formula>20</formula>
    </cfRule>
    <cfRule type="cellIs" dxfId="1" priority="5320" operator="greaterThan">
      <formula>120</formula>
    </cfRule>
    <cfRule type="containsText" dxfId="2" priority="2187" operator="between" text="库存为">
      <formula>NOT(ISERROR(SEARCH("库存为",AU952)))</formula>
    </cfRule>
  </conditionalFormatting>
  <conditionalFormatting sqref="AU953">
    <cfRule type="cellIs" dxfId="0" priority="8452" operator="lessThan">
      <formula>20</formula>
    </cfRule>
    <cfRule type="cellIs" dxfId="1" priority="5319" operator="greaterThan">
      <formula>120</formula>
    </cfRule>
    <cfRule type="containsText" dxfId="2" priority="2186" operator="between" text="库存为">
      <formula>NOT(ISERROR(SEARCH("库存为",AU953)))</formula>
    </cfRule>
  </conditionalFormatting>
  <conditionalFormatting sqref="AU954">
    <cfRule type="cellIs" dxfId="0" priority="8451" operator="lessThan">
      <formula>20</formula>
    </cfRule>
    <cfRule type="cellIs" dxfId="1" priority="5318" operator="greaterThan">
      <formula>120</formula>
    </cfRule>
    <cfRule type="containsText" dxfId="2" priority="2185" operator="between" text="库存为">
      <formula>NOT(ISERROR(SEARCH("库存为",AU954)))</formula>
    </cfRule>
  </conditionalFormatting>
  <conditionalFormatting sqref="AU955">
    <cfRule type="cellIs" dxfId="0" priority="8450" operator="lessThan">
      <formula>20</formula>
    </cfRule>
    <cfRule type="cellIs" dxfId="1" priority="5317" operator="greaterThan">
      <formula>120</formula>
    </cfRule>
    <cfRule type="containsText" dxfId="2" priority="2184" operator="between" text="库存为">
      <formula>NOT(ISERROR(SEARCH("库存为",AU955)))</formula>
    </cfRule>
  </conditionalFormatting>
  <conditionalFormatting sqref="AU956">
    <cfRule type="cellIs" dxfId="0" priority="8449" operator="lessThan">
      <formula>20</formula>
    </cfRule>
    <cfRule type="cellIs" dxfId="1" priority="5316" operator="greaterThan">
      <formula>120</formula>
    </cfRule>
    <cfRule type="containsText" dxfId="2" priority="2183" operator="between" text="库存为">
      <formula>NOT(ISERROR(SEARCH("库存为",AU956)))</formula>
    </cfRule>
  </conditionalFormatting>
  <conditionalFormatting sqref="AU957">
    <cfRule type="cellIs" dxfId="0" priority="8448" operator="lessThan">
      <formula>20</formula>
    </cfRule>
    <cfRule type="cellIs" dxfId="1" priority="5315" operator="greaterThan">
      <formula>120</formula>
    </cfRule>
    <cfRule type="containsText" dxfId="2" priority="2182" operator="between" text="库存为">
      <formula>NOT(ISERROR(SEARCH("库存为",AU957)))</formula>
    </cfRule>
  </conditionalFormatting>
  <conditionalFormatting sqref="AU958">
    <cfRule type="cellIs" dxfId="0" priority="8447" operator="lessThan">
      <formula>20</formula>
    </cfRule>
    <cfRule type="cellIs" dxfId="1" priority="5314" operator="greaterThan">
      <formula>120</formula>
    </cfRule>
    <cfRule type="containsText" dxfId="2" priority="2181" operator="between" text="库存为">
      <formula>NOT(ISERROR(SEARCH("库存为",AU958)))</formula>
    </cfRule>
  </conditionalFormatting>
  <conditionalFormatting sqref="AU959">
    <cfRule type="cellIs" dxfId="0" priority="8446" operator="lessThan">
      <formula>20</formula>
    </cfRule>
    <cfRule type="cellIs" dxfId="1" priority="5313" operator="greaterThan">
      <formula>120</formula>
    </cfRule>
    <cfRule type="containsText" dxfId="2" priority="2180" operator="between" text="库存为">
      <formula>NOT(ISERROR(SEARCH("库存为",AU959)))</formula>
    </cfRule>
  </conditionalFormatting>
  <conditionalFormatting sqref="AU960">
    <cfRule type="cellIs" dxfId="0" priority="8445" operator="lessThan">
      <formula>20</formula>
    </cfRule>
    <cfRule type="cellIs" dxfId="1" priority="5312" operator="greaterThan">
      <formula>120</formula>
    </cfRule>
    <cfRule type="containsText" dxfId="2" priority="2179" operator="between" text="库存为">
      <formula>NOT(ISERROR(SEARCH("库存为",AU960)))</formula>
    </cfRule>
  </conditionalFormatting>
  <conditionalFormatting sqref="AU961">
    <cfRule type="cellIs" dxfId="0" priority="8444" operator="lessThan">
      <formula>20</formula>
    </cfRule>
    <cfRule type="cellIs" dxfId="1" priority="5311" operator="greaterThan">
      <formula>120</formula>
    </cfRule>
    <cfRule type="containsText" dxfId="2" priority="2178" operator="between" text="库存为">
      <formula>NOT(ISERROR(SEARCH("库存为",AU961)))</formula>
    </cfRule>
  </conditionalFormatting>
  <conditionalFormatting sqref="AU962">
    <cfRule type="cellIs" dxfId="0" priority="8443" operator="lessThan">
      <formula>20</formula>
    </cfRule>
    <cfRule type="cellIs" dxfId="1" priority="5310" operator="greaterThan">
      <formula>120</formula>
    </cfRule>
    <cfRule type="containsText" dxfId="2" priority="2177" operator="between" text="库存为">
      <formula>NOT(ISERROR(SEARCH("库存为",AU962)))</formula>
    </cfRule>
  </conditionalFormatting>
  <conditionalFormatting sqref="AU963">
    <cfRule type="cellIs" dxfId="0" priority="8442" operator="lessThan">
      <formula>20</formula>
    </cfRule>
    <cfRule type="cellIs" dxfId="1" priority="5309" operator="greaterThan">
      <formula>120</formula>
    </cfRule>
    <cfRule type="containsText" dxfId="2" priority="2176" operator="between" text="库存为">
      <formula>NOT(ISERROR(SEARCH("库存为",AU963)))</formula>
    </cfRule>
  </conditionalFormatting>
  <conditionalFormatting sqref="AU964">
    <cfRule type="cellIs" dxfId="0" priority="8441" operator="lessThan">
      <formula>20</formula>
    </cfRule>
    <cfRule type="cellIs" dxfId="1" priority="5308" operator="greaterThan">
      <formula>120</formula>
    </cfRule>
    <cfRule type="containsText" dxfId="2" priority="2175" operator="between" text="库存为">
      <formula>NOT(ISERROR(SEARCH("库存为",AU964)))</formula>
    </cfRule>
  </conditionalFormatting>
  <conditionalFormatting sqref="AU965">
    <cfRule type="cellIs" dxfId="0" priority="8440" operator="lessThan">
      <formula>20</formula>
    </cfRule>
    <cfRule type="cellIs" dxfId="1" priority="5307" operator="greaterThan">
      <formula>120</formula>
    </cfRule>
    <cfRule type="containsText" dxfId="2" priority="2174" operator="between" text="库存为">
      <formula>NOT(ISERROR(SEARCH("库存为",AU965)))</formula>
    </cfRule>
  </conditionalFormatting>
  <conditionalFormatting sqref="AU966">
    <cfRule type="cellIs" dxfId="0" priority="8439" operator="lessThan">
      <formula>20</formula>
    </cfRule>
    <cfRule type="cellIs" dxfId="1" priority="5306" operator="greaterThan">
      <formula>120</formula>
    </cfRule>
    <cfRule type="containsText" dxfId="2" priority="2173" operator="between" text="库存为">
      <formula>NOT(ISERROR(SEARCH("库存为",AU966)))</formula>
    </cfRule>
  </conditionalFormatting>
  <conditionalFormatting sqref="AU967">
    <cfRule type="cellIs" dxfId="0" priority="8438" operator="lessThan">
      <formula>20</formula>
    </cfRule>
    <cfRule type="cellIs" dxfId="1" priority="5305" operator="greaterThan">
      <formula>120</formula>
    </cfRule>
    <cfRule type="containsText" dxfId="2" priority="2172" operator="between" text="库存为">
      <formula>NOT(ISERROR(SEARCH("库存为",AU967)))</formula>
    </cfRule>
  </conditionalFormatting>
  <conditionalFormatting sqref="AU968">
    <cfRule type="cellIs" dxfId="0" priority="8437" operator="lessThan">
      <formula>20</formula>
    </cfRule>
    <cfRule type="cellIs" dxfId="1" priority="5304" operator="greaterThan">
      <formula>120</formula>
    </cfRule>
    <cfRule type="containsText" dxfId="2" priority="2171" operator="between" text="库存为">
      <formula>NOT(ISERROR(SEARCH("库存为",AU968)))</formula>
    </cfRule>
  </conditionalFormatting>
  <conditionalFormatting sqref="AU969">
    <cfRule type="cellIs" dxfId="0" priority="8436" operator="lessThan">
      <formula>20</formula>
    </cfRule>
    <cfRule type="cellIs" dxfId="1" priority="5303" operator="greaterThan">
      <formula>120</formula>
    </cfRule>
    <cfRule type="containsText" dxfId="2" priority="2170" operator="between" text="库存为">
      <formula>NOT(ISERROR(SEARCH("库存为",AU969)))</formula>
    </cfRule>
  </conditionalFormatting>
  <conditionalFormatting sqref="AU970">
    <cfRule type="cellIs" dxfId="0" priority="8435" operator="lessThan">
      <formula>20</formula>
    </cfRule>
    <cfRule type="cellIs" dxfId="1" priority="5302" operator="greaterThan">
      <formula>120</formula>
    </cfRule>
    <cfRule type="containsText" dxfId="2" priority="2169" operator="between" text="库存为">
      <formula>NOT(ISERROR(SEARCH("库存为",AU970)))</formula>
    </cfRule>
  </conditionalFormatting>
  <conditionalFormatting sqref="AU971">
    <cfRule type="cellIs" dxfId="0" priority="8434" operator="lessThan">
      <formula>20</formula>
    </cfRule>
    <cfRule type="cellIs" dxfId="1" priority="5301" operator="greaterThan">
      <formula>120</formula>
    </cfRule>
    <cfRule type="containsText" dxfId="2" priority="2168" operator="between" text="库存为">
      <formula>NOT(ISERROR(SEARCH("库存为",AU971)))</formula>
    </cfRule>
  </conditionalFormatting>
  <conditionalFormatting sqref="AU972">
    <cfRule type="cellIs" dxfId="0" priority="8433" operator="lessThan">
      <formula>20</formula>
    </cfRule>
    <cfRule type="cellIs" dxfId="1" priority="5300" operator="greaterThan">
      <formula>120</formula>
    </cfRule>
    <cfRule type="containsText" dxfId="2" priority="2167" operator="between" text="库存为">
      <formula>NOT(ISERROR(SEARCH("库存为",AU972)))</formula>
    </cfRule>
  </conditionalFormatting>
  <conditionalFormatting sqref="AU973">
    <cfRule type="cellIs" dxfId="0" priority="8432" operator="lessThan">
      <formula>20</formula>
    </cfRule>
    <cfRule type="cellIs" dxfId="1" priority="5299" operator="greaterThan">
      <formula>120</formula>
    </cfRule>
    <cfRule type="containsText" dxfId="2" priority="2166" operator="between" text="库存为">
      <formula>NOT(ISERROR(SEARCH("库存为",AU973)))</formula>
    </cfRule>
  </conditionalFormatting>
  <conditionalFormatting sqref="AU974">
    <cfRule type="cellIs" dxfId="0" priority="8431" operator="lessThan">
      <formula>20</formula>
    </cfRule>
    <cfRule type="cellIs" dxfId="1" priority="5298" operator="greaterThan">
      <formula>120</formula>
    </cfRule>
    <cfRule type="containsText" dxfId="2" priority="2165" operator="between" text="库存为">
      <formula>NOT(ISERROR(SEARCH("库存为",AU974)))</formula>
    </cfRule>
  </conditionalFormatting>
  <conditionalFormatting sqref="AU975">
    <cfRule type="cellIs" dxfId="0" priority="8430" operator="lessThan">
      <formula>20</formula>
    </cfRule>
    <cfRule type="cellIs" dxfId="1" priority="5297" operator="greaterThan">
      <formula>120</formula>
    </cfRule>
    <cfRule type="containsText" dxfId="2" priority="2164" operator="between" text="库存为">
      <formula>NOT(ISERROR(SEARCH("库存为",AU975)))</formula>
    </cfRule>
  </conditionalFormatting>
  <conditionalFormatting sqref="AU976">
    <cfRule type="cellIs" dxfId="0" priority="8429" operator="lessThan">
      <formula>20</formula>
    </cfRule>
    <cfRule type="cellIs" dxfId="1" priority="5296" operator="greaterThan">
      <formula>120</formula>
    </cfRule>
    <cfRule type="containsText" dxfId="2" priority="2163" operator="between" text="库存为">
      <formula>NOT(ISERROR(SEARCH("库存为",AU976)))</formula>
    </cfRule>
  </conditionalFormatting>
  <conditionalFormatting sqref="AU977">
    <cfRule type="cellIs" dxfId="0" priority="8428" operator="lessThan">
      <formula>20</formula>
    </cfRule>
    <cfRule type="cellIs" dxfId="1" priority="5295" operator="greaterThan">
      <formula>120</formula>
    </cfRule>
    <cfRule type="containsText" dxfId="2" priority="2162" operator="between" text="库存为">
      <formula>NOT(ISERROR(SEARCH("库存为",AU977)))</formula>
    </cfRule>
  </conditionalFormatting>
  <conditionalFormatting sqref="AU978">
    <cfRule type="cellIs" dxfId="0" priority="8427" operator="lessThan">
      <formula>20</formula>
    </cfRule>
    <cfRule type="cellIs" dxfId="1" priority="5294" operator="greaterThan">
      <formula>120</formula>
    </cfRule>
    <cfRule type="containsText" dxfId="2" priority="2161" operator="between" text="库存为">
      <formula>NOT(ISERROR(SEARCH("库存为",AU978)))</formula>
    </cfRule>
  </conditionalFormatting>
  <conditionalFormatting sqref="AU979">
    <cfRule type="cellIs" dxfId="0" priority="8426" operator="lessThan">
      <formula>20</formula>
    </cfRule>
    <cfRule type="cellIs" dxfId="1" priority="5293" operator="greaterThan">
      <formula>120</formula>
    </cfRule>
    <cfRule type="containsText" dxfId="2" priority="2160" operator="between" text="库存为">
      <formula>NOT(ISERROR(SEARCH("库存为",AU979)))</formula>
    </cfRule>
  </conditionalFormatting>
  <conditionalFormatting sqref="AU980">
    <cfRule type="cellIs" dxfId="0" priority="8425" operator="lessThan">
      <formula>20</formula>
    </cfRule>
    <cfRule type="cellIs" dxfId="1" priority="5292" operator="greaterThan">
      <formula>120</formula>
    </cfRule>
    <cfRule type="containsText" dxfId="2" priority="2159" operator="between" text="库存为">
      <formula>NOT(ISERROR(SEARCH("库存为",AU980)))</formula>
    </cfRule>
  </conditionalFormatting>
  <conditionalFormatting sqref="AU981">
    <cfRule type="cellIs" dxfId="0" priority="8424" operator="lessThan">
      <formula>20</formula>
    </cfRule>
    <cfRule type="cellIs" dxfId="1" priority="5291" operator="greaterThan">
      <formula>120</formula>
    </cfRule>
    <cfRule type="containsText" dxfId="2" priority="2158" operator="between" text="库存为">
      <formula>NOT(ISERROR(SEARCH("库存为",AU981)))</formula>
    </cfRule>
  </conditionalFormatting>
  <conditionalFormatting sqref="AU982">
    <cfRule type="cellIs" dxfId="0" priority="8423" operator="lessThan">
      <formula>20</formula>
    </cfRule>
    <cfRule type="cellIs" dxfId="1" priority="5290" operator="greaterThan">
      <formula>120</formula>
    </cfRule>
    <cfRule type="containsText" dxfId="2" priority="2157" operator="between" text="库存为">
      <formula>NOT(ISERROR(SEARCH("库存为",AU982)))</formula>
    </cfRule>
  </conditionalFormatting>
  <conditionalFormatting sqref="AU983">
    <cfRule type="cellIs" dxfId="0" priority="8422" operator="lessThan">
      <formula>20</formula>
    </cfRule>
    <cfRule type="cellIs" dxfId="1" priority="5289" operator="greaterThan">
      <formula>120</formula>
    </cfRule>
    <cfRule type="containsText" dxfId="2" priority="2156" operator="between" text="库存为">
      <formula>NOT(ISERROR(SEARCH("库存为",AU983)))</formula>
    </cfRule>
  </conditionalFormatting>
  <conditionalFormatting sqref="AU984">
    <cfRule type="cellIs" dxfId="0" priority="8421" operator="lessThan">
      <formula>20</formula>
    </cfRule>
    <cfRule type="cellIs" dxfId="1" priority="5288" operator="greaterThan">
      <formula>120</formula>
    </cfRule>
    <cfRule type="containsText" dxfId="2" priority="2155" operator="between" text="库存为">
      <formula>NOT(ISERROR(SEARCH("库存为",AU984)))</formula>
    </cfRule>
  </conditionalFormatting>
  <conditionalFormatting sqref="AU985">
    <cfRule type="cellIs" dxfId="0" priority="8420" operator="lessThan">
      <formula>20</formula>
    </cfRule>
    <cfRule type="cellIs" dxfId="1" priority="5287" operator="greaterThan">
      <formula>120</formula>
    </cfRule>
    <cfRule type="containsText" dxfId="2" priority="2154" operator="between" text="库存为">
      <formula>NOT(ISERROR(SEARCH("库存为",AU985)))</formula>
    </cfRule>
  </conditionalFormatting>
  <conditionalFormatting sqref="AU986">
    <cfRule type="cellIs" dxfId="0" priority="8419" operator="lessThan">
      <formula>20</formula>
    </cfRule>
    <cfRule type="cellIs" dxfId="1" priority="5286" operator="greaterThan">
      <formula>120</formula>
    </cfRule>
    <cfRule type="containsText" dxfId="2" priority="2153" operator="between" text="库存为">
      <formula>NOT(ISERROR(SEARCH("库存为",AU986)))</formula>
    </cfRule>
  </conditionalFormatting>
  <conditionalFormatting sqref="AU987">
    <cfRule type="cellIs" dxfId="0" priority="8418" operator="lessThan">
      <formula>20</formula>
    </cfRule>
    <cfRule type="cellIs" dxfId="1" priority="5285" operator="greaterThan">
      <formula>120</formula>
    </cfRule>
    <cfRule type="containsText" dxfId="2" priority="2152" operator="between" text="库存为">
      <formula>NOT(ISERROR(SEARCH("库存为",AU987)))</formula>
    </cfRule>
  </conditionalFormatting>
  <conditionalFormatting sqref="AU988">
    <cfRule type="cellIs" dxfId="0" priority="8417" operator="lessThan">
      <formula>20</formula>
    </cfRule>
    <cfRule type="cellIs" dxfId="1" priority="5284" operator="greaterThan">
      <formula>120</formula>
    </cfRule>
    <cfRule type="containsText" dxfId="2" priority="2151" operator="between" text="库存为">
      <formula>NOT(ISERROR(SEARCH("库存为",AU988)))</formula>
    </cfRule>
  </conditionalFormatting>
  <conditionalFormatting sqref="AU989">
    <cfRule type="cellIs" dxfId="0" priority="8416" operator="lessThan">
      <formula>20</formula>
    </cfRule>
    <cfRule type="cellIs" dxfId="1" priority="5283" operator="greaterThan">
      <formula>120</formula>
    </cfRule>
    <cfRule type="containsText" dxfId="2" priority="2150" operator="between" text="库存为">
      <formula>NOT(ISERROR(SEARCH("库存为",AU989)))</formula>
    </cfRule>
  </conditionalFormatting>
  <conditionalFormatting sqref="AU990">
    <cfRule type="cellIs" dxfId="0" priority="8415" operator="lessThan">
      <formula>20</formula>
    </cfRule>
    <cfRule type="cellIs" dxfId="1" priority="5282" operator="greaterThan">
      <formula>120</formula>
    </cfRule>
    <cfRule type="containsText" dxfId="2" priority="2149" operator="between" text="库存为">
      <formula>NOT(ISERROR(SEARCH("库存为",AU990)))</formula>
    </cfRule>
  </conditionalFormatting>
  <conditionalFormatting sqref="AU991">
    <cfRule type="cellIs" dxfId="0" priority="8414" operator="lessThan">
      <formula>20</formula>
    </cfRule>
    <cfRule type="cellIs" dxfId="1" priority="5281" operator="greaterThan">
      <formula>120</formula>
    </cfRule>
    <cfRule type="containsText" dxfId="2" priority="2148" operator="between" text="库存为">
      <formula>NOT(ISERROR(SEARCH("库存为",AU991)))</formula>
    </cfRule>
  </conditionalFormatting>
  <conditionalFormatting sqref="AU992">
    <cfRule type="cellIs" dxfId="0" priority="8413" operator="lessThan">
      <formula>20</formula>
    </cfRule>
    <cfRule type="cellIs" dxfId="1" priority="5280" operator="greaterThan">
      <formula>120</formula>
    </cfRule>
    <cfRule type="containsText" dxfId="2" priority="2147" operator="between" text="库存为">
      <formula>NOT(ISERROR(SEARCH("库存为",AU992)))</formula>
    </cfRule>
  </conditionalFormatting>
  <conditionalFormatting sqref="AU993">
    <cfRule type="cellIs" dxfId="0" priority="8412" operator="lessThan">
      <formula>20</formula>
    </cfRule>
    <cfRule type="cellIs" dxfId="1" priority="5279" operator="greaterThan">
      <formula>120</formula>
    </cfRule>
    <cfRule type="containsText" dxfId="2" priority="2146" operator="between" text="库存为">
      <formula>NOT(ISERROR(SEARCH("库存为",AU993)))</formula>
    </cfRule>
  </conditionalFormatting>
  <conditionalFormatting sqref="AU994">
    <cfRule type="cellIs" dxfId="0" priority="8411" operator="lessThan">
      <formula>20</formula>
    </cfRule>
    <cfRule type="cellIs" dxfId="1" priority="5278" operator="greaterThan">
      <formula>120</formula>
    </cfRule>
    <cfRule type="containsText" dxfId="2" priority="2145" operator="between" text="库存为">
      <formula>NOT(ISERROR(SEARCH("库存为",AU994)))</formula>
    </cfRule>
  </conditionalFormatting>
  <conditionalFormatting sqref="AU995">
    <cfRule type="cellIs" dxfId="0" priority="8410" operator="lessThan">
      <formula>20</formula>
    </cfRule>
    <cfRule type="cellIs" dxfId="1" priority="5277" operator="greaterThan">
      <formula>120</formula>
    </cfRule>
    <cfRule type="containsText" dxfId="2" priority="2144" operator="between" text="库存为">
      <formula>NOT(ISERROR(SEARCH("库存为",AU995)))</formula>
    </cfRule>
  </conditionalFormatting>
  <conditionalFormatting sqref="AU996">
    <cfRule type="cellIs" dxfId="0" priority="8409" operator="lessThan">
      <formula>20</formula>
    </cfRule>
    <cfRule type="cellIs" dxfId="1" priority="5276" operator="greaterThan">
      <formula>120</formula>
    </cfRule>
    <cfRule type="containsText" dxfId="2" priority="2143" operator="between" text="库存为">
      <formula>NOT(ISERROR(SEARCH("库存为",AU996)))</formula>
    </cfRule>
  </conditionalFormatting>
  <conditionalFormatting sqref="AU997">
    <cfRule type="cellIs" dxfId="0" priority="8408" operator="lessThan">
      <formula>20</formula>
    </cfRule>
    <cfRule type="cellIs" dxfId="1" priority="5275" operator="greaterThan">
      <formula>120</formula>
    </cfRule>
    <cfRule type="containsText" dxfId="2" priority="2142" operator="between" text="库存为">
      <formula>NOT(ISERROR(SEARCH("库存为",AU997)))</formula>
    </cfRule>
  </conditionalFormatting>
  <conditionalFormatting sqref="AU998">
    <cfRule type="cellIs" dxfId="0" priority="8407" operator="lessThan">
      <formula>20</formula>
    </cfRule>
    <cfRule type="cellIs" dxfId="1" priority="5274" operator="greaterThan">
      <formula>120</formula>
    </cfRule>
    <cfRule type="containsText" dxfId="2" priority="2141" operator="between" text="库存为">
      <formula>NOT(ISERROR(SEARCH("库存为",AU998)))</formula>
    </cfRule>
  </conditionalFormatting>
  <conditionalFormatting sqref="AU999">
    <cfRule type="cellIs" dxfId="0" priority="8406" operator="lessThan">
      <formula>20</formula>
    </cfRule>
    <cfRule type="cellIs" dxfId="1" priority="5273" operator="greaterThan">
      <formula>120</formula>
    </cfRule>
    <cfRule type="containsText" dxfId="2" priority="2140" operator="between" text="库存为">
      <formula>NOT(ISERROR(SEARCH("库存为",AU999)))</formula>
    </cfRule>
  </conditionalFormatting>
  <conditionalFormatting sqref="AU1000">
    <cfRule type="cellIs" dxfId="0" priority="8405" operator="lessThan">
      <formula>20</formula>
    </cfRule>
    <cfRule type="cellIs" dxfId="1" priority="5272" operator="greaterThan">
      <formula>120</formula>
    </cfRule>
    <cfRule type="containsText" dxfId="2" priority="2139" operator="between" text="库存为">
      <formula>NOT(ISERROR(SEARCH("库存为",AU1000)))</formula>
    </cfRule>
  </conditionalFormatting>
  <conditionalFormatting sqref="AU1001">
    <cfRule type="cellIs" dxfId="0" priority="8404" operator="lessThan">
      <formula>20</formula>
    </cfRule>
    <cfRule type="cellIs" dxfId="1" priority="5271" operator="greaterThan">
      <formula>120</formula>
    </cfRule>
    <cfRule type="containsText" dxfId="2" priority="2138" operator="between" text="库存为">
      <formula>NOT(ISERROR(SEARCH("库存为",AU1001)))</formula>
    </cfRule>
  </conditionalFormatting>
  <conditionalFormatting sqref="AU1002">
    <cfRule type="cellIs" dxfId="0" priority="8403" operator="lessThan">
      <formula>20</formula>
    </cfRule>
    <cfRule type="cellIs" dxfId="1" priority="5270" operator="greaterThan">
      <formula>120</formula>
    </cfRule>
    <cfRule type="containsText" dxfId="2" priority="2137" operator="between" text="库存为">
      <formula>NOT(ISERROR(SEARCH("库存为",AU1002)))</formula>
    </cfRule>
  </conditionalFormatting>
  <conditionalFormatting sqref="AU1003">
    <cfRule type="cellIs" dxfId="0" priority="8402" operator="lessThan">
      <formula>20</formula>
    </cfRule>
    <cfRule type="cellIs" dxfId="1" priority="5269" operator="greaterThan">
      <formula>120</formula>
    </cfRule>
    <cfRule type="containsText" dxfId="2" priority="2136" operator="between" text="库存为">
      <formula>NOT(ISERROR(SEARCH("库存为",AU1003)))</formula>
    </cfRule>
  </conditionalFormatting>
  <conditionalFormatting sqref="AU1004">
    <cfRule type="cellIs" dxfId="0" priority="8401" operator="lessThan">
      <formula>20</formula>
    </cfRule>
    <cfRule type="cellIs" dxfId="1" priority="5268" operator="greaterThan">
      <formula>120</formula>
    </cfRule>
    <cfRule type="containsText" dxfId="2" priority="2135" operator="between" text="库存为">
      <formula>NOT(ISERROR(SEARCH("库存为",AU1004)))</formula>
    </cfRule>
  </conditionalFormatting>
  <conditionalFormatting sqref="AU1005">
    <cfRule type="cellIs" dxfId="0" priority="8400" operator="lessThan">
      <formula>20</formula>
    </cfRule>
    <cfRule type="cellIs" dxfId="1" priority="5267" operator="greaterThan">
      <formula>120</formula>
    </cfRule>
    <cfRule type="containsText" dxfId="2" priority="2134" operator="between" text="库存为">
      <formula>NOT(ISERROR(SEARCH("库存为",AU1005)))</formula>
    </cfRule>
  </conditionalFormatting>
  <conditionalFormatting sqref="AU1006">
    <cfRule type="cellIs" dxfId="0" priority="8399" operator="lessThan">
      <formula>20</formula>
    </cfRule>
    <cfRule type="cellIs" dxfId="1" priority="5266" operator="greaterThan">
      <formula>120</formula>
    </cfRule>
    <cfRule type="containsText" dxfId="2" priority="2133" operator="between" text="库存为">
      <formula>NOT(ISERROR(SEARCH("库存为",AU1006)))</formula>
    </cfRule>
  </conditionalFormatting>
  <conditionalFormatting sqref="AU1007">
    <cfRule type="cellIs" dxfId="0" priority="8398" operator="lessThan">
      <formula>20</formula>
    </cfRule>
    <cfRule type="cellIs" dxfId="1" priority="5265" operator="greaterThan">
      <formula>120</formula>
    </cfRule>
    <cfRule type="containsText" dxfId="2" priority="2132" operator="between" text="库存为">
      <formula>NOT(ISERROR(SEARCH("库存为",AU1007)))</formula>
    </cfRule>
  </conditionalFormatting>
  <conditionalFormatting sqref="AU1008">
    <cfRule type="cellIs" dxfId="0" priority="8397" operator="lessThan">
      <formula>20</formula>
    </cfRule>
    <cfRule type="cellIs" dxfId="1" priority="5264" operator="greaterThan">
      <formula>120</formula>
    </cfRule>
    <cfRule type="containsText" dxfId="2" priority="2131" operator="between" text="库存为">
      <formula>NOT(ISERROR(SEARCH("库存为",AU1008)))</formula>
    </cfRule>
  </conditionalFormatting>
  <conditionalFormatting sqref="AU1009">
    <cfRule type="cellIs" dxfId="0" priority="8396" operator="lessThan">
      <formula>20</formula>
    </cfRule>
    <cfRule type="cellIs" dxfId="1" priority="5263" operator="greaterThan">
      <formula>120</formula>
    </cfRule>
    <cfRule type="containsText" dxfId="2" priority="2130" operator="between" text="库存为">
      <formula>NOT(ISERROR(SEARCH("库存为",AU1009)))</formula>
    </cfRule>
  </conditionalFormatting>
  <conditionalFormatting sqref="AU1010">
    <cfRule type="cellIs" dxfId="0" priority="8395" operator="lessThan">
      <formula>20</formula>
    </cfRule>
    <cfRule type="cellIs" dxfId="1" priority="5262" operator="greaterThan">
      <formula>120</formula>
    </cfRule>
    <cfRule type="containsText" dxfId="2" priority="2129" operator="between" text="库存为">
      <formula>NOT(ISERROR(SEARCH("库存为",AU1010)))</formula>
    </cfRule>
  </conditionalFormatting>
  <conditionalFormatting sqref="AU1011">
    <cfRule type="cellIs" dxfId="0" priority="8394" operator="lessThan">
      <formula>20</formula>
    </cfRule>
    <cfRule type="cellIs" dxfId="1" priority="5261" operator="greaterThan">
      <formula>120</formula>
    </cfRule>
    <cfRule type="containsText" dxfId="2" priority="2128" operator="between" text="库存为">
      <formula>NOT(ISERROR(SEARCH("库存为",AU1011)))</formula>
    </cfRule>
  </conditionalFormatting>
  <conditionalFormatting sqref="AU1012">
    <cfRule type="cellIs" dxfId="0" priority="8393" operator="lessThan">
      <formula>20</formula>
    </cfRule>
    <cfRule type="cellIs" dxfId="1" priority="5260" operator="greaterThan">
      <formula>120</formula>
    </cfRule>
    <cfRule type="containsText" dxfId="2" priority="2127" operator="between" text="库存为">
      <formula>NOT(ISERROR(SEARCH("库存为",AU1012)))</formula>
    </cfRule>
  </conditionalFormatting>
  <conditionalFormatting sqref="AU1013">
    <cfRule type="cellIs" dxfId="0" priority="8392" operator="lessThan">
      <formula>20</formula>
    </cfRule>
    <cfRule type="cellIs" dxfId="1" priority="5259" operator="greaterThan">
      <formula>120</formula>
    </cfRule>
    <cfRule type="containsText" dxfId="2" priority="2126" operator="between" text="库存为">
      <formula>NOT(ISERROR(SEARCH("库存为",AU1013)))</formula>
    </cfRule>
  </conditionalFormatting>
  <conditionalFormatting sqref="AU1014">
    <cfRule type="cellIs" dxfId="0" priority="8391" operator="lessThan">
      <formula>20</formula>
    </cfRule>
    <cfRule type="cellIs" dxfId="1" priority="5258" operator="greaterThan">
      <formula>120</formula>
    </cfRule>
    <cfRule type="containsText" dxfId="2" priority="2125" operator="between" text="库存为">
      <formula>NOT(ISERROR(SEARCH("库存为",AU1014)))</formula>
    </cfRule>
  </conditionalFormatting>
  <conditionalFormatting sqref="AU1015">
    <cfRule type="cellIs" dxfId="0" priority="8390" operator="lessThan">
      <formula>20</formula>
    </cfRule>
    <cfRule type="cellIs" dxfId="1" priority="5257" operator="greaterThan">
      <formula>120</formula>
    </cfRule>
    <cfRule type="containsText" dxfId="2" priority="2124" operator="between" text="库存为">
      <formula>NOT(ISERROR(SEARCH("库存为",AU1015)))</formula>
    </cfRule>
  </conditionalFormatting>
  <conditionalFormatting sqref="AU1016">
    <cfRule type="cellIs" dxfId="0" priority="8389" operator="lessThan">
      <formula>20</formula>
    </cfRule>
    <cfRule type="cellIs" dxfId="1" priority="5256" operator="greaterThan">
      <formula>120</formula>
    </cfRule>
    <cfRule type="containsText" dxfId="2" priority="2123" operator="between" text="库存为">
      <formula>NOT(ISERROR(SEARCH("库存为",AU1016)))</formula>
    </cfRule>
  </conditionalFormatting>
  <conditionalFormatting sqref="AU1017">
    <cfRule type="cellIs" dxfId="0" priority="8388" operator="lessThan">
      <formula>20</formula>
    </cfRule>
    <cfRule type="cellIs" dxfId="1" priority="5255" operator="greaterThan">
      <formula>120</formula>
    </cfRule>
    <cfRule type="containsText" dxfId="2" priority="2122" operator="between" text="库存为">
      <formula>NOT(ISERROR(SEARCH("库存为",AU1017)))</formula>
    </cfRule>
  </conditionalFormatting>
  <conditionalFormatting sqref="AU1018">
    <cfRule type="cellIs" dxfId="0" priority="8387" operator="lessThan">
      <formula>20</formula>
    </cfRule>
    <cfRule type="cellIs" dxfId="1" priority="5254" operator="greaterThan">
      <formula>120</formula>
    </cfRule>
    <cfRule type="containsText" dxfId="2" priority="2121" operator="between" text="库存为">
      <formula>NOT(ISERROR(SEARCH("库存为",AU1018)))</formula>
    </cfRule>
  </conditionalFormatting>
  <conditionalFormatting sqref="AU1019">
    <cfRule type="cellIs" dxfId="0" priority="8386" operator="lessThan">
      <formula>20</formula>
    </cfRule>
    <cfRule type="cellIs" dxfId="1" priority="5253" operator="greaterThan">
      <formula>120</formula>
    </cfRule>
    <cfRule type="containsText" dxfId="2" priority="2120" operator="between" text="库存为">
      <formula>NOT(ISERROR(SEARCH("库存为",AU1019)))</formula>
    </cfRule>
  </conditionalFormatting>
  <conditionalFormatting sqref="AU1020">
    <cfRule type="cellIs" dxfId="0" priority="8385" operator="lessThan">
      <formula>20</formula>
    </cfRule>
    <cfRule type="cellIs" dxfId="1" priority="5252" operator="greaterThan">
      <formula>120</formula>
    </cfRule>
    <cfRule type="containsText" dxfId="2" priority="2119" operator="between" text="库存为">
      <formula>NOT(ISERROR(SEARCH("库存为",AU1020)))</formula>
    </cfRule>
  </conditionalFormatting>
  <conditionalFormatting sqref="AU1021">
    <cfRule type="cellIs" dxfId="0" priority="8384" operator="lessThan">
      <formula>20</formula>
    </cfRule>
    <cfRule type="cellIs" dxfId="1" priority="5251" operator="greaterThan">
      <formula>120</formula>
    </cfRule>
    <cfRule type="containsText" dxfId="2" priority="2118" operator="between" text="库存为">
      <formula>NOT(ISERROR(SEARCH("库存为",AU1021)))</formula>
    </cfRule>
  </conditionalFormatting>
  <conditionalFormatting sqref="AU1022">
    <cfRule type="cellIs" dxfId="0" priority="8383" operator="lessThan">
      <formula>20</formula>
    </cfRule>
    <cfRule type="cellIs" dxfId="1" priority="5250" operator="greaterThan">
      <formula>120</formula>
    </cfRule>
    <cfRule type="containsText" dxfId="2" priority="2117" operator="between" text="库存为">
      <formula>NOT(ISERROR(SEARCH("库存为",AU1022)))</formula>
    </cfRule>
  </conditionalFormatting>
  <conditionalFormatting sqref="AU1023">
    <cfRule type="cellIs" dxfId="0" priority="8382" operator="lessThan">
      <formula>20</formula>
    </cfRule>
    <cfRule type="cellIs" dxfId="1" priority="5249" operator="greaterThan">
      <formula>120</formula>
    </cfRule>
    <cfRule type="containsText" dxfId="2" priority="2116" operator="between" text="库存为">
      <formula>NOT(ISERROR(SEARCH("库存为",AU1023)))</formula>
    </cfRule>
  </conditionalFormatting>
  <conditionalFormatting sqref="AU1024">
    <cfRule type="cellIs" dxfId="0" priority="8381" operator="lessThan">
      <formula>20</formula>
    </cfRule>
    <cfRule type="cellIs" dxfId="1" priority="5248" operator="greaterThan">
      <formula>120</formula>
    </cfRule>
    <cfRule type="containsText" dxfId="2" priority="2115" operator="between" text="库存为">
      <formula>NOT(ISERROR(SEARCH("库存为",AU1024)))</formula>
    </cfRule>
  </conditionalFormatting>
  <conditionalFormatting sqref="AU1025">
    <cfRule type="cellIs" dxfId="0" priority="8380" operator="lessThan">
      <formula>20</formula>
    </cfRule>
    <cfRule type="cellIs" dxfId="1" priority="5247" operator="greaterThan">
      <formula>120</formula>
    </cfRule>
    <cfRule type="containsText" dxfId="2" priority="2114" operator="between" text="库存为">
      <formula>NOT(ISERROR(SEARCH("库存为",AU1025)))</formula>
    </cfRule>
  </conditionalFormatting>
  <conditionalFormatting sqref="AU1026">
    <cfRule type="cellIs" dxfId="0" priority="8379" operator="lessThan">
      <formula>20</formula>
    </cfRule>
    <cfRule type="cellIs" dxfId="1" priority="5246" operator="greaterThan">
      <formula>120</formula>
    </cfRule>
    <cfRule type="containsText" dxfId="2" priority="2113" operator="between" text="库存为">
      <formula>NOT(ISERROR(SEARCH("库存为",AU1026)))</formula>
    </cfRule>
  </conditionalFormatting>
  <conditionalFormatting sqref="AU1027">
    <cfRule type="cellIs" dxfId="0" priority="8378" operator="lessThan">
      <formula>20</formula>
    </cfRule>
    <cfRule type="cellIs" dxfId="1" priority="5245" operator="greaterThan">
      <formula>120</formula>
    </cfRule>
    <cfRule type="containsText" dxfId="2" priority="2112" operator="between" text="库存为">
      <formula>NOT(ISERROR(SEARCH("库存为",AU1027)))</formula>
    </cfRule>
  </conditionalFormatting>
  <conditionalFormatting sqref="AU1028">
    <cfRule type="cellIs" dxfId="0" priority="8377" operator="lessThan">
      <formula>20</formula>
    </cfRule>
    <cfRule type="cellIs" dxfId="1" priority="5244" operator="greaterThan">
      <formula>120</formula>
    </cfRule>
    <cfRule type="containsText" dxfId="2" priority="2111" operator="between" text="库存为">
      <formula>NOT(ISERROR(SEARCH("库存为",AU1028)))</formula>
    </cfRule>
  </conditionalFormatting>
  <conditionalFormatting sqref="AU1029">
    <cfRule type="cellIs" dxfId="0" priority="8376" operator="lessThan">
      <formula>20</formula>
    </cfRule>
    <cfRule type="cellIs" dxfId="1" priority="5243" operator="greaterThan">
      <formula>120</formula>
    </cfRule>
    <cfRule type="containsText" dxfId="2" priority="2110" operator="between" text="库存为">
      <formula>NOT(ISERROR(SEARCH("库存为",AU1029)))</formula>
    </cfRule>
  </conditionalFormatting>
  <conditionalFormatting sqref="AU1030">
    <cfRule type="cellIs" dxfId="0" priority="8375" operator="lessThan">
      <formula>20</formula>
    </cfRule>
    <cfRule type="cellIs" dxfId="1" priority="5242" operator="greaterThan">
      <formula>120</formula>
    </cfRule>
    <cfRule type="containsText" dxfId="2" priority="2109" operator="between" text="库存为">
      <formula>NOT(ISERROR(SEARCH("库存为",AU1030)))</formula>
    </cfRule>
  </conditionalFormatting>
  <conditionalFormatting sqref="AU1031">
    <cfRule type="cellIs" dxfId="0" priority="8374" operator="lessThan">
      <formula>20</formula>
    </cfRule>
    <cfRule type="cellIs" dxfId="1" priority="5241" operator="greaterThan">
      <formula>120</formula>
    </cfRule>
    <cfRule type="containsText" dxfId="2" priority="2108" operator="between" text="库存为">
      <formula>NOT(ISERROR(SEARCH("库存为",AU1031)))</formula>
    </cfRule>
  </conditionalFormatting>
  <conditionalFormatting sqref="AU1032">
    <cfRule type="cellIs" dxfId="0" priority="8373" operator="lessThan">
      <formula>20</formula>
    </cfRule>
    <cfRule type="cellIs" dxfId="1" priority="5240" operator="greaterThan">
      <formula>120</formula>
    </cfRule>
    <cfRule type="containsText" dxfId="2" priority="2107" operator="between" text="库存为">
      <formula>NOT(ISERROR(SEARCH("库存为",AU1032)))</formula>
    </cfRule>
  </conditionalFormatting>
  <conditionalFormatting sqref="AU1033">
    <cfRule type="cellIs" dxfId="0" priority="8372" operator="lessThan">
      <formula>20</formula>
    </cfRule>
    <cfRule type="cellIs" dxfId="1" priority="5239" operator="greaterThan">
      <formula>120</formula>
    </cfRule>
    <cfRule type="containsText" dxfId="2" priority="2106" operator="between" text="库存为">
      <formula>NOT(ISERROR(SEARCH("库存为",AU1033)))</formula>
    </cfRule>
  </conditionalFormatting>
  <conditionalFormatting sqref="AU1034">
    <cfRule type="cellIs" dxfId="0" priority="8371" operator="lessThan">
      <formula>20</formula>
    </cfRule>
    <cfRule type="cellIs" dxfId="1" priority="5238" operator="greaterThan">
      <formula>120</formula>
    </cfRule>
    <cfRule type="containsText" dxfId="2" priority="2105" operator="between" text="库存为">
      <formula>NOT(ISERROR(SEARCH("库存为",AU1034)))</formula>
    </cfRule>
  </conditionalFormatting>
  <conditionalFormatting sqref="AU1035">
    <cfRule type="cellIs" dxfId="0" priority="8370" operator="lessThan">
      <formula>20</formula>
    </cfRule>
    <cfRule type="cellIs" dxfId="1" priority="5237" operator="greaterThan">
      <formula>120</formula>
    </cfRule>
    <cfRule type="containsText" dxfId="2" priority="2104" operator="between" text="库存为">
      <formula>NOT(ISERROR(SEARCH("库存为",AU1035)))</formula>
    </cfRule>
  </conditionalFormatting>
  <conditionalFormatting sqref="AU1036">
    <cfRule type="cellIs" dxfId="0" priority="8369" operator="lessThan">
      <formula>20</formula>
    </cfRule>
    <cfRule type="cellIs" dxfId="1" priority="5236" operator="greaterThan">
      <formula>120</formula>
    </cfRule>
    <cfRule type="containsText" dxfId="2" priority="2103" operator="between" text="库存为">
      <formula>NOT(ISERROR(SEARCH("库存为",AU1036)))</formula>
    </cfRule>
  </conditionalFormatting>
  <conditionalFormatting sqref="AU1037">
    <cfRule type="cellIs" dxfId="0" priority="8368" operator="lessThan">
      <formula>20</formula>
    </cfRule>
    <cfRule type="cellIs" dxfId="1" priority="5235" operator="greaterThan">
      <formula>120</formula>
    </cfRule>
    <cfRule type="containsText" dxfId="2" priority="2102" operator="between" text="库存为">
      <formula>NOT(ISERROR(SEARCH("库存为",AU1037)))</formula>
    </cfRule>
  </conditionalFormatting>
  <conditionalFormatting sqref="AU1038">
    <cfRule type="cellIs" dxfId="0" priority="8367" operator="lessThan">
      <formula>20</formula>
    </cfRule>
    <cfRule type="cellIs" dxfId="1" priority="5234" operator="greaterThan">
      <formula>120</formula>
    </cfRule>
    <cfRule type="containsText" dxfId="2" priority="2101" operator="between" text="库存为">
      <formula>NOT(ISERROR(SEARCH("库存为",AU1038)))</formula>
    </cfRule>
  </conditionalFormatting>
  <conditionalFormatting sqref="AU1039">
    <cfRule type="cellIs" dxfId="0" priority="8366" operator="lessThan">
      <formula>20</formula>
    </cfRule>
    <cfRule type="cellIs" dxfId="1" priority="5233" operator="greaterThan">
      <formula>120</formula>
    </cfRule>
    <cfRule type="containsText" dxfId="2" priority="2100" operator="between" text="库存为">
      <formula>NOT(ISERROR(SEARCH("库存为",AU1039)))</formula>
    </cfRule>
  </conditionalFormatting>
  <conditionalFormatting sqref="AU1040">
    <cfRule type="cellIs" dxfId="0" priority="8365" operator="lessThan">
      <formula>20</formula>
    </cfRule>
    <cfRule type="cellIs" dxfId="1" priority="5232" operator="greaterThan">
      <formula>120</formula>
    </cfRule>
    <cfRule type="containsText" dxfId="2" priority="2099" operator="between" text="库存为">
      <formula>NOT(ISERROR(SEARCH("库存为",AU1040)))</formula>
    </cfRule>
  </conditionalFormatting>
  <conditionalFormatting sqref="AU1041">
    <cfRule type="cellIs" dxfId="0" priority="8364" operator="lessThan">
      <formula>20</formula>
    </cfRule>
    <cfRule type="cellIs" dxfId="1" priority="5231" operator="greaterThan">
      <formula>120</formula>
    </cfRule>
    <cfRule type="containsText" dxfId="2" priority="2098" operator="between" text="库存为">
      <formula>NOT(ISERROR(SEARCH("库存为",AU1041)))</formula>
    </cfRule>
  </conditionalFormatting>
  <conditionalFormatting sqref="AU1042">
    <cfRule type="cellIs" dxfId="0" priority="8363" operator="lessThan">
      <formula>20</formula>
    </cfRule>
    <cfRule type="cellIs" dxfId="1" priority="5230" operator="greaterThan">
      <formula>120</formula>
    </cfRule>
    <cfRule type="containsText" dxfId="2" priority="2097" operator="between" text="库存为">
      <formula>NOT(ISERROR(SEARCH("库存为",AU1042)))</formula>
    </cfRule>
  </conditionalFormatting>
  <conditionalFormatting sqref="AU1043">
    <cfRule type="cellIs" dxfId="0" priority="8362" operator="lessThan">
      <formula>20</formula>
    </cfRule>
    <cfRule type="cellIs" dxfId="1" priority="5229" operator="greaterThan">
      <formula>120</formula>
    </cfRule>
    <cfRule type="containsText" dxfId="2" priority="2096" operator="between" text="库存为">
      <formula>NOT(ISERROR(SEARCH("库存为",AU1043)))</formula>
    </cfRule>
  </conditionalFormatting>
  <conditionalFormatting sqref="AU1044">
    <cfRule type="cellIs" dxfId="0" priority="8361" operator="lessThan">
      <formula>20</formula>
    </cfRule>
    <cfRule type="cellIs" dxfId="1" priority="5228" operator="greaterThan">
      <formula>120</formula>
    </cfRule>
    <cfRule type="containsText" dxfId="2" priority="2095" operator="between" text="库存为">
      <formula>NOT(ISERROR(SEARCH("库存为",AU1044)))</formula>
    </cfRule>
  </conditionalFormatting>
  <conditionalFormatting sqref="AU1045">
    <cfRule type="cellIs" dxfId="0" priority="8360" operator="lessThan">
      <formula>20</formula>
    </cfRule>
    <cfRule type="cellIs" dxfId="1" priority="5227" operator="greaterThan">
      <formula>120</formula>
    </cfRule>
    <cfRule type="containsText" dxfId="2" priority="2094" operator="between" text="库存为">
      <formula>NOT(ISERROR(SEARCH("库存为",AU1045)))</formula>
    </cfRule>
  </conditionalFormatting>
  <conditionalFormatting sqref="AU1046">
    <cfRule type="cellIs" dxfId="0" priority="8359" operator="lessThan">
      <formula>20</formula>
    </cfRule>
    <cfRule type="cellIs" dxfId="1" priority="5226" operator="greaterThan">
      <formula>120</formula>
    </cfRule>
    <cfRule type="containsText" dxfId="2" priority="2093" operator="between" text="库存为">
      <formula>NOT(ISERROR(SEARCH("库存为",AU1046)))</formula>
    </cfRule>
  </conditionalFormatting>
  <conditionalFormatting sqref="AU1047">
    <cfRule type="cellIs" dxfId="0" priority="8358" operator="lessThan">
      <formula>20</formula>
    </cfRule>
    <cfRule type="cellIs" dxfId="1" priority="5225" operator="greaterThan">
      <formula>120</formula>
    </cfRule>
    <cfRule type="containsText" dxfId="2" priority="2092" operator="between" text="库存为">
      <formula>NOT(ISERROR(SEARCH("库存为",AU1047)))</formula>
    </cfRule>
  </conditionalFormatting>
  <conditionalFormatting sqref="AU1048">
    <cfRule type="cellIs" dxfId="0" priority="8357" operator="lessThan">
      <formula>20</formula>
    </cfRule>
    <cfRule type="cellIs" dxfId="1" priority="5224" operator="greaterThan">
      <formula>120</formula>
    </cfRule>
    <cfRule type="containsText" dxfId="2" priority="2091" operator="between" text="库存为">
      <formula>NOT(ISERROR(SEARCH("库存为",AU1048)))</formula>
    </cfRule>
  </conditionalFormatting>
  <conditionalFormatting sqref="AU1049">
    <cfRule type="cellIs" dxfId="0" priority="8356" operator="lessThan">
      <formula>20</formula>
    </cfRule>
    <cfRule type="cellIs" dxfId="1" priority="5223" operator="greaterThan">
      <formula>120</formula>
    </cfRule>
    <cfRule type="containsText" dxfId="2" priority="2090" operator="between" text="库存为">
      <formula>NOT(ISERROR(SEARCH("库存为",AU1049)))</formula>
    </cfRule>
  </conditionalFormatting>
  <conditionalFormatting sqref="AU1050">
    <cfRule type="cellIs" dxfId="0" priority="8355" operator="lessThan">
      <formula>20</formula>
    </cfRule>
    <cfRule type="cellIs" dxfId="1" priority="5222" operator="greaterThan">
      <formula>120</formula>
    </cfRule>
    <cfRule type="containsText" dxfId="2" priority="2089" operator="between" text="库存为">
      <formula>NOT(ISERROR(SEARCH("库存为",AU1050)))</formula>
    </cfRule>
  </conditionalFormatting>
  <conditionalFormatting sqref="AU1051">
    <cfRule type="cellIs" dxfId="0" priority="8354" operator="lessThan">
      <formula>20</formula>
    </cfRule>
    <cfRule type="cellIs" dxfId="1" priority="5221" operator="greaterThan">
      <formula>120</formula>
    </cfRule>
    <cfRule type="containsText" dxfId="2" priority="2088" operator="between" text="库存为">
      <formula>NOT(ISERROR(SEARCH("库存为",AU1051)))</formula>
    </cfRule>
  </conditionalFormatting>
  <conditionalFormatting sqref="AU1052">
    <cfRule type="cellIs" dxfId="0" priority="8353" operator="lessThan">
      <formula>20</formula>
    </cfRule>
    <cfRule type="cellIs" dxfId="1" priority="5220" operator="greaterThan">
      <formula>120</formula>
    </cfRule>
    <cfRule type="containsText" dxfId="2" priority="2087" operator="between" text="库存为">
      <formula>NOT(ISERROR(SEARCH("库存为",AU1052)))</formula>
    </cfRule>
  </conditionalFormatting>
  <conditionalFormatting sqref="AU1053">
    <cfRule type="cellIs" dxfId="0" priority="8352" operator="lessThan">
      <formula>20</formula>
    </cfRule>
    <cfRule type="cellIs" dxfId="1" priority="5219" operator="greaterThan">
      <formula>120</formula>
    </cfRule>
    <cfRule type="containsText" dxfId="2" priority="2086" operator="between" text="库存为">
      <formula>NOT(ISERROR(SEARCH("库存为",AU1053)))</formula>
    </cfRule>
  </conditionalFormatting>
  <conditionalFormatting sqref="AU1054">
    <cfRule type="cellIs" dxfId="0" priority="8351" operator="lessThan">
      <formula>20</formula>
    </cfRule>
    <cfRule type="cellIs" dxfId="1" priority="5218" operator="greaterThan">
      <formula>120</formula>
    </cfRule>
    <cfRule type="containsText" dxfId="2" priority="2085" operator="between" text="库存为">
      <formula>NOT(ISERROR(SEARCH("库存为",AU1054)))</formula>
    </cfRule>
  </conditionalFormatting>
  <conditionalFormatting sqref="AU1055">
    <cfRule type="cellIs" dxfId="0" priority="8350" operator="lessThan">
      <formula>20</formula>
    </cfRule>
    <cfRule type="cellIs" dxfId="1" priority="5217" operator="greaterThan">
      <formula>120</formula>
    </cfRule>
    <cfRule type="containsText" dxfId="2" priority="2084" operator="between" text="库存为">
      <formula>NOT(ISERROR(SEARCH("库存为",AU1055)))</formula>
    </cfRule>
  </conditionalFormatting>
  <conditionalFormatting sqref="AU1056">
    <cfRule type="cellIs" dxfId="0" priority="8349" operator="lessThan">
      <formula>20</formula>
    </cfRule>
    <cfRule type="cellIs" dxfId="1" priority="5216" operator="greaterThan">
      <formula>120</formula>
    </cfRule>
    <cfRule type="containsText" dxfId="2" priority="2083" operator="between" text="库存为">
      <formula>NOT(ISERROR(SEARCH("库存为",AU1056)))</formula>
    </cfRule>
  </conditionalFormatting>
  <conditionalFormatting sqref="AU1057">
    <cfRule type="cellIs" dxfId="0" priority="8348" operator="lessThan">
      <formula>20</formula>
    </cfRule>
    <cfRule type="cellIs" dxfId="1" priority="5215" operator="greaterThan">
      <formula>120</formula>
    </cfRule>
    <cfRule type="containsText" dxfId="2" priority="2082" operator="between" text="库存为">
      <formula>NOT(ISERROR(SEARCH("库存为",AU1057)))</formula>
    </cfRule>
  </conditionalFormatting>
  <conditionalFormatting sqref="AU1058">
    <cfRule type="cellIs" dxfId="0" priority="8347" operator="lessThan">
      <formula>20</formula>
    </cfRule>
    <cfRule type="cellIs" dxfId="1" priority="5214" operator="greaterThan">
      <formula>120</formula>
    </cfRule>
    <cfRule type="containsText" dxfId="2" priority="2081" operator="between" text="库存为">
      <formula>NOT(ISERROR(SEARCH("库存为",AU1058)))</formula>
    </cfRule>
  </conditionalFormatting>
  <conditionalFormatting sqref="AU1059">
    <cfRule type="cellIs" dxfId="0" priority="8346" operator="lessThan">
      <formula>20</formula>
    </cfRule>
    <cfRule type="cellIs" dxfId="1" priority="5213" operator="greaterThan">
      <formula>120</formula>
    </cfRule>
    <cfRule type="containsText" dxfId="2" priority="2080" operator="between" text="库存为">
      <formula>NOT(ISERROR(SEARCH("库存为",AU1059)))</formula>
    </cfRule>
  </conditionalFormatting>
  <conditionalFormatting sqref="AU1060">
    <cfRule type="cellIs" dxfId="0" priority="8345" operator="lessThan">
      <formula>20</formula>
    </cfRule>
    <cfRule type="cellIs" dxfId="1" priority="5212" operator="greaterThan">
      <formula>120</formula>
    </cfRule>
    <cfRule type="containsText" dxfId="2" priority="2079" operator="between" text="库存为">
      <formula>NOT(ISERROR(SEARCH("库存为",AU1060)))</formula>
    </cfRule>
  </conditionalFormatting>
  <conditionalFormatting sqref="AU1061">
    <cfRule type="cellIs" dxfId="0" priority="8344" operator="lessThan">
      <formula>20</formula>
    </cfRule>
    <cfRule type="cellIs" dxfId="1" priority="5211" operator="greaterThan">
      <formula>120</formula>
    </cfRule>
    <cfRule type="containsText" dxfId="2" priority="2078" operator="between" text="库存为">
      <formula>NOT(ISERROR(SEARCH("库存为",AU1061)))</formula>
    </cfRule>
  </conditionalFormatting>
  <conditionalFormatting sqref="AU1062">
    <cfRule type="cellIs" dxfId="0" priority="8343" operator="lessThan">
      <formula>20</formula>
    </cfRule>
    <cfRule type="cellIs" dxfId="1" priority="5210" operator="greaterThan">
      <formula>120</formula>
    </cfRule>
    <cfRule type="containsText" dxfId="2" priority="2077" operator="between" text="库存为">
      <formula>NOT(ISERROR(SEARCH("库存为",AU1062)))</formula>
    </cfRule>
  </conditionalFormatting>
  <conditionalFormatting sqref="AU1063">
    <cfRule type="cellIs" dxfId="0" priority="8342" operator="lessThan">
      <formula>20</formula>
    </cfRule>
    <cfRule type="cellIs" dxfId="1" priority="5209" operator="greaterThan">
      <formula>120</formula>
    </cfRule>
    <cfRule type="containsText" dxfId="2" priority="2076" operator="between" text="库存为">
      <formula>NOT(ISERROR(SEARCH("库存为",AU1063)))</formula>
    </cfRule>
  </conditionalFormatting>
  <conditionalFormatting sqref="AU1064">
    <cfRule type="cellIs" dxfId="0" priority="8341" operator="lessThan">
      <formula>20</formula>
    </cfRule>
    <cfRule type="cellIs" dxfId="1" priority="5208" operator="greaterThan">
      <formula>120</formula>
    </cfRule>
    <cfRule type="containsText" dxfId="2" priority="2075" operator="between" text="库存为">
      <formula>NOT(ISERROR(SEARCH("库存为",AU1064)))</formula>
    </cfRule>
  </conditionalFormatting>
  <conditionalFormatting sqref="AU1065">
    <cfRule type="cellIs" dxfId="0" priority="8340" operator="lessThan">
      <formula>20</formula>
    </cfRule>
    <cfRule type="cellIs" dxfId="1" priority="5207" operator="greaterThan">
      <formula>120</formula>
    </cfRule>
    <cfRule type="containsText" dxfId="2" priority="2074" operator="between" text="库存为">
      <formula>NOT(ISERROR(SEARCH("库存为",AU1065)))</formula>
    </cfRule>
  </conditionalFormatting>
  <conditionalFormatting sqref="AU1066">
    <cfRule type="cellIs" dxfId="0" priority="8339" operator="lessThan">
      <formula>20</formula>
    </cfRule>
    <cfRule type="cellIs" dxfId="1" priority="5206" operator="greaterThan">
      <formula>120</formula>
    </cfRule>
    <cfRule type="containsText" dxfId="2" priority="2073" operator="between" text="库存为">
      <formula>NOT(ISERROR(SEARCH("库存为",AU1066)))</formula>
    </cfRule>
  </conditionalFormatting>
  <conditionalFormatting sqref="AU1067">
    <cfRule type="cellIs" dxfId="0" priority="8338" operator="lessThan">
      <formula>20</formula>
    </cfRule>
    <cfRule type="cellIs" dxfId="1" priority="5205" operator="greaterThan">
      <formula>120</formula>
    </cfRule>
    <cfRule type="containsText" dxfId="2" priority="2072" operator="between" text="库存为">
      <formula>NOT(ISERROR(SEARCH("库存为",AU1067)))</formula>
    </cfRule>
  </conditionalFormatting>
  <conditionalFormatting sqref="AU1068">
    <cfRule type="cellIs" dxfId="0" priority="8337" operator="lessThan">
      <formula>20</formula>
    </cfRule>
    <cfRule type="cellIs" dxfId="1" priority="5204" operator="greaterThan">
      <formula>120</formula>
    </cfRule>
    <cfRule type="containsText" dxfId="2" priority="2071" operator="between" text="库存为">
      <formula>NOT(ISERROR(SEARCH("库存为",AU1068)))</formula>
    </cfRule>
  </conditionalFormatting>
  <conditionalFormatting sqref="AU1069">
    <cfRule type="cellIs" dxfId="0" priority="8336" operator="lessThan">
      <formula>20</formula>
    </cfRule>
    <cfRule type="cellIs" dxfId="1" priority="5203" operator="greaterThan">
      <formula>120</formula>
    </cfRule>
    <cfRule type="containsText" dxfId="2" priority="2070" operator="between" text="库存为">
      <formula>NOT(ISERROR(SEARCH("库存为",AU1069)))</formula>
    </cfRule>
  </conditionalFormatting>
  <conditionalFormatting sqref="AU1070">
    <cfRule type="cellIs" dxfId="0" priority="8335" operator="lessThan">
      <formula>20</formula>
    </cfRule>
    <cfRule type="cellIs" dxfId="1" priority="5202" operator="greaterThan">
      <formula>120</formula>
    </cfRule>
    <cfRule type="containsText" dxfId="2" priority="2069" operator="between" text="库存为">
      <formula>NOT(ISERROR(SEARCH("库存为",AU1070)))</formula>
    </cfRule>
  </conditionalFormatting>
  <conditionalFormatting sqref="AU1071">
    <cfRule type="cellIs" dxfId="0" priority="8334" operator="lessThan">
      <formula>20</formula>
    </cfRule>
    <cfRule type="cellIs" dxfId="1" priority="5201" operator="greaterThan">
      <formula>120</formula>
    </cfRule>
    <cfRule type="containsText" dxfId="2" priority="2068" operator="between" text="库存为">
      <formula>NOT(ISERROR(SEARCH("库存为",AU1071)))</formula>
    </cfRule>
  </conditionalFormatting>
  <conditionalFormatting sqref="AU1072">
    <cfRule type="cellIs" dxfId="0" priority="8333" operator="lessThan">
      <formula>20</formula>
    </cfRule>
    <cfRule type="cellIs" dxfId="1" priority="5200" operator="greaterThan">
      <formula>120</formula>
    </cfRule>
    <cfRule type="containsText" dxfId="2" priority="2067" operator="between" text="库存为">
      <formula>NOT(ISERROR(SEARCH("库存为",AU1072)))</formula>
    </cfRule>
  </conditionalFormatting>
  <conditionalFormatting sqref="AU1073">
    <cfRule type="cellIs" dxfId="0" priority="8332" operator="lessThan">
      <formula>20</formula>
    </cfRule>
    <cfRule type="cellIs" dxfId="1" priority="5199" operator="greaterThan">
      <formula>120</formula>
    </cfRule>
    <cfRule type="containsText" dxfId="2" priority="2066" operator="between" text="库存为">
      <formula>NOT(ISERROR(SEARCH("库存为",AU1073)))</formula>
    </cfRule>
  </conditionalFormatting>
  <conditionalFormatting sqref="AU1074">
    <cfRule type="cellIs" dxfId="0" priority="8331" operator="lessThan">
      <formula>20</formula>
    </cfRule>
    <cfRule type="cellIs" dxfId="1" priority="5198" operator="greaterThan">
      <formula>120</formula>
    </cfRule>
    <cfRule type="containsText" dxfId="2" priority="2065" operator="between" text="库存为">
      <formula>NOT(ISERROR(SEARCH("库存为",AU1074)))</formula>
    </cfRule>
  </conditionalFormatting>
  <conditionalFormatting sqref="AU1075">
    <cfRule type="cellIs" dxfId="0" priority="8330" operator="lessThan">
      <formula>20</formula>
    </cfRule>
    <cfRule type="cellIs" dxfId="1" priority="5197" operator="greaterThan">
      <formula>120</formula>
    </cfRule>
    <cfRule type="containsText" dxfId="2" priority="2064" operator="between" text="库存为">
      <formula>NOT(ISERROR(SEARCH("库存为",AU1075)))</formula>
    </cfRule>
  </conditionalFormatting>
  <conditionalFormatting sqref="AU1076">
    <cfRule type="cellIs" dxfId="0" priority="8329" operator="lessThan">
      <formula>20</formula>
    </cfRule>
    <cfRule type="cellIs" dxfId="1" priority="5196" operator="greaterThan">
      <formula>120</formula>
    </cfRule>
    <cfRule type="containsText" dxfId="2" priority="2063" operator="between" text="库存为">
      <formula>NOT(ISERROR(SEARCH("库存为",AU1076)))</formula>
    </cfRule>
  </conditionalFormatting>
  <conditionalFormatting sqref="AU1077">
    <cfRule type="cellIs" dxfId="0" priority="8328" operator="lessThan">
      <formula>20</formula>
    </cfRule>
    <cfRule type="cellIs" dxfId="1" priority="5195" operator="greaterThan">
      <formula>120</formula>
    </cfRule>
    <cfRule type="containsText" dxfId="2" priority="2062" operator="between" text="库存为">
      <formula>NOT(ISERROR(SEARCH("库存为",AU1077)))</formula>
    </cfRule>
  </conditionalFormatting>
  <conditionalFormatting sqref="AU1078">
    <cfRule type="cellIs" dxfId="0" priority="8327" operator="lessThan">
      <formula>20</formula>
    </cfRule>
    <cfRule type="cellIs" dxfId="1" priority="5194" operator="greaterThan">
      <formula>120</formula>
    </cfRule>
    <cfRule type="containsText" dxfId="2" priority="2061" operator="between" text="库存为">
      <formula>NOT(ISERROR(SEARCH("库存为",AU1078)))</formula>
    </cfRule>
  </conditionalFormatting>
  <conditionalFormatting sqref="AU1079">
    <cfRule type="cellIs" dxfId="0" priority="8326" operator="lessThan">
      <formula>20</formula>
    </cfRule>
    <cfRule type="cellIs" dxfId="1" priority="5193" operator="greaterThan">
      <formula>120</formula>
    </cfRule>
    <cfRule type="containsText" dxfId="2" priority="2060" operator="between" text="库存为">
      <formula>NOT(ISERROR(SEARCH("库存为",AU1079)))</formula>
    </cfRule>
  </conditionalFormatting>
  <conditionalFormatting sqref="AU1080">
    <cfRule type="cellIs" dxfId="0" priority="8325" operator="lessThan">
      <formula>20</formula>
    </cfRule>
    <cfRule type="cellIs" dxfId="1" priority="5192" operator="greaterThan">
      <formula>120</formula>
    </cfRule>
    <cfRule type="containsText" dxfId="2" priority="2059" operator="between" text="库存为">
      <formula>NOT(ISERROR(SEARCH("库存为",AU1080)))</formula>
    </cfRule>
  </conditionalFormatting>
  <conditionalFormatting sqref="AU1081">
    <cfRule type="cellIs" dxfId="0" priority="8324" operator="lessThan">
      <formula>20</formula>
    </cfRule>
    <cfRule type="cellIs" dxfId="1" priority="5191" operator="greaterThan">
      <formula>120</formula>
    </cfRule>
    <cfRule type="containsText" dxfId="2" priority="2058" operator="between" text="库存为">
      <formula>NOT(ISERROR(SEARCH("库存为",AU1081)))</formula>
    </cfRule>
  </conditionalFormatting>
  <conditionalFormatting sqref="AU1082">
    <cfRule type="cellIs" dxfId="0" priority="8323" operator="lessThan">
      <formula>20</formula>
    </cfRule>
    <cfRule type="cellIs" dxfId="1" priority="5190" operator="greaterThan">
      <formula>120</formula>
    </cfRule>
    <cfRule type="containsText" dxfId="2" priority="2057" operator="between" text="库存为">
      <formula>NOT(ISERROR(SEARCH("库存为",AU1082)))</formula>
    </cfRule>
  </conditionalFormatting>
  <conditionalFormatting sqref="AU1083">
    <cfRule type="cellIs" dxfId="0" priority="8322" operator="lessThan">
      <formula>20</formula>
    </cfRule>
    <cfRule type="cellIs" dxfId="1" priority="5189" operator="greaterThan">
      <formula>120</formula>
    </cfRule>
    <cfRule type="containsText" dxfId="2" priority="2056" operator="between" text="库存为">
      <formula>NOT(ISERROR(SEARCH("库存为",AU1083)))</formula>
    </cfRule>
  </conditionalFormatting>
  <conditionalFormatting sqref="AU1084">
    <cfRule type="cellIs" dxfId="0" priority="8321" operator="lessThan">
      <formula>20</formula>
    </cfRule>
    <cfRule type="cellIs" dxfId="1" priority="5188" operator="greaterThan">
      <formula>120</formula>
    </cfRule>
    <cfRule type="containsText" dxfId="2" priority="2055" operator="between" text="库存为">
      <formula>NOT(ISERROR(SEARCH("库存为",AU1084)))</formula>
    </cfRule>
  </conditionalFormatting>
  <conditionalFormatting sqref="AU1085">
    <cfRule type="cellIs" dxfId="0" priority="8320" operator="lessThan">
      <formula>20</formula>
    </cfRule>
    <cfRule type="cellIs" dxfId="1" priority="5187" operator="greaterThan">
      <formula>120</formula>
    </cfRule>
    <cfRule type="containsText" dxfId="2" priority="2054" operator="between" text="库存为">
      <formula>NOT(ISERROR(SEARCH("库存为",AU1085)))</formula>
    </cfRule>
  </conditionalFormatting>
  <conditionalFormatting sqref="AU1086">
    <cfRule type="cellIs" dxfId="0" priority="8319" operator="lessThan">
      <formula>20</formula>
    </cfRule>
    <cfRule type="cellIs" dxfId="1" priority="5186" operator="greaterThan">
      <formula>120</formula>
    </cfRule>
    <cfRule type="containsText" dxfId="2" priority="2053" operator="between" text="库存为">
      <formula>NOT(ISERROR(SEARCH("库存为",AU1086)))</formula>
    </cfRule>
  </conditionalFormatting>
  <conditionalFormatting sqref="AU1087">
    <cfRule type="cellIs" dxfId="0" priority="8318" operator="lessThan">
      <formula>20</formula>
    </cfRule>
    <cfRule type="cellIs" dxfId="1" priority="5185" operator="greaterThan">
      <formula>120</formula>
    </cfRule>
    <cfRule type="containsText" dxfId="2" priority="2052" operator="between" text="库存为">
      <formula>NOT(ISERROR(SEARCH("库存为",AU1087)))</formula>
    </cfRule>
  </conditionalFormatting>
  <conditionalFormatting sqref="AU1088">
    <cfRule type="cellIs" dxfId="0" priority="8317" operator="lessThan">
      <formula>20</formula>
    </cfRule>
    <cfRule type="cellIs" dxfId="1" priority="5184" operator="greaterThan">
      <formula>120</formula>
    </cfRule>
    <cfRule type="containsText" dxfId="2" priority="2051" operator="between" text="库存为">
      <formula>NOT(ISERROR(SEARCH("库存为",AU1088)))</formula>
    </cfRule>
  </conditionalFormatting>
  <conditionalFormatting sqref="AU1089">
    <cfRule type="cellIs" dxfId="0" priority="8316" operator="lessThan">
      <formula>20</formula>
    </cfRule>
    <cfRule type="cellIs" dxfId="1" priority="5183" operator="greaterThan">
      <formula>120</formula>
    </cfRule>
    <cfRule type="containsText" dxfId="2" priority="2050" operator="between" text="库存为">
      <formula>NOT(ISERROR(SEARCH("库存为",AU1089)))</formula>
    </cfRule>
  </conditionalFormatting>
  <conditionalFormatting sqref="AU1090">
    <cfRule type="cellIs" dxfId="0" priority="8315" operator="lessThan">
      <formula>20</formula>
    </cfRule>
    <cfRule type="cellIs" dxfId="1" priority="5182" operator="greaterThan">
      <formula>120</formula>
    </cfRule>
    <cfRule type="containsText" dxfId="2" priority="2049" operator="between" text="库存为">
      <formula>NOT(ISERROR(SEARCH("库存为",AU1090)))</formula>
    </cfRule>
  </conditionalFormatting>
  <conditionalFormatting sqref="AU1091">
    <cfRule type="cellIs" dxfId="0" priority="8314" operator="lessThan">
      <formula>20</formula>
    </cfRule>
    <cfRule type="cellIs" dxfId="1" priority="5181" operator="greaterThan">
      <formula>120</formula>
    </cfRule>
    <cfRule type="containsText" dxfId="2" priority="2048" operator="between" text="库存为">
      <formula>NOT(ISERROR(SEARCH("库存为",AU1091)))</formula>
    </cfRule>
  </conditionalFormatting>
  <conditionalFormatting sqref="AU1092">
    <cfRule type="cellIs" dxfId="0" priority="8313" operator="lessThan">
      <formula>20</formula>
    </cfRule>
    <cfRule type="cellIs" dxfId="1" priority="5180" operator="greaterThan">
      <formula>120</formula>
    </cfRule>
    <cfRule type="containsText" dxfId="2" priority="2047" operator="between" text="库存为">
      <formula>NOT(ISERROR(SEARCH("库存为",AU1092)))</formula>
    </cfRule>
  </conditionalFormatting>
  <conditionalFormatting sqref="AU1093">
    <cfRule type="cellIs" dxfId="0" priority="8312" operator="lessThan">
      <formula>20</formula>
    </cfRule>
    <cfRule type="cellIs" dxfId="1" priority="5179" operator="greaterThan">
      <formula>120</formula>
    </cfRule>
    <cfRule type="containsText" dxfId="2" priority="2046" operator="between" text="库存为">
      <formula>NOT(ISERROR(SEARCH("库存为",AU1093)))</formula>
    </cfRule>
  </conditionalFormatting>
  <conditionalFormatting sqref="AU1094">
    <cfRule type="cellIs" dxfId="0" priority="8311" operator="lessThan">
      <formula>20</formula>
    </cfRule>
    <cfRule type="cellIs" dxfId="1" priority="5178" operator="greaterThan">
      <formula>120</formula>
    </cfRule>
    <cfRule type="containsText" dxfId="2" priority="2045" operator="between" text="库存为">
      <formula>NOT(ISERROR(SEARCH("库存为",AU1094)))</formula>
    </cfRule>
  </conditionalFormatting>
  <conditionalFormatting sqref="AU1095">
    <cfRule type="cellIs" dxfId="0" priority="8310" operator="lessThan">
      <formula>20</formula>
    </cfRule>
    <cfRule type="cellIs" dxfId="1" priority="5177" operator="greaterThan">
      <formula>120</formula>
    </cfRule>
    <cfRule type="containsText" dxfId="2" priority="2044" operator="between" text="库存为">
      <formula>NOT(ISERROR(SEARCH("库存为",AU1095)))</formula>
    </cfRule>
  </conditionalFormatting>
  <conditionalFormatting sqref="AU1096">
    <cfRule type="cellIs" dxfId="0" priority="8309" operator="lessThan">
      <formula>20</formula>
    </cfRule>
    <cfRule type="cellIs" dxfId="1" priority="5176" operator="greaterThan">
      <formula>120</formula>
    </cfRule>
    <cfRule type="containsText" dxfId="2" priority="2043" operator="between" text="库存为">
      <formula>NOT(ISERROR(SEARCH("库存为",AU1096)))</formula>
    </cfRule>
  </conditionalFormatting>
  <conditionalFormatting sqref="AU1097">
    <cfRule type="cellIs" dxfId="0" priority="8308" operator="lessThan">
      <formula>20</formula>
    </cfRule>
    <cfRule type="cellIs" dxfId="1" priority="5175" operator="greaterThan">
      <formula>120</formula>
    </cfRule>
    <cfRule type="containsText" dxfId="2" priority="2042" operator="between" text="库存为">
      <formula>NOT(ISERROR(SEARCH("库存为",AU1097)))</formula>
    </cfRule>
  </conditionalFormatting>
  <conditionalFormatting sqref="AU1098">
    <cfRule type="cellIs" dxfId="0" priority="8307" operator="lessThan">
      <formula>20</formula>
    </cfRule>
    <cfRule type="cellIs" dxfId="1" priority="5174" operator="greaterThan">
      <formula>120</formula>
    </cfRule>
    <cfRule type="containsText" dxfId="2" priority="2041" operator="between" text="库存为">
      <formula>NOT(ISERROR(SEARCH("库存为",AU1098)))</formula>
    </cfRule>
  </conditionalFormatting>
  <conditionalFormatting sqref="AU1099">
    <cfRule type="cellIs" dxfId="0" priority="8306" operator="lessThan">
      <formula>20</formula>
    </cfRule>
    <cfRule type="cellIs" dxfId="1" priority="5173" operator="greaterThan">
      <formula>120</formula>
    </cfRule>
    <cfRule type="containsText" dxfId="2" priority="2040" operator="between" text="库存为">
      <formula>NOT(ISERROR(SEARCH("库存为",AU1099)))</formula>
    </cfRule>
  </conditionalFormatting>
  <conditionalFormatting sqref="AU1100">
    <cfRule type="cellIs" dxfId="0" priority="8305" operator="lessThan">
      <formula>20</formula>
    </cfRule>
    <cfRule type="cellIs" dxfId="1" priority="5172" operator="greaterThan">
      <formula>120</formula>
    </cfRule>
    <cfRule type="containsText" dxfId="2" priority="2039" operator="between" text="库存为">
      <formula>NOT(ISERROR(SEARCH("库存为",AU1100)))</formula>
    </cfRule>
  </conditionalFormatting>
  <conditionalFormatting sqref="AU1101">
    <cfRule type="cellIs" dxfId="0" priority="8304" operator="lessThan">
      <formula>20</formula>
    </cfRule>
    <cfRule type="cellIs" dxfId="1" priority="5171" operator="greaterThan">
      <formula>120</formula>
    </cfRule>
    <cfRule type="containsText" dxfId="2" priority="2038" operator="between" text="库存为">
      <formula>NOT(ISERROR(SEARCH("库存为",AU1101)))</formula>
    </cfRule>
  </conditionalFormatting>
  <conditionalFormatting sqref="AU1102">
    <cfRule type="cellIs" dxfId="0" priority="8303" operator="lessThan">
      <formula>20</formula>
    </cfRule>
    <cfRule type="cellIs" dxfId="1" priority="5170" operator="greaterThan">
      <formula>120</formula>
    </cfRule>
    <cfRule type="containsText" dxfId="2" priority="2037" operator="between" text="库存为">
      <formula>NOT(ISERROR(SEARCH("库存为",AU1102)))</formula>
    </cfRule>
  </conditionalFormatting>
  <conditionalFormatting sqref="AU1103">
    <cfRule type="cellIs" dxfId="0" priority="8302" operator="lessThan">
      <formula>20</formula>
    </cfRule>
    <cfRule type="cellIs" dxfId="1" priority="5169" operator="greaterThan">
      <formula>120</formula>
    </cfRule>
    <cfRule type="containsText" dxfId="2" priority="2036" operator="between" text="库存为">
      <formula>NOT(ISERROR(SEARCH("库存为",AU1103)))</formula>
    </cfRule>
  </conditionalFormatting>
  <conditionalFormatting sqref="AU1104">
    <cfRule type="cellIs" dxfId="0" priority="8301" operator="lessThan">
      <formula>20</formula>
    </cfRule>
    <cfRule type="cellIs" dxfId="1" priority="5168" operator="greaterThan">
      <formula>120</formula>
    </cfRule>
    <cfRule type="containsText" dxfId="2" priority="2035" operator="between" text="库存为">
      <formula>NOT(ISERROR(SEARCH("库存为",AU1104)))</formula>
    </cfRule>
  </conditionalFormatting>
  <conditionalFormatting sqref="AU1105">
    <cfRule type="cellIs" dxfId="0" priority="8300" operator="lessThan">
      <formula>20</formula>
    </cfRule>
    <cfRule type="cellIs" dxfId="1" priority="5167" operator="greaterThan">
      <formula>120</formula>
    </cfRule>
    <cfRule type="containsText" dxfId="2" priority="2034" operator="between" text="库存为">
      <formula>NOT(ISERROR(SEARCH("库存为",AU1105)))</formula>
    </cfRule>
  </conditionalFormatting>
  <conditionalFormatting sqref="AU1106">
    <cfRule type="cellIs" dxfId="0" priority="8299" operator="lessThan">
      <formula>20</formula>
    </cfRule>
    <cfRule type="cellIs" dxfId="1" priority="5166" operator="greaterThan">
      <formula>120</formula>
    </cfRule>
    <cfRule type="containsText" dxfId="2" priority="2033" operator="between" text="库存为">
      <formula>NOT(ISERROR(SEARCH("库存为",AU1106)))</formula>
    </cfRule>
  </conditionalFormatting>
  <conditionalFormatting sqref="AU1107">
    <cfRule type="cellIs" dxfId="0" priority="8298" operator="lessThan">
      <formula>20</formula>
    </cfRule>
    <cfRule type="cellIs" dxfId="1" priority="5165" operator="greaterThan">
      <formula>120</formula>
    </cfRule>
    <cfRule type="containsText" dxfId="2" priority="2032" operator="between" text="库存为">
      <formula>NOT(ISERROR(SEARCH("库存为",AU1107)))</formula>
    </cfRule>
  </conditionalFormatting>
  <conditionalFormatting sqref="AU1108">
    <cfRule type="cellIs" dxfId="0" priority="8297" operator="lessThan">
      <formula>20</formula>
    </cfRule>
    <cfRule type="cellIs" dxfId="1" priority="5164" operator="greaterThan">
      <formula>120</formula>
    </cfRule>
    <cfRule type="containsText" dxfId="2" priority="2031" operator="between" text="库存为">
      <formula>NOT(ISERROR(SEARCH("库存为",AU1108)))</formula>
    </cfRule>
  </conditionalFormatting>
  <conditionalFormatting sqref="AU1109">
    <cfRule type="cellIs" dxfId="0" priority="8296" operator="lessThan">
      <formula>20</formula>
    </cfRule>
    <cfRule type="cellIs" dxfId="1" priority="5163" operator="greaterThan">
      <formula>120</formula>
    </cfRule>
    <cfRule type="containsText" dxfId="2" priority="2030" operator="between" text="库存为">
      <formula>NOT(ISERROR(SEARCH("库存为",AU1109)))</formula>
    </cfRule>
  </conditionalFormatting>
  <conditionalFormatting sqref="AU1110">
    <cfRule type="cellIs" dxfId="0" priority="8295" operator="lessThan">
      <formula>20</formula>
    </cfRule>
    <cfRule type="cellIs" dxfId="1" priority="5162" operator="greaterThan">
      <formula>120</formula>
    </cfRule>
    <cfRule type="containsText" dxfId="2" priority="2029" operator="between" text="库存为">
      <formula>NOT(ISERROR(SEARCH("库存为",AU1110)))</formula>
    </cfRule>
  </conditionalFormatting>
  <conditionalFormatting sqref="AU1111">
    <cfRule type="cellIs" dxfId="0" priority="8294" operator="lessThan">
      <formula>20</formula>
    </cfRule>
    <cfRule type="cellIs" dxfId="1" priority="5161" operator="greaterThan">
      <formula>120</formula>
    </cfRule>
    <cfRule type="containsText" dxfId="2" priority="2028" operator="between" text="库存为">
      <formula>NOT(ISERROR(SEARCH("库存为",AU1111)))</formula>
    </cfRule>
  </conditionalFormatting>
  <conditionalFormatting sqref="AU1112">
    <cfRule type="cellIs" dxfId="0" priority="8293" operator="lessThan">
      <formula>20</formula>
    </cfRule>
    <cfRule type="cellIs" dxfId="1" priority="5160" operator="greaterThan">
      <formula>120</formula>
    </cfRule>
    <cfRule type="containsText" dxfId="2" priority="2027" operator="between" text="库存为">
      <formula>NOT(ISERROR(SEARCH("库存为",AU1112)))</formula>
    </cfRule>
  </conditionalFormatting>
  <conditionalFormatting sqref="AU1113">
    <cfRule type="cellIs" dxfId="0" priority="8292" operator="lessThan">
      <formula>20</formula>
    </cfRule>
    <cfRule type="cellIs" dxfId="1" priority="5159" operator="greaterThan">
      <formula>120</formula>
    </cfRule>
    <cfRule type="containsText" dxfId="2" priority="2026" operator="between" text="库存为">
      <formula>NOT(ISERROR(SEARCH("库存为",AU1113)))</formula>
    </cfRule>
  </conditionalFormatting>
  <conditionalFormatting sqref="AU1114">
    <cfRule type="cellIs" dxfId="0" priority="8291" operator="lessThan">
      <formula>20</formula>
    </cfRule>
    <cfRule type="cellIs" dxfId="1" priority="5158" operator="greaterThan">
      <formula>120</formula>
    </cfRule>
    <cfRule type="containsText" dxfId="2" priority="2025" operator="between" text="库存为">
      <formula>NOT(ISERROR(SEARCH("库存为",AU1114)))</formula>
    </cfRule>
  </conditionalFormatting>
  <conditionalFormatting sqref="AU1115">
    <cfRule type="cellIs" dxfId="0" priority="8290" operator="lessThan">
      <formula>20</formula>
    </cfRule>
    <cfRule type="cellIs" dxfId="1" priority="5157" operator="greaterThan">
      <formula>120</formula>
    </cfRule>
    <cfRule type="containsText" dxfId="2" priority="2024" operator="between" text="库存为">
      <formula>NOT(ISERROR(SEARCH("库存为",AU1115)))</formula>
    </cfRule>
  </conditionalFormatting>
  <conditionalFormatting sqref="AU1116">
    <cfRule type="cellIs" dxfId="0" priority="8289" operator="lessThan">
      <formula>20</formula>
    </cfRule>
    <cfRule type="cellIs" dxfId="1" priority="5156" operator="greaterThan">
      <formula>120</formula>
    </cfRule>
    <cfRule type="containsText" dxfId="2" priority="2023" operator="between" text="库存为">
      <formula>NOT(ISERROR(SEARCH("库存为",AU1116)))</formula>
    </cfRule>
  </conditionalFormatting>
  <conditionalFormatting sqref="AU1117">
    <cfRule type="cellIs" dxfId="0" priority="8288" operator="lessThan">
      <formula>20</formula>
    </cfRule>
    <cfRule type="cellIs" dxfId="1" priority="5155" operator="greaterThan">
      <formula>120</formula>
    </cfRule>
    <cfRule type="containsText" dxfId="2" priority="2022" operator="between" text="库存为">
      <formula>NOT(ISERROR(SEARCH("库存为",AU1117)))</formula>
    </cfRule>
  </conditionalFormatting>
  <conditionalFormatting sqref="AU1118">
    <cfRule type="cellIs" dxfId="0" priority="8287" operator="lessThan">
      <formula>20</formula>
    </cfRule>
    <cfRule type="cellIs" dxfId="1" priority="5154" operator="greaterThan">
      <formula>120</formula>
    </cfRule>
    <cfRule type="containsText" dxfId="2" priority="2021" operator="between" text="库存为">
      <formula>NOT(ISERROR(SEARCH("库存为",AU1118)))</formula>
    </cfRule>
  </conditionalFormatting>
  <conditionalFormatting sqref="AU1119">
    <cfRule type="cellIs" dxfId="0" priority="8286" operator="lessThan">
      <formula>20</formula>
    </cfRule>
    <cfRule type="cellIs" dxfId="1" priority="5153" operator="greaterThan">
      <formula>120</formula>
    </cfRule>
    <cfRule type="containsText" dxfId="2" priority="2020" operator="between" text="库存为">
      <formula>NOT(ISERROR(SEARCH("库存为",AU1119)))</formula>
    </cfRule>
  </conditionalFormatting>
  <conditionalFormatting sqref="AU1120">
    <cfRule type="cellIs" dxfId="0" priority="8285" operator="lessThan">
      <formula>20</formula>
    </cfRule>
    <cfRule type="cellIs" dxfId="1" priority="5152" operator="greaterThan">
      <formula>120</formula>
    </cfRule>
    <cfRule type="containsText" dxfId="2" priority="2019" operator="between" text="库存为">
      <formula>NOT(ISERROR(SEARCH("库存为",AU1120)))</formula>
    </cfRule>
  </conditionalFormatting>
  <conditionalFormatting sqref="AU1121">
    <cfRule type="cellIs" dxfId="0" priority="8284" operator="lessThan">
      <formula>20</formula>
    </cfRule>
    <cfRule type="cellIs" dxfId="1" priority="5151" operator="greaterThan">
      <formula>120</formula>
    </cfRule>
    <cfRule type="containsText" dxfId="2" priority="2018" operator="between" text="库存为">
      <formula>NOT(ISERROR(SEARCH("库存为",AU1121)))</formula>
    </cfRule>
  </conditionalFormatting>
  <conditionalFormatting sqref="AU1122">
    <cfRule type="cellIs" dxfId="0" priority="8283" operator="lessThan">
      <formula>20</formula>
    </cfRule>
    <cfRule type="cellIs" dxfId="1" priority="5150" operator="greaterThan">
      <formula>120</formula>
    </cfRule>
    <cfRule type="containsText" dxfId="2" priority="2017" operator="between" text="库存为">
      <formula>NOT(ISERROR(SEARCH("库存为",AU1122)))</formula>
    </cfRule>
  </conditionalFormatting>
  <conditionalFormatting sqref="AU1123">
    <cfRule type="cellIs" dxfId="0" priority="8282" operator="lessThan">
      <formula>20</formula>
    </cfRule>
    <cfRule type="cellIs" dxfId="1" priority="5149" operator="greaterThan">
      <formula>120</formula>
    </cfRule>
    <cfRule type="containsText" dxfId="2" priority="2016" operator="between" text="库存为">
      <formula>NOT(ISERROR(SEARCH("库存为",AU1123)))</formula>
    </cfRule>
  </conditionalFormatting>
  <conditionalFormatting sqref="AU1124">
    <cfRule type="cellIs" dxfId="0" priority="8281" operator="lessThan">
      <formula>20</formula>
    </cfRule>
    <cfRule type="cellIs" dxfId="1" priority="5148" operator="greaterThan">
      <formula>120</formula>
    </cfRule>
    <cfRule type="containsText" dxfId="2" priority="2015" operator="between" text="库存为">
      <formula>NOT(ISERROR(SEARCH("库存为",AU1124)))</formula>
    </cfRule>
  </conditionalFormatting>
  <conditionalFormatting sqref="AU1125">
    <cfRule type="cellIs" dxfId="0" priority="8280" operator="lessThan">
      <formula>20</formula>
    </cfRule>
    <cfRule type="cellIs" dxfId="1" priority="5147" operator="greaterThan">
      <formula>120</formula>
    </cfRule>
    <cfRule type="containsText" dxfId="2" priority="2014" operator="between" text="库存为">
      <formula>NOT(ISERROR(SEARCH("库存为",AU1125)))</formula>
    </cfRule>
  </conditionalFormatting>
  <conditionalFormatting sqref="AU1126">
    <cfRule type="cellIs" dxfId="0" priority="8279" operator="lessThan">
      <formula>20</formula>
    </cfRule>
    <cfRule type="cellIs" dxfId="1" priority="5146" operator="greaterThan">
      <formula>120</formula>
    </cfRule>
    <cfRule type="containsText" dxfId="2" priority="2013" operator="between" text="库存为">
      <formula>NOT(ISERROR(SEARCH("库存为",AU1126)))</formula>
    </cfRule>
  </conditionalFormatting>
  <conditionalFormatting sqref="AU1127">
    <cfRule type="cellIs" dxfId="0" priority="8278" operator="lessThan">
      <formula>20</formula>
    </cfRule>
    <cfRule type="cellIs" dxfId="1" priority="5145" operator="greaterThan">
      <formula>120</formula>
    </cfRule>
    <cfRule type="containsText" dxfId="2" priority="2012" operator="between" text="库存为">
      <formula>NOT(ISERROR(SEARCH("库存为",AU1127)))</formula>
    </cfRule>
  </conditionalFormatting>
  <conditionalFormatting sqref="AU1128">
    <cfRule type="cellIs" dxfId="0" priority="8277" operator="lessThan">
      <formula>20</formula>
    </cfRule>
    <cfRule type="cellIs" dxfId="1" priority="5144" operator="greaterThan">
      <formula>120</formula>
    </cfRule>
    <cfRule type="containsText" dxfId="2" priority="2011" operator="between" text="库存为">
      <formula>NOT(ISERROR(SEARCH("库存为",AU1128)))</formula>
    </cfRule>
  </conditionalFormatting>
  <conditionalFormatting sqref="AU1129">
    <cfRule type="cellIs" dxfId="0" priority="8276" operator="lessThan">
      <formula>20</formula>
    </cfRule>
    <cfRule type="cellIs" dxfId="1" priority="5143" operator="greaterThan">
      <formula>120</formula>
    </cfRule>
    <cfRule type="containsText" dxfId="2" priority="2010" operator="between" text="库存为">
      <formula>NOT(ISERROR(SEARCH("库存为",AU1129)))</formula>
    </cfRule>
  </conditionalFormatting>
  <conditionalFormatting sqref="AU1130">
    <cfRule type="cellIs" dxfId="0" priority="8275" operator="lessThan">
      <formula>20</formula>
    </cfRule>
    <cfRule type="cellIs" dxfId="1" priority="5142" operator="greaterThan">
      <formula>120</formula>
    </cfRule>
    <cfRule type="containsText" dxfId="2" priority="2009" operator="between" text="库存为">
      <formula>NOT(ISERROR(SEARCH("库存为",AU1130)))</formula>
    </cfRule>
  </conditionalFormatting>
  <conditionalFormatting sqref="AU1131">
    <cfRule type="cellIs" dxfId="0" priority="8274" operator="lessThan">
      <formula>20</formula>
    </cfRule>
    <cfRule type="cellIs" dxfId="1" priority="5141" operator="greaterThan">
      <formula>120</formula>
    </cfRule>
    <cfRule type="containsText" dxfId="2" priority="2008" operator="between" text="库存为">
      <formula>NOT(ISERROR(SEARCH("库存为",AU1131)))</formula>
    </cfRule>
  </conditionalFormatting>
  <conditionalFormatting sqref="AU1132">
    <cfRule type="cellIs" dxfId="0" priority="8273" operator="lessThan">
      <formula>20</formula>
    </cfRule>
    <cfRule type="cellIs" dxfId="1" priority="5140" operator="greaterThan">
      <formula>120</formula>
    </cfRule>
    <cfRule type="containsText" dxfId="2" priority="2007" operator="between" text="库存为">
      <formula>NOT(ISERROR(SEARCH("库存为",AU1132)))</formula>
    </cfRule>
  </conditionalFormatting>
  <conditionalFormatting sqref="AU1133">
    <cfRule type="cellIs" dxfId="0" priority="8272" operator="lessThan">
      <formula>20</formula>
    </cfRule>
    <cfRule type="cellIs" dxfId="1" priority="5139" operator="greaterThan">
      <formula>120</formula>
    </cfRule>
    <cfRule type="containsText" dxfId="2" priority="2006" operator="between" text="库存为">
      <formula>NOT(ISERROR(SEARCH("库存为",AU1133)))</formula>
    </cfRule>
  </conditionalFormatting>
  <conditionalFormatting sqref="AU1134">
    <cfRule type="cellIs" dxfId="0" priority="8271" operator="lessThan">
      <formula>20</formula>
    </cfRule>
    <cfRule type="cellIs" dxfId="1" priority="5138" operator="greaterThan">
      <formula>120</formula>
    </cfRule>
    <cfRule type="containsText" dxfId="2" priority="2005" operator="between" text="库存为">
      <formula>NOT(ISERROR(SEARCH("库存为",AU1134)))</formula>
    </cfRule>
  </conditionalFormatting>
  <conditionalFormatting sqref="AU1135">
    <cfRule type="cellIs" dxfId="0" priority="8270" operator="lessThan">
      <formula>20</formula>
    </cfRule>
    <cfRule type="cellIs" dxfId="1" priority="5137" operator="greaterThan">
      <formula>120</formula>
    </cfRule>
    <cfRule type="containsText" dxfId="2" priority="2004" operator="between" text="库存为">
      <formula>NOT(ISERROR(SEARCH("库存为",AU1135)))</formula>
    </cfRule>
  </conditionalFormatting>
  <conditionalFormatting sqref="AU1136">
    <cfRule type="cellIs" dxfId="0" priority="8269" operator="lessThan">
      <formula>20</formula>
    </cfRule>
    <cfRule type="cellIs" dxfId="1" priority="5136" operator="greaterThan">
      <formula>120</formula>
    </cfRule>
    <cfRule type="containsText" dxfId="2" priority="2003" operator="between" text="库存为">
      <formula>NOT(ISERROR(SEARCH("库存为",AU1136)))</formula>
    </cfRule>
  </conditionalFormatting>
  <conditionalFormatting sqref="AU1137">
    <cfRule type="cellIs" dxfId="0" priority="8268" operator="lessThan">
      <formula>20</formula>
    </cfRule>
    <cfRule type="cellIs" dxfId="1" priority="5135" operator="greaterThan">
      <formula>120</formula>
    </cfRule>
    <cfRule type="containsText" dxfId="2" priority="2002" operator="between" text="库存为">
      <formula>NOT(ISERROR(SEARCH("库存为",AU1137)))</formula>
    </cfRule>
  </conditionalFormatting>
  <conditionalFormatting sqref="AU1138">
    <cfRule type="cellIs" dxfId="0" priority="8267" operator="lessThan">
      <formula>20</formula>
    </cfRule>
    <cfRule type="cellIs" dxfId="1" priority="5134" operator="greaterThan">
      <formula>120</formula>
    </cfRule>
    <cfRule type="containsText" dxfId="2" priority="2001" operator="between" text="库存为">
      <formula>NOT(ISERROR(SEARCH("库存为",AU1138)))</formula>
    </cfRule>
  </conditionalFormatting>
  <conditionalFormatting sqref="AU1139">
    <cfRule type="cellIs" dxfId="0" priority="8266" operator="lessThan">
      <formula>20</formula>
    </cfRule>
    <cfRule type="cellIs" dxfId="1" priority="5133" operator="greaterThan">
      <formula>120</formula>
    </cfRule>
    <cfRule type="containsText" dxfId="2" priority="2000" operator="between" text="库存为">
      <formula>NOT(ISERROR(SEARCH("库存为",AU1139)))</formula>
    </cfRule>
  </conditionalFormatting>
  <conditionalFormatting sqref="AU1140">
    <cfRule type="cellIs" dxfId="0" priority="8265" operator="lessThan">
      <formula>20</formula>
    </cfRule>
    <cfRule type="cellIs" dxfId="1" priority="5132" operator="greaterThan">
      <formula>120</formula>
    </cfRule>
    <cfRule type="containsText" dxfId="2" priority="1999" operator="between" text="库存为">
      <formula>NOT(ISERROR(SEARCH("库存为",AU1140)))</formula>
    </cfRule>
  </conditionalFormatting>
  <conditionalFormatting sqref="AU1141">
    <cfRule type="cellIs" dxfId="0" priority="8264" operator="lessThan">
      <formula>20</formula>
    </cfRule>
    <cfRule type="cellIs" dxfId="1" priority="5131" operator="greaterThan">
      <formula>120</formula>
    </cfRule>
    <cfRule type="containsText" dxfId="2" priority="1998" operator="between" text="库存为">
      <formula>NOT(ISERROR(SEARCH("库存为",AU1141)))</formula>
    </cfRule>
  </conditionalFormatting>
  <conditionalFormatting sqref="AU1142">
    <cfRule type="cellIs" dxfId="0" priority="8263" operator="lessThan">
      <formula>20</formula>
    </cfRule>
    <cfRule type="cellIs" dxfId="1" priority="5130" operator="greaterThan">
      <formula>120</formula>
    </cfRule>
    <cfRule type="containsText" dxfId="2" priority="1997" operator="between" text="库存为">
      <formula>NOT(ISERROR(SEARCH("库存为",AU1142)))</formula>
    </cfRule>
  </conditionalFormatting>
  <conditionalFormatting sqref="AU1143">
    <cfRule type="cellIs" dxfId="0" priority="8262" operator="lessThan">
      <formula>20</formula>
    </cfRule>
    <cfRule type="cellIs" dxfId="1" priority="5129" operator="greaterThan">
      <formula>120</formula>
    </cfRule>
    <cfRule type="containsText" dxfId="2" priority="1996" operator="between" text="库存为">
      <formula>NOT(ISERROR(SEARCH("库存为",AU1143)))</formula>
    </cfRule>
  </conditionalFormatting>
  <conditionalFormatting sqref="AU1144">
    <cfRule type="cellIs" dxfId="0" priority="8261" operator="lessThan">
      <formula>20</formula>
    </cfRule>
    <cfRule type="cellIs" dxfId="1" priority="5128" operator="greaterThan">
      <formula>120</formula>
    </cfRule>
    <cfRule type="containsText" dxfId="2" priority="1995" operator="between" text="库存为">
      <formula>NOT(ISERROR(SEARCH("库存为",AU1144)))</formula>
    </cfRule>
  </conditionalFormatting>
  <conditionalFormatting sqref="AU1145">
    <cfRule type="cellIs" dxfId="0" priority="8260" operator="lessThan">
      <formula>20</formula>
    </cfRule>
    <cfRule type="cellIs" dxfId="1" priority="5127" operator="greaterThan">
      <formula>120</formula>
    </cfRule>
    <cfRule type="containsText" dxfId="2" priority="1994" operator="between" text="库存为">
      <formula>NOT(ISERROR(SEARCH("库存为",AU1145)))</formula>
    </cfRule>
  </conditionalFormatting>
  <conditionalFormatting sqref="AU1146">
    <cfRule type="cellIs" dxfId="0" priority="8259" operator="lessThan">
      <formula>20</formula>
    </cfRule>
    <cfRule type="cellIs" dxfId="1" priority="5126" operator="greaterThan">
      <formula>120</formula>
    </cfRule>
    <cfRule type="containsText" dxfId="2" priority="1993" operator="between" text="库存为">
      <formula>NOT(ISERROR(SEARCH("库存为",AU1146)))</formula>
    </cfRule>
  </conditionalFormatting>
  <conditionalFormatting sqref="AU1147">
    <cfRule type="cellIs" dxfId="0" priority="8258" operator="lessThan">
      <formula>20</formula>
    </cfRule>
    <cfRule type="cellIs" dxfId="1" priority="5125" operator="greaterThan">
      <formula>120</formula>
    </cfRule>
    <cfRule type="containsText" dxfId="2" priority="1992" operator="between" text="库存为">
      <formula>NOT(ISERROR(SEARCH("库存为",AU1147)))</formula>
    </cfRule>
  </conditionalFormatting>
  <conditionalFormatting sqref="AU1148">
    <cfRule type="cellIs" dxfId="0" priority="8257" operator="lessThan">
      <formula>20</formula>
    </cfRule>
    <cfRule type="cellIs" dxfId="1" priority="5124" operator="greaterThan">
      <formula>120</formula>
    </cfRule>
    <cfRule type="containsText" dxfId="2" priority="1991" operator="between" text="库存为">
      <formula>NOT(ISERROR(SEARCH("库存为",AU1148)))</formula>
    </cfRule>
  </conditionalFormatting>
  <conditionalFormatting sqref="AU1149">
    <cfRule type="cellIs" dxfId="0" priority="8256" operator="lessThan">
      <formula>20</formula>
    </cfRule>
    <cfRule type="cellIs" dxfId="1" priority="5123" operator="greaterThan">
      <formula>120</formula>
    </cfRule>
    <cfRule type="containsText" dxfId="2" priority="1990" operator="between" text="库存为">
      <formula>NOT(ISERROR(SEARCH("库存为",AU1149)))</formula>
    </cfRule>
  </conditionalFormatting>
  <conditionalFormatting sqref="AU1150">
    <cfRule type="cellIs" dxfId="0" priority="8255" operator="lessThan">
      <formula>20</formula>
    </cfRule>
    <cfRule type="cellIs" dxfId="1" priority="5122" operator="greaterThan">
      <formula>120</formula>
    </cfRule>
    <cfRule type="containsText" dxfId="2" priority="1989" operator="between" text="库存为">
      <formula>NOT(ISERROR(SEARCH("库存为",AU1150)))</formula>
    </cfRule>
  </conditionalFormatting>
  <conditionalFormatting sqref="AU1151">
    <cfRule type="cellIs" dxfId="0" priority="8254" operator="lessThan">
      <formula>20</formula>
    </cfRule>
    <cfRule type="cellIs" dxfId="1" priority="5121" operator="greaterThan">
      <formula>120</formula>
    </cfRule>
    <cfRule type="containsText" dxfId="2" priority="1988" operator="between" text="库存为">
      <formula>NOT(ISERROR(SEARCH("库存为",AU1151)))</formula>
    </cfRule>
  </conditionalFormatting>
  <conditionalFormatting sqref="AU1152">
    <cfRule type="cellIs" dxfId="0" priority="8253" operator="lessThan">
      <formula>20</formula>
    </cfRule>
    <cfRule type="cellIs" dxfId="1" priority="5120" operator="greaterThan">
      <formula>120</formula>
    </cfRule>
    <cfRule type="containsText" dxfId="2" priority="1987" operator="between" text="库存为">
      <formula>NOT(ISERROR(SEARCH("库存为",AU1152)))</formula>
    </cfRule>
  </conditionalFormatting>
  <conditionalFormatting sqref="AU1153">
    <cfRule type="cellIs" dxfId="0" priority="8252" operator="lessThan">
      <formula>20</formula>
    </cfRule>
    <cfRule type="cellIs" dxfId="1" priority="5119" operator="greaterThan">
      <formula>120</formula>
    </cfRule>
    <cfRule type="containsText" dxfId="2" priority="1986" operator="between" text="库存为">
      <formula>NOT(ISERROR(SEARCH("库存为",AU1153)))</formula>
    </cfRule>
  </conditionalFormatting>
  <conditionalFormatting sqref="AU1154">
    <cfRule type="cellIs" dxfId="0" priority="8251" operator="lessThan">
      <formula>20</formula>
    </cfRule>
    <cfRule type="cellIs" dxfId="1" priority="5118" operator="greaterThan">
      <formula>120</formula>
    </cfRule>
    <cfRule type="containsText" dxfId="2" priority="1985" operator="between" text="库存为">
      <formula>NOT(ISERROR(SEARCH("库存为",AU1154)))</formula>
    </cfRule>
  </conditionalFormatting>
  <conditionalFormatting sqref="AU1155">
    <cfRule type="cellIs" dxfId="0" priority="8250" operator="lessThan">
      <formula>20</formula>
    </cfRule>
    <cfRule type="cellIs" dxfId="1" priority="5117" operator="greaterThan">
      <formula>120</formula>
    </cfRule>
    <cfRule type="containsText" dxfId="2" priority="1984" operator="between" text="库存为">
      <formula>NOT(ISERROR(SEARCH("库存为",AU1155)))</formula>
    </cfRule>
  </conditionalFormatting>
  <conditionalFormatting sqref="AU1156">
    <cfRule type="cellIs" dxfId="0" priority="8249" operator="lessThan">
      <formula>20</formula>
    </cfRule>
    <cfRule type="cellIs" dxfId="1" priority="5116" operator="greaterThan">
      <formula>120</formula>
    </cfRule>
    <cfRule type="containsText" dxfId="2" priority="1983" operator="between" text="库存为">
      <formula>NOT(ISERROR(SEARCH("库存为",AU1156)))</formula>
    </cfRule>
  </conditionalFormatting>
  <conditionalFormatting sqref="AU1157">
    <cfRule type="cellIs" dxfId="0" priority="8248" operator="lessThan">
      <formula>20</formula>
    </cfRule>
    <cfRule type="cellIs" dxfId="1" priority="5115" operator="greaterThan">
      <formula>120</formula>
    </cfRule>
    <cfRule type="containsText" dxfId="2" priority="1982" operator="between" text="库存为">
      <formula>NOT(ISERROR(SEARCH("库存为",AU1157)))</formula>
    </cfRule>
  </conditionalFormatting>
  <conditionalFormatting sqref="AU1158">
    <cfRule type="cellIs" dxfId="0" priority="8247" operator="lessThan">
      <formula>20</formula>
    </cfRule>
    <cfRule type="cellIs" dxfId="1" priority="5114" operator="greaterThan">
      <formula>120</formula>
    </cfRule>
    <cfRule type="containsText" dxfId="2" priority="1981" operator="between" text="库存为">
      <formula>NOT(ISERROR(SEARCH("库存为",AU1158)))</formula>
    </cfRule>
  </conditionalFormatting>
  <conditionalFormatting sqref="AU1159">
    <cfRule type="cellIs" dxfId="0" priority="8246" operator="lessThan">
      <formula>20</formula>
    </cfRule>
    <cfRule type="cellIs" dxfId="1" priority="5113" operator="greaterThan">
      <formula>120</formula>
    </cfRule>
    <cfRule type="containsText" dxfId="2" priority="1980" operator="between" text="库存为">
      <formula>NOT(ISERROR(SEARCH("库存为",AU1159)))</formula>
    </cfRule>
  </conditionalFormatting>
  <conditionalFormatting sqref="AU1160">
    <cfRule type="cellIs" dxfId="0" priority="8245" operator="lessThan">
      <formula>20</formula>
    </cfRule>
    <cfRule type="cellIs" dxfId="1" priority="5112" operator="greaterThan">
      <formula>120</formula>
    </cfRule>
    <cfRule type="containsText" dxfId="2" priority="1979" operator="between" text="库存为">
      <formula>NOT(ISERROR(SEARCH("库存为",AU1160)))</formula>
    </cfRule>
  </conditionalFormatting>
  <conditionalFormatting sqref="AU1161">
    <cfRule type="cellIs" dxfId="0" priority="8244" operator="lessThan">
      <formula>20</formula>
    </cfRule>
    <cfRule type="cellIs" dxfId="1" priority="5111" operator="greaterThan">
      <formula>120</formula>
    </cfRule>
    <cfRule type="containsText" dxfId="2" priority="1978" operator="between" text="库存为">
      <formula>NOT(ISERROR(SEARCH("库存为",AU1161)))</formula>
    </cfRule>
  </conditionalFormatting>
  <conditionalFormatting sqref="AU1162">
    <cfRule type="cellIs" dxfId="0" priority="8243" operator="lessThan">
      <formula>20</formula>
    </cfRule>
    <cfRule type="cellIs" dxfId="1" priority="5110" operator="greaterThan">
      <formula>120</formula>
    </cfRule>
    <cfRule type="containsText" dxfId="2" priority="1977" operator="between" text="库存为">
      <formula>NOT(ISERROR(SEARCH("库存为",AU1162)))</formula>
    </cfRule>
  </conditionalFormatting>
  <conditionalFormatting sqref="AU1163">
    <cfRule type="cellIs" dxfId="0" priority="8242" operator="lessThan">
      <formula>20</formula>
    </cfRule>
    <cfRule type="cellIs" dxfId="1" priority="5109" operator="greaterThan">
      <formula>120</formula>
    </cfRule>
    <cfRule type="containsText" dxfId="2" priority="1976" operator="between" text="库存为">
      <formula>NOT(ISERROR(SEARCH("库存为",AU1163)))</formula>
    </cfRule>
  </conditionalFormatting>
  <conditionalFormatting sqref="AU1164">
    <cfRule type="cellIs" dxfId="0" priority="8241" operator="lessThan">
      <formula>20</formula>
    </cfRule>
    <cfRule type="cellIs" dxfId="1" priority="5108" operator="greaterThan">
      <formula>120</formula>
    </cfRule>
    <cfRule type="containsText" dxfId="2" priority="1975" operator="between" text="库存为">
      <formula>NOT(ISERROR(SEARCH("库存为",AU1164)))</formula>
    </cfRule>
  </conditionalFormatting>
  <conditionalFormatting sqref="AU1165">
    <cfRule type="cellIs" dxfId="0" priority="8240" operator="lessThan">
      <formula>20</formula>
    </cfRule>
    <cfRule type="cellIs" dxfId="1" priority="5107" operator="greaterThan">
      <formula>120</formula>
    </cfRule>
    <cfRule type="containsText" dxfId="2" priority="1974" operator="between" text="库存为">
      <formula>NOT(ISERROR(SEARCH("库存为",AU1165)))</formula>
    </cfRule>
  </conditionalFormatting>
  <conditionalFormatting sqref="AU1166">
    <cfRule type="cellIs" dxfId="0" priority="8239" operator="lessThan">
      <formula>20</formula>
    </cfRule>
    <cfRule type="cellIs" dxfId="1" priority="5106" operator="greaterThan">
      <formula>120</formula>
    </cfRule>
    <cfRule type="containsText" dxfId="2" priority="1973" operator="between" text="库存为">
      <formula>NOT(ISERROR(SEARCH("库存为",AU1166)))</formula>
    </cfRule>
  </conditionalFormatting>
  <conditionalFormatting sqref="AU1167">
    <cfRule type="cellIs" dxfId="0" priority="8238" operator="lessThan">
      <formula>20</formula>
    </cfRule>
    <cfRule type="cellIs" dxfId="1" priority="5105" operator="greaterThan">
      <formula>120</formula>
    </cfRule>
    <cfRule type="containsText" dxfId="2" priority="1972" operator="between" text="库存为">
      <formula>NOT(ISERROR(SEARCH("库存为",AU1167)))</formula>
    </cfRule>
  </conditionalFormatting>
  <conditionalFormatting sqref="AU1168">
    <cfRule type="cellIs" dxfId="0" priority="8237" operator="lessThan">
      <formula>20</formula>
    </cfRule>
    <cfRule type="cellIs" dxfId="1" priority="5104" operator="greaterThan">
      <formula>120</formula>
    </cfRule>
    <cfRule type="containsText" dxfId="2" priority="1971" operator="between" text="库存为">
      <formula>NOT(ISERROR(SEARCH("库存为",AU1168)))</formula>
    </cfRule>
  </conditionalFormatting>
  <conditionalFormatting sqref="AU1169">
    <cfRule type="cellIs" dxfId="0" priority="8236" operator="lessThan">
      <formula>20</formula>
    </cfRule>
    <cfRule type="cellIs" dxfId="1" priority="5103" operator="greaterThan">
      <formula>120</formula>
    </cfRule>
    <cfRule type="containsText" dxfId="2" priority="1970" operator="between" text="库存为">
      <formula>NOT(ISERROR(SEARCH("库存为",AU1169)))</formula>
    </cfRule>
  </conditionalFormatting>
  <conditionalFormatting sqref="AU1170">
    <cfRule type="cellIs" dxfId="0" priority="8235" operator="lessThan">
      <formula>20</formula>
    </cfRule>
    <cfRule type="cellIs" dxfId="1" priority="5102" operator="greaterThan">
      <formula>120</formula>
    </cfRule>
    <cfRule type="containsText" dxfId="2" priority="1969" operator="between" text="库存为">
      <formula>NOT(ISERROR(SEARCH("库存为",AU1170)))</formula>
    </cfRule>
  </conditionalFormatting>
  <conditionalFormatting sqref="AU1171">
    <cfRule type="cellIs" dxfId="0" priority="8234" operator="lessThan">
      <formula>20</formula>
    </cfRule>
    <cfRule type="cellIs" dxfId="1" priority="5101" operator="greaterThan">
      <formula>120</formula>
    </cfRule>
    <cfRule type="containsText" dxfId="2" priority="1968" operator="between" text="库存为">
      <formula>NOT(ISERROR(SEARCH("库存为",AU1171)))</formula>
    </cfRule>
  </conditionalFormatting>
  <conditionalFormatting sqref="AU1172">
    <cfRule type="cellIs" dxfId="0" priority="8233" operator="lessThan">
      <formula>20</formula>
    </cfRule>
    <cfRule type="cellIs" dxfId="1" priority="5100" operator="greaterThan">
      <formula>120</formula>
    </cfRule>
    <cfRule type="containsText" dxfId="2" priority="1967" operator="between" text="库存为">
      <formula>NOT(ISERROR(SEARCH("库存为",AU1172)))</formula>
    </cfRule>
  </conditionalFormatting>
  <conditionalFormatting sqref="AU1173">
    <cfRule type="cellIs" dxfId="0" priority="8232" operator="lessThan">
      <formula>20</formula>
    </cfRule>
    <cfRule type="cellIs" dxfId="1" priority="5099" operator="greaterThan">
      <formula>120</formula>
    </cfRule>
    <cfRule type="containsText" dxfId="2" priority="1966" operator="between" text="库存为">
      <formula>NOT(ISERROR(SEARCH("库存为",AU1173)))</formula>
    </cfRule>
  </conditionalFormatting>
  <conditionalFormatting sqref="AU1174">
    <cfRule type="cellIs" dxfId="0" priority="8231" operator="lessThan">
      <formula>20</formula>
    </cfRule>
    <cfRule type="cellIs" dxfId="1" priority="5098" operator="greaterThan">
      <formula>120</formula>
    </cfRule>
    <cfRule type="containsText" dxfId="2" priority="1965" operator="between" text="库存为">
      <formula>NOT(ISERROR(SEARCH("库存为",AU1174)))</formula>
    </cfRule>
  </conditionalFormatting>
  <conditionalFormatting sqref="AU1175">
    <cfRule type="cellIs" dxfId="0" priority="8230" operator="lessThan">
      <formula>20</formula>
    </cfRule>
    <cfRule type="cellIs" dxfId="1" priority="5097" operator="greaterThan">
      <formula>120</formula>
    </cfRule>
    <cfRule type="containsText" dxfId="2" priority="1964" operator="between" text="库存为">
      <formula>NOT(ISERROR(SEARCH("库存为",AU1175)))</formula>
    </cfRule>
  </conditionalFormatting>
  <conditionalFormatting sqref="AU1176">
    <cfRule type="cellIs" dxfId="0" priority="8229" operator="lessThan">
      <formula>20</formula>
    </cfRule>
    <cfRule type="cellIs" dxfId="1" priority="5096" operator="greaterThan">
      <formula>120</formula>
    </cfRule>
    <cfRule type="containsText" dxfId="2" priority="1963" operator="between" text="库存为">
      <formula>NOT(ISERROR(SEARCH("库存为",AU1176)))</formula>
    </cfRule>
  </conditionalFormatting>
  <conditionalFormatting sqref="AU1177">
    <cfRule type="cellIs" dxfId="0" priority="8228" operator="lessThan">
      <formula>20</formula>
    </cfRule>
    <cfRule type="cellIs" dxfId="1" priority="5095" operator="greaterThan">
      <formula>120</formula>
    </cfRule>
    <cfRule type="containsText" dxfId="2" priority="1962" operator="between" text="库存为">
      <formula>NOT(ISERROR(SEARCH("库存为",AU1177)))</formula>
    </cfRule>
  </conditionalFormatting>
  <conditionalFormatting sqref="AU1178">
    <cfRule type="cellIs" dxfId="0" priority="8227" operator="lessThan">
      <formula>20</formula>
    </cfRule>
    <cfRule type="cellIs" dxfId="1" priority="5094" operator="greaterThan">
      <formula>120</formula>
    </cfRule>
    <cfRule type="containsText" dxfId="2" priority="1961" operator="between" text="库存为">
      <formula>NOT(ISERROR(SEARCH("库存为",AU1178)))</formula>
    </cfRule>
  </conditionalFormatting>
  <conditionalFormatting sqref="AU1179">
    <cfRule type="cellIs" dxfId="0" priority="8226" operator="lessThan">
      <formula>20</formula>
    </cfRule>
    <cfRule type="cellIs" dxfId="1" priority="5093" operator="greaterThan">
      <formula>120</formula>
    </cfRule>
    <cfRule type="containsText" dxfId="2" priority="1960" operator="between" text="库存为">
      <formula>NOT(ISERROR(SEARCH("库存为",AU1179)))</formula>
    </cfRule>
  </conditionalFormatting>
  <conditionalFormatting sqref="AU1180">
    <cfRule type="cellIs" dxfId="0" priority="8225" operator="lessThan">
      <formula>20</formula>
    </cfRule>
    <cfRule type="cellIs" dxfId="1" priority="5092" operator="greaterThan">
      <formula>120</formula>
    </cfRule>
    <cfRule type="containsText" dxfId="2" priority="1959" operator="between" text="库存为">
      <formula>NOT(ISERROR(SEARCH("库存为",AU1180)))</formula>
    </cfRule>
  </conditionalFormatting>
  <conditionalFormatting sqref="AU1181">
    <cfRule type="cellIs" dxfId="0" priority="8224" operator="lessThan">
      <formula>20</formula>
    </cfRule>
    <cfRule type="cellIs" dxfId="1" priority="5091" operator="greaterThan">
      <formula>120</formula>
    </cfRule>
    <cfRule type="containsText" dxfId="2" priority="1958" operator="between" text="库存为">
      <formula>NOT(ISERROR(SEARCH("库存为",AU1181)))</formula>
    </cfRule>
  </conditionalFormatting>
  <conditionalFormatting sqref="AU1182">
    <cfRule type="cellIs" dxfId="0" priority="8223" operator="lessThan">
      <formula>20</formula>
    </cfRule>
    <cfRule type="cellIs" dxfId="1" priority="5090" operator="greaterThan">
      <formula>120</formula>
    </cfRule>
    <cfRule type="containsText" dxfId="2" priority="1957" operator="between" text="库存为">
      <formula>NOT(ISERROR(SEARCH("库存为",AU1182)))</formula>
    </cfRule>
  </conditionalFormatting>
  <conditionalFormatting sqref="AU1183">
    <cfRule type="cellIs" dxfId="0" priority="8222" operator="lessThan">
      <formula>20</formula>
    </cfRule>
    <cfRule type="cellIs" dxfId="1" priority="5089" operator="greaterThan">
      <formula>120</formula>
    </cfRule>
    <cfRule type="containsText" dxfId="2" priority="1956" operator="between" text="库存为">
      <formula>NOT(ISERROR(SEARCH("库存为",AU1183)))</formula>
    </cfRule>
  </conditionalFormatting>
  <conditionalFormatting sqref="AU1184">
    <cfRule type="cellIs" dxfId="0" priority="8221" operator="lessThan">
      <formula>20</formula>
    </cfRule>
    <cfRule type="cellIs" dxfId="1" priority="5088" operator="greaterThan">
      <formula>120</formula>
    </cfRule>
    <cfRule type="containsText" dxfId="2" priority="1955" operator="between" text="库存为">
      <formula>NOT(ISERROR(SEARCH("库存为",AU1184)))</formula>
    </cfRule>
  </conditionalFormatting>
  <conditionalFormatting sqref="AU1185">
    <cfRule type="cellIs" dxfId="0" priority="8220" operator="lessThan">
      <formula>20</formula>
    </cfRule>
    <cfRule type="cellIs" dxfId="1" priority="5087" operator="greaterThan">
      <formula>120</formula>
    </cfRule>
    <cfRule type="containsText" dxfId="2" priority="1954" operator="between" text="库存为">
      <formula>NOT(ISERROR(SEARCH("库存为",AU1185)))</formula>
    </cfRule>
  </conditionalFormatting>
  <conditionalFormatting sqref="AU1186">
    <cfRule type="cellIs" dxfId="0" priority="8219" operator="lessThan">
      <formula>20</formula>
    </cfRule>
    <cfRule type="cellIs" dxfId="1" priority="5086" operator="greaterThan">
      <formula>120</formula>
    </cfRule>
    <cfRule type="containsText" dxfId="2" priority="1953" operator="between" text="库存为">
      <formula>NOT(ISERROR(SEARCH("库存为",AU1186)))</formula>
    </cfRule>
  </conditionalFormatting>
  <conditionalFormatting sqref="AU1187">
    <cfRule type="cellIs" dxfId="0" priority="8218" operator="lessThan">
      <formula>20</formula>
    </cfRule>
    <cfRule type="cellIs" dxfId="1" priority="5085" operator="greaterThan">
      <formula>120</formula>
    </cfRule>
    <cfRule type="containsText" dxfId="2" priority="1952" operator="between" text="库存为">
      <formula>NOT(ISERROR(SEARCH("库存为",AU1187)))</formula>
    </cfRule>
  </conditionalFormatting>
  <conditionalFormatting sqref="AU1188">
    <cfRule type="cellIs" dxfId="0" priority="8217" operator="lessThan">
      <formula>20</formula>
    </cfRule>
    <cfRule type="cellIs" dxfId="1" priority="5084" operator="greaterThan">
      <formula>120</formula>
    </cfRule>
    <cfRule type="containsText" dxfId="2" priority="1951" operator="between" text="库存为">
      <formula>NOT(ISERROR(SEARCH("库存为",AU1188)))</formula>
    </cfRule>
  </conditionalFormatting>
  <conditionalFormatting sqref="AU1189">
    <cfRule type="cellIs" dxfId="0" priority="8216" operator="lessThan">
      <formula>20</formula>
    </cfRule>
    <cfRule type="cellIs" dxfId="1" priority="5083" operator="greaterThan">
      <formula>120</formula>
    </cfRule>
    <cfRule type="containsText" dxfId="2" priority="1950" operator="between" text="库存为">
      <formula>NOT(ISERROR(SEARCH("库存为",AU1189)))</formula>
    </cfRule>
  </conditionalFormatting>
  <conditionalFormatting sqref="AU1190">
    <cfRule type="cellIs" dxfId="0" priority="8215" operator="lessThan">
      <formula>20</formula>
    </cfRule>
    <cfRule type="cellIs" dxfId="1" priority="5082" operator="greaterThan">
      <formula>120</formula>
    </cfRule>
    <cfRule type="containsText" dxfId="2" priority="1949" operator="between" text="库存为">
      <formula>NOT(ISERROR(SEARCH("库存为",AU1190)))</formula>
    </cfRule>
  </conditionalFormatting>
  <conditionalFormatting sqref="AU1191">
    <cfRule type="cellIs" dxfId="0" priority="8214" operator="lessThan">
      <formula>20</formula>
    </cfRule>
    <cfRule type="cellIs" dxfId="1" priority="5081" operator="greaterThan">
      <formula>120</formula>
    </cfRule>
    <cfRule type="containsText" dxfId="2" priority="1948" operator="between" text="库存为">
      <formula>NOT(ISERROR(SEARCH("库存为",AU1191)))</formula>
    </cfRule>
  </conditionalFormatting>
  <conditionalFormatting sqref="AU1192">
    <cfRule type="cellIs" dxfId="0" priority="8213" operator="lessThan">
      <formula>20</formula>
    </cfRule>
    <cfRule type="cellIs" dxfId="1" priority="5080" operator="greaterThan">
      <formula>120</formula>
    </cfRule>
    <cfRule type="containsText" dxfId="2" priority="1947" operator="between" text="库存为">
      <formula>NOT(ISERROR(SEARCH("库存为",AU1192)))</formula>
    </cfRule>
  </conditionalFormatting>
  <conditionalFormatting sqref="AU1193">
    <cfRule type="cellIs" dxfId="0" priority="8212" operator="lessThan">
      <formula>20</formula>
    </cfRule>
    <cfRule type="cellIs" dxfId="1" priority="5079" operator="greaterThan">
      <formula>120</formula>
    </cfRule>
    <cfRule type="containsText" dxfId="2" priority="1946" operator="between" text="库存为">
      <formula>NOT(ISERROR(SEARCH("库存为",AU1193)))</formula>
    </cfRule>
  </conditionalFormatting>
  <conditionalFormatting sqref="AU1194">
    <cfRule type="cellIs" dxfId="0" priority="8211" operator="lessThan">
      <formula>20</formula>
    </cfRule>
    <cfRule type="cellIs" dxfId="1" priority="5078" operator="greaterThan">
      <formula>120</formula>
    </cfRule>
    <cfRule type="containsText" dxfId="2" priority="1945" operator="between" text="库存为">
      <formula>NOT(ISERROR(SEARCH("库存为",AU1194)))</formula>
    </cfRule>
  </conditionalFormatting>
  <conditionalFormatting sqref="AU1195">
    <cfRule type="cellIs" dxfId="0" priority="8210" operator="lessThan">
      <formula>20</formula>
    </cfRule>
    <cfRule type="cellIs" dxfId="1" priority="5077" operator="greaterThan">
      <formula>120</formula>
    </cfRule>
    <cfRule type="containsText" dxfId="2" priority="1944" operator="between" text="库存为">
      <formula>NOT(ISERROR(SEARCH("库存为",AU1195)))</formula>
    </cfRule>
  </conditionalFormatting>
  <conditionalFormatting sqref="AU1196">
    <cfRule type="cellIs" dxfId="0" priority="8209" operator="lessThan">
      <formula>20</formula>
    </cfRule>
    <cfRule type="cellIs" dxfId="1" priority="5076" operator="greaterThan">
      <formula>120</formula>
    </cfRule>
    <cfRule type="containsText" dxfId="2" priority="1943" operator="between" text="库存为">
      <formula>NOT(ISERROR(SEARCH("库存为",AU1196)))</formula>
    </cfRule>
  </conditionalFormatting>
  <conditionalFormatting sqref="AU1197">
    <cfRule type="cellIs" dxfId="0" priority="8208" operator="lessThan">
      <formula>20</formula>
    </cfRule>
    <cfRule type="cellIs" dxfId="1" priority="5075" operator="greaterThan">
      <formula>120</formula>
    </cfRule>
    <cfRule type="containsText" dxfId="2" priority="1942" operator="between" text="库存为">
      <formula>NOT(ISERROR(SEARCH("库存为",AU1197)))</formula>
    </cfRule>
  </conditionalFormatting>
  <conditionalFormatting sqref="AU1198">
    <cfRule type="cellIs" dxfId="0" priority="8207" operator="lessThan">
      <formula>20</formula>
    </cfRule>
    <cfRule type="cellIs" dxfId="1" priority="5074" operator="greaterThan">
      <formula>120</formula>
    </cfRule>
    <cfRule type="containsText" dxfId="2" priority="1941" operator="between" text="库存为">
      <formula>NOT(ISERROR(SEARCH("库存为",AU1198)))</formula>
    </cfRule>
  </conditionalFormatting>
  <conditionalFormatting sqref="AU1199">
    <cfRule type="cellIs" dxfId="0" priority="8206" operator="lessThan">
      <formula>20</formula>
    </cfRule>
    <cfRule type="cellIs" dxfId="1" priority="5073" operator="greaterThan">
      <formula>120</formula>
    </cfRule>
    <cfRule type="containsText" dxfId="2" priority="1940" operator="between" text="库存为">
      <formula>NOT(ISERROR(SEARCH("库存为",AU1199)))</formula>
    </cfRule>
  </conditionalFormatting>
  <conditionalFormatting sqref="AU1200">
    <cfRule type="cellIs" dxfId="0" priority="8205" operator="lessThan">
      <formula>20</formula>
    </cfRule>
    <cfRule type="cellIs" dxfId="1" priority="5072" operator="greaterThan">
      <formula>120</formula>
    </cfRule>
    <cfRule type="containsText" dxfId="2" priority="1939" operator="between" text="库存为">
      <formula>NOT(ISERROR(SEARCH("库存为",AU1200)))</formula>
    </cfRule>
  </conditionalFormatting>
  <conditionalFormatting sqref="AU1201">
    <cfRule type="cellIs" dxfId="0" priority="8204" operator="lessThan">
      <formula>20</formula>
    </cfRule>
    <cfRule type="cellIs" dxfId="1" priority="5071" operator="greaterThan">
      <formula>120</formula>
    </cfRule>
    <cfRule type="containsText" dxfId="2" priority="1938" operator="between" text="库存为">
      <formula>NOT(ISERROR(SEARCH("库存为",AU1201)))</formula>
    </cfRule>
  </conditionalFormatting>
  <conditionalFormatting sqref="AU1202">
    <cfRule type="cellIs" dxfId="0" priority="8203" operator="lessThan">
      <formula>20</formula>
    </cfRule>
    <cfRule type="cellIs" dxfId="1" priority="5070" operator="greaterThan">
      <formula>120</formula>
    </cfRule>
    <cfRule type="containsText" dxfId="2" priority="1937" operator="between" text="库存为">
      <formula>NOT(ISERROR(SEARCH("库存为",AU1202)))</formula>
    </cfRule>
  </conditionalFormatting>
  <conditionalFormatting sqref="AU1203">
    <cfRule type="cellIs" dxfId="0" priority="8202" operator="lessThan">
      <formula>20</formula>
    </cfRule>
    <cfRule type="cellIs" dxfId="1" priority="5069" operator="greaterThan">
      <formula>120</formula>
    </cfRule>
    <cfRule type="containsText" dxfId="2" priority="1936" operator="between" text="库存为">
      <formula>NOT(ISERROR(SEARCH("库存为",AU1203)))</formula>
    </cfRule>
  </conditionalFormatting>
  <conditionalFormatting sqref="AU1204">
    <cfRule type="cellIs" dxfId="0" priority="8201" operator="lessThan">
      <formula>20</formula>
    </cfRule>
    <cfRule type="cellIs" dxfId="1" priority="5068" operator="greaterThan">
      <formula>120</formula>
    </cfRule>
    <cfRule type="containsText" dxfId="2" priority="1935" operator="between" text="库存为">
      <formula>NOT(ISERROR(SEARCH("库存为",AU1204)))</formula>
    </cfRule>
  </conditionalFormatting>
  <conditionalFormatting sqref="AU1205">
    <cfRule type="cellIs" dxfId="0" priority="8200" operator="lessThan">
      <formula>20</formula>
    </cfRule>
    <cfRule type="cellIs" dxfId="1" priority="5067" operator="greaterThan">
      <formula>120</formula>
    </cfRule>
    <cfRule type="containsText" dxfId="2" priority="1934" operator="between" text="库存为">
      <formula>NOT(ISERROR(SEARCH("库存为",AU1205)))</formula>
    </cfRule>
  </conditionalFormatting>
  <conditionalFormatting sqref="AU1206">
    <cfRule type="cellIs" dxfId="0" priority="8199" operator="lessThan">
      <formula>20</formula>
    </cfRule>
    <cfRule type="cellIs" dxfId="1" priority="5066" operator="greaterThan">
      <formula>120</formula>
    </cfRule>
    <cfRule type="containsText" dxfId="2" priority="1933" operator="between" text="库存为">
      <formula>NOT(ISERROR(SEARCH("库存为",AU1206)))</formula>
    </cfRule>
  </conditionalFormatting>
  <conditionalFormatting sqref="AU1207">
    <cfRule type="cellIs" dxfId="0" priority="8198" operator="lessThan">
      <formula>20</formula>
    </cfRule>
    <cfRule type="cellIs" dxfId="1" priority="5065" operator="greaterThan">
      <formula>120</formula>
    </cfRule>
    <cfRule type="containsText" dxfId="2" priority="1932" operator="between" text="库存为">
      <formula>NOT(ISERROR(SEARCH("库存为",AU1207)))</formula>
    </cfRule>
  </conditionalFormatting>
  <conditionalFormatting sqref="AU1208">
    <cfRule type="cellIs" dxfId="0" priority="8197" operator="lessThan">
      <formula>20</formula>
    </cfRule>
    <cfRule type="cellIs" dxfId="1" priority="5064" operator="greaterThan">
      <formula>120</formula>
    </cfRule>
    <cfRule type="containsText" dxfId="2" priority="1931" operator="between" text="库存为">
      <formula>NOT(ISERROR(SEARCH("库存为",AU1208)))</formula>
    </cfRule>
  </conditionalFormatting>
  <conditionalFormatting sqref="AU1209">
    <cfRule type="cellIs" dxfId="0" priority="8196" operator="lessThan">
      <formula>20</formula>
    </cfRule>
    <cfRule type="cellIs" dxfId="1" priority="5063" operator="greaterThan">
      <formula>120</formula>
    </cfRule>
    <cfRule type="containsText" dxfId="2" priority="1930" operator="between" text="库存为">
      <formula>NOT(ISERROR(SEARCH("库存为",AU1209)))</formula>
    </cfRule>
  </conditionalFormatting>
  <conditionalFormatting sqref="AU1210">
    <cfRule type="cellIs" dxfId="0" priority="8195" operator="lessThan">
      <formula>20</formula>
    </cfRule>
    <cfRule type="cellIs" dxfId="1" priority="5062" operator="greaterThan">
      <formula>120</formula>
    </cfRule>
    <cfRule type="containsText" dxfId="2" priority="1929" operator="between" text="库存为">
      <formula>NOT(ISERROR(SEARCH("库存为",AU1210)))</formula>
    </cfRule>
  </conditionalFormatting>
  <conditionalFormatting sqref="AU1211">
    <cfRule type="cellIs" dxfId="0" priority="8194" operator="lessThan">
      <formula>20</formula>
    </cfRule>
    <cfRule type="cellIs" dxfId="1" priority="5061" operator="greaterThan">
      <formula>120</formula>
    </cfRule>
    <cfRule type="containsText" dxfId="2" priority="1928" operator="between" text="库存为">
      <formula>NOT(ISERROR(SEARCH("库存为",AU1211)))</formula>
    </cfRule>
  </conditionalFormatting>
  <conditionalFormatting sqref="AU1212">
    <cfRule type="cellIs" dxfId="0" priority="8193" operator="lessThan">
      <formula>20</formula>
    </cfRule>
    <cfRule type="cellIs" dxfId="1" priority="5060" operator="greaterThan">
      <formula>120</formula>
    </cfRule>
    <cfRule type="containsText" dxfId="2" priority="1927" operator="between" text="库存为">
      <formula>NOT(ISERROR(SEARCH("库存为",AU1212)))</formula>
    </cfRule>
  </conditionalFormatting>
  <conditionalFormatting sqref="AU1213">
    <cfRule type="cellIs" dxfId="0" priority="8192" operator="lessThan">
      <formula>20</formula>
    </cfRule>
    <cfRule type="cellIs" dxfId="1" priority="5059" operator="greaterThan">
      <formula>120</formula>
    </cfRule>
    <cfRule type="containsText" dxfId="2" priority="1926" operator="between" text="库存为">
      <formula>NOT(ISERROR(SEARCH("库存为",AU1213)))</formula>
    </cfRule>
  </conditionalFormatting>
  <conditionalFormatting sqref="AU1214">
    <cfRule type="cellIs" dxfId="0" priority="8191" operator="lessThan">
      <formula>20</formula>
    </cfRule>
    <cfRule type="cellIs" dxfId="1" priority="5058" operator="greaterThan">
      <formula>120</formula>
    </cfRule>
    <cfRule type="containsText" dxfId="2" priority="1925" operator="between" text="库存为">
      <formula>NOT(ISERROR(SEARCH("库存为",AU1214)))</formula>
    </cfRule>
  </conditionalFormatting>
  <conditionalFormatting sqref="AU1215">
    <cfRule type="cellIs" dxfId="0" priority="8190" operator="lessThan">
      <formula>20</formula>
    </cfRule>
    <cfRule type="cellIs" dxfId="1" priority="5057" operator="greaterThan">
      <formula>120</formula>
    </cfRule>
    <cfRule type="containsText" dxfId="2" priority="1924" operator="between" text="库存为">
      <formula>NOT(ISERROR(SEARCH("库存为",AU1215)))</formula>
    </cfRule>
  </conditionalFormatting>
  <conditionalFormatting sqref="AU1216">
    <cfRule type="cellIs" dxfId="0" priority="8189" operator="lessThan">
      <formula>20</formula>
    </cfRule>
    <cfRule type="cellIs" dxfId="1" priority="5056" operator="greaterThan">
      <formula>120</formula>
    </cfRule>
    <cfRule type="containsText" dxfId="2" priority="1923" operator="between" text="库存为">
      <formula>NOT(ISERROR(SEARCH("库存为",AU1216)))</formula>
    </cfRule>
  </conditionalFormatting>
  <conditionalFormatting sqref="AU1217">
    <cfRule type="cellIs" dxfId="0" priority="8188" operator="lessThan">
      <formula>20</formula>
    </cfRule>
    <cfRule type="cellIs" dxfId="1" priority="5055" operator="greaterThan">
      <formula>120</formula>
    </cfRule>
    <cfRule type="containsText" dxfId="2" priority="1922" operator="between" text="库存为">
      <formula>NOT(ISERROR(SEARCH("库存为",AU1217)))</formula>
    </cfRule>
  </conditionalFormatting>
  <conditionalFormatting sqref="AU1218">
    <cfRule type="cellIs" dxfId="0" priority="8187" operator="lessThan">
      <formula>20</formula>
    </cfRule>
    <cfRule type="cellIs" dxfId="1" priority="5054" operator="greaterThan">
      <formula>120</formula>
    </cfRule>
    <cfRule type="containsText" dxfId="2" priority="1921" operator="between" text="库存为">
      <formula>NOT(ISERROR(SEARCH("库存为",AU1218)))</formula>
    </cfRule>
  </conditionalFormatting>
  <conditionalFormatting sqref="AU1219">
    <cfRule type="cellIs" dxfId="0" priority="8186" operator="lessThan">
      <formula>20</formula>
    </cfRule>
    <cfRule type="cellIs" dxfId="1" priority="5053" operator="greaterThan">
      <formula>120</formula>
    </cfRule>
    <cfRule type="containsText" dxfId="2" priority="1920" operator="between" text="库存为">
      <formula>NOT(ISERROR(SEARCH("库存为",AU1219)))</formula>
    </cfRule>
  </conditionalFormatting>
  <conditionalFormatting sqref="AU1220">
    <cfRule type="cellIs" dxfId="0" priority="8185" operator="lessThan">
      <formula>20</formula>
    </cfRule>
    <cfRule type="cellIs" dxfId="1" priority="5052" operator="greaterThan">
      <formula>120</formula>
    </cfRule>
    <cfRule type="containsText" dxfId="2" priority="1919" operator="between" text="库存为">
      <formula>NOT(ISERROR(SEARCH("库存为",AU1220)))</formula>
    </cfRule>
  </conditionalFormatting>
  <conditionalFormatting sqref="AU1221">
    <cfRule type="cellIs" dxfId="0" priority="8184" operator="lessThan">
      <formula>20</formula>
    </cfRule>
    <cfRule type="cellIs" dxfId="1" priority="5051" operator="greaterThan">
      <formula>120</formula>
    </cfRule>
    <cfRule type="containsText" dxfId="2" priority="1918" operator="between" text="库存为">
      <formula>NOT(ISERROR(SEARCH("库存为",AU1221)))</formula>
    </cfRule>
  </conditionalFormatting>
  <conditionalFormatting sqref="AU1222">
    <cfRule type="cellIs" dxfId="0" priority="8183" operator="lessThan">
      <formula>20</formula>
    </cfRule>
    <cfRule type="cellIs" dxfId="1" priority="5050" operator="greaterThan">
      <formula>120</formula>
    </cfRule>
    <cfRule type="containsText" dxfId="2" priority="1917" operator="between" text="库存为">
      <formula>NOT(ISERROR(SEARCH("库存为",AU1222)))</formula>
    </cfRule>
  </conditionalFormatting>
  <conditionalFormatting sqref="AU1223">
    <cfRule type="cellIs" dxfId="0" priority="8182" operator="lessThan">
      <formula>20</formula>
    </cfRule>
    <cfRule type="cellIs" dxfId="1" priority="5049" operator="greaterThan">
      <formula>120</formula>
    </cfRule>
    <cfRule type="containsText" dxfId="2" priority="1916" operator="between" text="库存为">
      <formula>NOT(ISERROR(SEARCH("库存为",AU1223)))</formula>
    </cfRule>
  </conditionalFormatting>
  <conditionalFormatting sqref="AU1224">
    <cfRule type="cellIs" dxfId="0" priority="8181" operator="lessThan">
      <formula>20</formula>
    </cfRule>
    <cfRule type="cellIs" dxfId="1" priority="5048" operator="greaterThan">
      <formula>120</formula>
    </cfRule>
    <cfRule type="containsText" dxfId="2" priority="1915" operator="between" text="库存为">
      <formula>NOT(ISERROR(SEARCH("库存为",AU1224)))</formula>
    </cfRule>
  </conditionalFormatting>
  <conditionalFormatting sqref="AU1225">
    <cfRule type="cellIs" dxfId="0" priority="8180" operator="lessThan">
      <formula>20</formula>
    </cfRule>
    <cfRule type="cellIs" dxfId="1" priority="5047" operator="greaterThan">
      <formula>120</formula>
    </cfRule>
    <cfRule type="containsText" dxfId="2" priority="1914" operator="between" text="库存为">
      <formula>NOT(ISERROR(SEARCH("库存为",AU1225)))</formula>
    </cfRule>
  </conditionalFormatting>
  <conditionalFormatting sqref="AU1226">
    <cfRule type="cellIs" dxfId="0" priority="8179" operator="lessThan">
      <formula>20</formula>
    </cfRule>
    <cfRule type="cellIs" dxfId="1" priority="5046" operator="greaterThan">
      <formula>120</formula>
    </cfRule>
    <cfRule type="containsText" dxfId="2" priority="1913" operator="between" text="库存为">
      <formula>NOT(ISERROR(SEARCH("库存为",AU1226)))</formula>
    </cfRule>
  </conditionalFormatting>
  <conditionalFormatting sqref="AU1227">
    <cfRule type="cellIs" dxfId="0" priority="8178" operator="lessThan">
      <formula>20</formula>
    </cfRule>
    <cfRule type="cellIs" dxfId="1" priority="5045" operator="greaterThan">
      <formula>120</formula>
    </cfRule>
    <cfRule type="containsText" dxfId="2" priority="1912" operator="between" text="库存为">
      <formula>NOT(ISERROR(SEARCH("库存为",AU1227)))</formula>
    </cfRule>
  </conditionalFormatting>
  <conditionalFormatting sqref="AU1228">
    <cfRule type="cellIs" dxfId="0" priority="8177" operator="lessThan">
      <formula>20</formula>
    </cfRule>
    <cfRule type="cellIs" dxfId="1" priority="5044" operator="greaterThan">
      <formula>120</formula>
    </cfRule>
    <cfRule type="containsText" dxfId="2" priority="1911" operator="between" text="库存为">
      <formula>NOT(ISERROR(SEARCH("库存为",AU1228)))</formula>
    </cfRule>
  </conditionalFormatting>
  <conditionalFormatting sqref="AU1229">
    <cfRule type="cellIs" dxfId="0" priority="8176" operator="lessThan">
      <formula>20</formula>
    </cfRule>
    <cfRule type="cellIs" dxfId="1" priority="5043" operator="greaterThan">
      <formula>120</formula>
    </cfRule>
    <cfRule type="containsText" dxfId="2" priority="1910" operator="between" text="库存为">
      <formula>NOT(ISERROR(SEARCH("库存为",AU1229)))</formula>
    </cfRule>
  </conditionalFormatting>
  <conditionalFormatting sqref="AU1230">
    <cfRule type="cellIs" dxfId="0" priority="8175" operator="lessThan">
      <formula>20</formula>
    </cfRule>
    <cfRule type="cellIs" dxfId="1" priority="5042" operator="greaterThan">
      <formula>120</formula>
    </cfRule>
    <cfRule type="containsText" dxfId="2" priority="1909" operator="between" text="库存为">
      <formula>NOT(ISERROR(SEARCH("库存为",AU1230)))</formula>
    </cfRule>
  </conditionalFormatting>
  <conditionalFormatting sqref="AU1231">
    <cfRule type="cellIs" dxfId="0" priority="8174" operator="lessThan">
      <formula>20</formula>
    </cfRule>
    <cfRule type="cellIs" dxfId="1" priority="5041" operator="greaterThan">
      <formula>120</formula>
    </cfRule>
    <cfRule type="containsText" dxfId="2" priority="1908" operator="between" text="库存为">
      <formula>NOT(ISERROR(SEARCH("库存为",AU1231)))</formula>
    </cfRule>
  </conditionalFormatting>
  <conditionalFormatting sqref="AU1232">
    <cfRule type="cellIs" dxfId="0" priority="8173" operator="lessThan">
      <formula>20</formula>
    </cfRule>
    <cfRule type="cellIs" dxfId="1" priority="5040" operator="greaterThan">
      <formula>120</formula>
    </cfRule>
    <cfRule type="containsText" dxfId="2" priority="1907" operator="between" text="库存为">
      <formula>NOT(ISERROR(SEARCH("库存为",AU1232)))</formula>
    </cfRule>
  </conditionalFormatting>
  <conditionalFormatting sqref="AU1233">
    <cfRule type="cellIs" dxfId="0" priority="8172" operator="lessThan">
      <formula>20</formula>
    </cfRule>
    <cfRule type="cellIs" dxfId="1" priority="5039" operator="greaterThan">
      <formula>120</formula>
    </cfRule>
    <cfRule type="containsText" dxfId="2" priority="1906" operator="between" text="库存为">
      <formula>NOT(ISERROR(SEARCH("库存为",AU1233)))</formula>
    </cfRule>
  </conditionalFormatting>
  <conditionalFormatting sqref="AU1234">
    <cfRule type="cellIs" dxfId="0" priority="8171" operator="lessThan">
      <formula>20</formula>
    </cfRule>
    <cfRule type="cellIs" dxfId="1" priority="5038" operator="greaterThan">
      <formula>120</formula>
    </cfRule>
    <cfRule type="containsText" dxfId="2" priority="1905" operator="between" text="库存为">
      <formula>NOT(ISERROR(SEARCH("库存为",AU1234)))</formula>
    </cfRule>
  </conditionalFormatting>
  <conditionalFormatting sqref="AU1235">
    <cfRule type="cellIs" dxfId="0" priority="8170" operator="lessThan">
      <formula>20</formula>
    </cfRule>
    <cfRule type="cellIs" dxfId="1" priority="5037" operator="greaterThan">
      <formula>120</formula>
    </cfRule>
    <cfRule type="containsText" dxfId="2" priority="1904" operator="between" text="库存为">
      <formula>NOT(ISERROR(SEARCH("库存为",AU1235)))</formula>
    </cfRule>
  </conditionalFormatting>
  <conditionalFormatting sqref="AU1236">
    <cfRule type="cellIs" dxfId="0" priority="8169" operator="lessThan">
      <formula>20</formula>
    </cfRule>
    <cfRule type="cellIs" dxfId="1" priority="5036" operator="greaterThan">
      <formula>120</formula>
    </cfRule>
    <cfRule type="containsText" dxfId="2" priority="1903" operator="between" text="库存为">
      <formula>NOT(ISERROR(SEARCH("库存为",AU1236)))</formula>
    </cfRule>
  </conditionalFormatting>
  <conditionalFormatting sqref="AU1237">
    <cfRule type="cellIs" dxfId="0" priority="8168" operator="lessThan">
      <formula>20</formula>
    </cfRule>
    <cfRule type="cellIs" dxfId="1" priority="5035" operator="greaterThan">
      <formula>120</formula>
    </cfRule>
    <cfRule type="containsText" dxfId="2" priority="1902" operator="between" text="库存为">
      <formula>NOT(ISERROR(SEARCH("库存为",AU1237)))</formula>
    </cfRule>
  </conditionalFormatting>
  <conditionalFormatting sqref="AU1238">
    <cfRule type="cellIs" dxfId="0" priority="8167" operator="lessThan">
      <formula>20</formula>
    </cfRule>
    <cfRule type="cellIs" dxfId="1" priority="5034" operator="greaterThan">
      <formula>120</formula>
    </cfRule>
    <cfRule type="containsText" dxfId="2" priority="1901" operator="between" text="库存为">
      <formula>NOT(ISERROR(SEARCH("库存为",AU1238)))</formula>
    </cfRule>
  </conditionalFormatting>
  <conditionalFormatting sqref="AU1239">
    <cfRule type="cellIs" dxfId="0" priority="8166" operator="lessThan">
      <formula>20</formula>
    </cfRule>
    <cfRule type="cellIs" dxfId="1" priority="5033" operator="greaterThan">
      <formula>120</formula>
    </cfRule>
    <cfRule type="containsText" dxfId="2" priority="1900" operator="between" text="库存为">
      <formula>NOT(ISERROR(SEARCH("库存为",AU1239)))</formula>
    </cfRule>
  </conditionalFormatting>
  <conditionalFormatting sqref="AU1240">
    <cfRule type="cellIs" dxfId="0" priority="8165" operator="lessThan">
      <formula>20</formula>
    </cfRule>
    <cfRule type="cellIs" dxfId="1" priority="5032" operator="greaterThan">
      <formula>120</formula>
    </cfRule>
    <cfRule type="containsText" dxfId="2" priority="1899" operator="between" text="库存为">
      <formula>NOT(ISERROR(SEARCH("库存为",AU1240)))</formula>
    </cfRule>
  </conditionalFormatting>
  <conditionalFormatting sqref="AU1241">
    <cfRule type="cellIs" dxfId="0" priority="8164" operator="lessThan">
      <formula>20</formula>
    </cfRule>
    <cfRule type="cellIs" dxfId="1" priority="5031" operator="greaterThan">
      <formula>120</formula>
    </cfRule>
    <cfRule type="containsText" dxfId="2" priority="1898" operator="between" text="库存为">
      <formula>NOT(ISERROR(SEARCH("库存为",AU1241)))</formula>
    </cfRule>
  </conditionalFormatting>
  <conditionalFormatting sqref="AU1242">
    <cfRule type="cellIs" dxfId="0" priority="8163" operator="lessThan">
      <formula>20</formula>
    </cfRule>
    <cfRule type="cellIs" dxfId="1" priority="5030" operator="greaterThan">
      <formula>120</formula>
    </cfRule>
    <cfRule type="containsText" dxfId="2" priority="1897" operator="between" text="库存为">
      <formula>NOT(ISERROR(SEARCH("库存为",AU1242)))</formula>
    </cfRule>
  </conditionalFormatting>
  <conditionalFormatting sqref="AU1243">
    <cfRule type="cellIs" dxfId="0" priority="8162" operator="lessThan">
      <formula>20</formula>
    </cfRule>
    <cfRule type="cellIs" dxfId="1" priority="5029" operator="greaterThan">
      <formula>120</formula>
    </cfRule>
    <cfRule type="containsText" dxfId="2" priority="1896" operator="between" text="库存为">
      <formula>NOT(ISERROR(SEARCH("库存为",AU1243)))</formula>
    </cfRule>
  </conditionalFormatting>
  <conditionalFormatting sqref="AU1244">
    <cfRule type="cellIs" dxfId="0" priority="8161" operator="lessThan">
      <formula>20</formula>
    </cfRule>
    <cfRule type="cellIs" dxfId="1" priority="5028" operator="greaterThan">
      <formula>120</formula>
    </cfRule>
    <cfRule type="containsText" dxfId="2" priority="1895" operator="between" text="库存为">
      <formula>NOT(ISERROR(SEARCH("库存为",AU1244)))</formula>
    </cfRule>
  </conditionalFormatting>
  <conditionalFormatting sqref="AU1245">
    <cfRule type="cellIs" dxfId="0" priority="8160" operator="lessThan">
      <formula>20</formula>
    </cfRule>
    <cfRule type="cellIs" dxfId="1" priority="5027" operator="greaterThan">
      <formula>120</formula>
    </cfRule>
    <cfRule type="containsText" dxfId="2" priority="1894" operator="between" text="库存为">
      <formula>NOT(ISERROR(SEARCH("库存为",AU1245)))</formula>
    </cfRule>
  </conditionalFormatting>
  <conditionalFormatting sqref="AU1246">
    <cfRule type="cellIs" dxfId="0" priority="8159" operator="lessThan">
      <formula>20</formula>
    </cfRule>
    <cfRule type="cellIs" dxfId="1" priority="5026" operator="greaterThan">
      <formula>120</formula>
    </cfRule>
    <cfRule type="containsText" dxfId="2" priority="1893" operator="between" text="库存为">
      <formula>NOT(ISERROR(SEARCH("库存为",AU1246)))</formula>
    </cfRule>
  </conditionalFormatting>
  <conditionalFormatting sqref="AU1247">
    <cfRule type="cellIs" dxfId="0" priority="8158" operator="lessThan">
      <formula>20</formula>
    </cfRule>
    <cfRule type="cellIs" dxfId="1" priority="5025" operator="greaterThan">
      <formula>120</formula>
    </cfRule>
    <cfRule type="containsText" dxfId="2" priority="1892" operator="between" text="库存为">
      <formula>NOT(ISERROR(SEARCH("库存为",AU1247)))</formula>
    </cfRule>
  </conditionalFormatting>
  <conditionalFormatting sqref="AU1248">
    <cfRule type="cellIs" dxfId="0" priority="8157" operator="lessThan">
      <formula>20</formula>
    </cfRule>
    <cfRule type="cellIs" dxfId="1" priority="5024" operator="greaterThan">
      <formula>120</formula>
    </cfRule>
    <cfRule type="containsText" dxfId="2" priority="1891" operator="between" text="库存为">
      <formula>NOT(ISERROR(SEARCH("库存为",AU1248)))</formula>
    </cfRule>
  </conditionalFormatting>
  <conditionalFormatting sqref="AU1249">
    <cfRule type="cellIs" dxfId="0" priority="8156" operator="lessThan">
      <formula>20</formula>
    </cfRule>
    <cfRule type="cellIs" dxfId="1" priority="5023" operator="greaterThan">
      <formula>120</formula>
    </cfRule>
    <cfRule type="containsText" dxfId="2" priority="1890" operator="between" text="库存为">
      <formula>NOT(ISERROR(SEARCH("库存为",AU1249)))</formula>
    </cfRule>
  </conditionalFormatting>
  <conditionalFormatting sqref="AU1250">
    <cfRule type="cellIs" dxfId="0" priority="8155" operator="lessThan">
      <formula>20</formula>
    </cfRule>
    <cfRule type="cellIs" dxfId="1" priority="5022" operator="greaterThan">
      <formula>120</formula>
    </cfRule>
    <cfRule type="containsText" dxfId="2" priority="1889" operator="between" text="库存为">
      <formula>NOT(ISERROR(SEARCH("库存为",AU1250)))</formula>
    </cfRule>
  </conditionalFormatting>
  <conditionalFormatting sqref="AU1251">
    <cfRule type="cellIs" dxfId="0" priority="8154" operator="lessThan">
      <formula>20</formula>
    </cfRule>
    <cfRule type="cellIs" dxfId="1" priority="5021" operator="greaterThan">
      <formula>120</formula>
    </cfRule>
    <cfRule type="containsText" dxfId="2" priority="1888" operator="between" text="库存为">
      <formula>NOT(ISERROR(SEARCH("库存为",AU1251)))</formula>
    </cfRule>
  </conditionalFormatting>
  <conditionalFormatting sqref="AU1252">
    <cfRule type="cellIs" dxfId="0" priority="8153" operator="lessThan">
      <formula>20</formula>
    </cfRule>
    <cfRule type="cellIs" dxfId="1" priority="5020" operator="greaterThan">
      <formula>120</formula>
    </cfRule>
    <cfRule type="containsText" dxfId="2" priority="1887" operator="between" text="库存为">
      <formula>NOT(ISERROR(SEARCH("库存为",AU1252)))</formula>
    </cfRule>
  </conditionalFormatting>
  <conditionalFormatting sqref="AU1253">
    <cfRule type="cellIs" dxfId="0" priority="8152" operator="lessThan">
      <formula>20</formula>
    </cfRule>
    <cfRule type="cellIs" dxfId="1" priority="5019" operator="greaterThan">
      <formula>120</formula>
    </cfRule>
    <cfRule type="containsText" dxfId="2" priority="1886" operator="between" text="库存为">
      <formula>NOT(ISERROR(SEARCH("库存为",AU1253)))</formula>
    </cfRule>
  </conditionalFormatting>
  <conditionalFormatting sqref="AU1254">
    <cfRule type="cellIs" dxfId="0" priority="8151" operator="lessThan">
      <formula>20</formula>
    </cfRule>
    <cfRule type="cellIs" dxfId="1" priority="5018" operator="greaterThan">
      <formula>120</formula>
    </cfRule>
    <cfRule type="containsText" dxfId="2" priority="1885" operator="between" text="库存为">
      <formula>NOT(ISERROR(SEARCH("库存为",AU1254)))</formula>
    </cfRule>
  </conditionalFormatting>
  <conditionalFormatting sqref="AU1255">
    <cfRule type="cellIs" dxfId="0" priority="8150" operator="lessThan">
      <formula>20</formula>
    </cfRule>
    <cfRule type="cellIs" dxfId="1" priority="5017" operator="greaterThan">
      <formula>120</formula>
    </cfRule>
    <cfRule type="containsText" dxfId="2" priority="1884" operator="between" text="库存为">
      <formula>NOT(ISERROR(SEARCH("库存为",AU1255)))</formula>
    </cfRule>
  </conditionalFormatting>
  <conditionalFormatting sqref="AU1256">
    <cfRule type="cellIs" dxfId="0" priority="8149" operator="lessThan">
      <formula>20</formula>
    </cfRule>
    <cfRule type="cellIs" dxfId="1" priority="5016" operator="greaterThan">
      <formula>120</formula>
    </cfRule>
    <cfRule type="containsText" dxfId="2" priority="1883" operator="between" text="库存为">
      <formula>NOT(ISERROR(SEARCH("库存为",AU1256)))</formula>
    </cfRule>
  </conditionalFormatting>
  <conditionalFormatting sqref="AU1257">
    <cfRule type="cellIs" dxfId="0" priority="8148" operator="lessThan">
      <formula>20</formula>
    </cfRule>
    <cfRule type="cellIs" dxfId="1" priority="5015" operator="greaterThan">
      <formula>120</formula>
    </cfRule>
    <cfRule type="containsText" dxfId="2" priority="1882" operator="between" text="库存为">
      <formula>NOT(ISERROR(SEARCH("库存为",AU1257)))</formula>
    </cfRule>
  </conditionalFormatting>
  <conditionalFormatting sqref="AU1258">
    <cfRule type="cellIs" dxfId="0" priority="8147" operator="lessThan">
      <formula>20</formula>
    </cfRule>
    <cfRule type="cellIs" dxfId="1" priority="5014" operator="greaterThan">
      <formula>120</formula>
    </cfRule>
    <cfRule type="containsText" dxfId="2" priority="1881" operator="between" text="库存为">
      <formula>NOT(ISERROR(SEARCH("库存为",AU1258)))</formula>
    </cfRule>
  </conditionalFormatting>
  <conditionalFormatting sqref="AU1259">
    <cfRule type="cellIs" dxfId="0" priority="8146" operator="lessThan">
      <formula>20</formula>
    </cfRule>
    <cfRule type="cellIs" dxfId="1" priority="5013" operator="greaterThan">
      <formula>120</formula>
    </cfRule>
    <cfRule type="containsText" dxfId="2" priority="1880" operator="between" text="库存为">
      <formula>NOT(ISERROR(SEARCH("库存为",AU1259)))</formula>
    </cfRule>
  </conditionalFormatting>
  <conditionalFormatting sqref="AU1260">
    <cfRule type="cellIs" dxfId="0" priority="8145" operator="lessThan">
      <formula>20</formula>
    </cfRule>
    <cfRule type="cellIs" dxfId="1" priority="5012" operator="greaterThan">
      <formula>120</formula>
    </cfRule>
    <cfRule type="containsText" dxfId="2" priority="1879" operator="between" text="库存为">
      <formula>NOT(ISERROR(SEARCH("库存为",AU1260)))</formula>
    </cfRule>
  </conditionalFormatting>
  <conditionalFormatting sqref="AU1261">
    <cfRule type="cellIs" dxfId="0" priority="8144" operator="lessThan">
      <formula>20</formula>
    </cfRule>
    <cfRule type="cellIs" dxfId="1" priority="5011" operator="greaterThan">
      <formula>120</formula>
    </cfRule>
    <cfRule type="containsText" dxfId="2" priority="1878" operator="between" text="库存为">
      <formula>NOT(ISERROR(SEARCH("库存为",AU1261)))</formula>
    </cfRule>
  </conditionalFormatting>
  <conditionalFormatting sqref="AU1262">
    <cfRule type="cellIs" dxfId="0" priority="8143" operator="lessThan">
      <formula>20</formula>
    </cfRule>
    <cfRule type="cellIs" dxfId="1" priority="5010" operator="greaterThan">
      <formula>120</formula>
    </cfRule>
    <cfRule type="containsText" dxfId="2" priority="1877" operator="between" text="库存为">
      <formula>NOT(ISERROR(SEARCH("库存为",AU1262)))</formula>
    </cfRule>
  </conditionalFormatting>
  <conditionalFormatting sqref="AU1263">
    <cfRule type="cellIs" dxfId="0" priority="8142" operator="lessThan">
      <formula>20</formula>
    </cfRule>
    <cfRule type="cellIs" dxfId="1" priority="5009" operator="greaterThan">
      <formula>120</formula>
    </cfRule>
    <cfRule type="containsText" dxfId="2" priority="1876" operator="between" text="库存为">
      <formula>NOT(ISERROR(SEARCH("库存为",AU1263)))</formula>
    </cfRule>
  </conditionalFormatting>
  <conditionalFormatting sqref="AU1264">
    <cfRule type="cellIs" dxfId="0" priority="8141" operator="lessThan">
      <formula>20</formula>
    </cfRule>
    <cfRule type="cellIs" dxfId="1" priority="5008" operator="greaterThan">
      <formula>120</formula>
    </cfRule>
    <cfRule type="containsText" dxfId="2" priority="1875" operator="between" text="库存为">
      <formula>NOT(ISERROR(SEARCH("库存为",AU1264)))</formula>
    </cfRule>
  </conditionalFormatting>
  <conditionalFormatting sqref="AU1265">
    <cfRule type="cellIs" dxfId="0" priority="8140" operator="lessThan">
      <formula>20</formula>
    </cfRule>
    <cfRule type="cellIs" dxfId="1" priority="5007" operator="greaterThan">
      <formula>120</formula>
    </cfRule>
    <cfRule type="containsText" dxfId="2" priority="1874" operator="between" text="库存为">
      <formula>NOT(ISERROR(SEARCH("库存为",AU1265)))</formula>
    </cfRule>
  </conditionalFormatting>
  <conditionalFormatting sqref="AU1266">
    <cfRule type="cellIs" dxfId="0" priority="8139" operator="lessThan">
      <formula>20</formula>
    </cfRule>
    <cfRule type="cellIs" dxfId="1" priority="5006" operator="greaterThan">
      <formula>120</formula>
    </cfRule>
    <cfRule type="containsText" dxfId="2" priority="1873" operator="between" text="库存为">
      <formula>NOT(ISERROR(SEARCH("库存为",AU1266)))</formula>
    </cfRule>
  </conditionalFormatting>
  <conditionalFormatting sqref="AU1267">
    <cfRule type="cellIs" dxfId="0" priority="8138" operator="lessThan">
      <formula>20</formula>
    </cfRule>
    <cfRule type="cellIs" dxfId="1" priority="5005" operator="greaterThan">
      <formula>120</formula>
    </cfRule>
    <cfRule type="containsText" dxfId="2" priority="1872" operator="between" text="库存为">
      <formula>NOT(ISERROR(SEARCH("库存为",AU1267)))</formula>
    </cfRule>
  </conditionalFormatting>
  <conditionalFormatting sqref="AU1268">
    <cfRule type="cellIs" dxfId="0" priority="8137" operator="lessThan">
      <formula>20</formula>
    </cfRule>
    <cfRule type="cellIs" dxfId="1" priority="5004" operator="greaterThan">
      <formula>120</formula>
    </cfRule>
    <cfRule type="containsText" dxfId="2" priority="1871" operator="between" text="库存为">
      <formula>NOT(ISERROR(SEARCH("库存为",AU1268)))</formula>
    </cfRule>
  </conditionalFormatting>
  <conditionalFormatting sqref="AU1269">
    <cfRule type="cellIs" dxfId="0" priority="8136" operator="lessThan">
      <formula>20</formula>
    </cfRule>
    <cfRule type="cellIs" dxfId="1" priority="5003" operator="greaterThan">
      <formula>120</formula>
    </cfRule>
    <cfRule type="containsText" dxfId="2" priority="1870" operator="between" text="库存为">
      <formula>NOT(ISERROR(SEARCH("库存为",AU1269)))</formula>
    </cfRule>
  </conditionalFormatting>
  <conditionalFormatting sqref="AU1270">
    <cfRule type="cellIs" dxfId="0" priority="8135" operator="lessThan">
      <formula>20</formula>
    </cfRule>
    <cfRule type="cellIs" dxfId="1" priority="5002" operator="greaterThan">
      <formula>120</formula>
    </cfRule>
    <cfRule type="containsText" dxfId="2" priority="1869" operator="between" text="库存为">
      <formula>NOT(ISERROR(SEARCH("库存为",AU1270)))</formula>
    </cfRule>
  </conditionalFormatting>
  <conditionalFormatting sqref="AU1271">
    <cfRule type="cellIs" dxfId="0" priority="8134" operator="lessThan">
      <formula>20</formula>
    </cfRule>
    <cfRule type="cellIs" dxfId="1" priority="5001" operator="greaterThan">
      <formula>120</formula>
    </cfRule>
    <cfRule type="containsText" dxfId="2" priority="1868" operator="between" text="库存为">
      <formula>NOT(ISERROR(SEARCH("库存为",AU1271)))</formula>
    </cfRule>
  </conditionalFormatting>
  <conditionalFormatting sqref="AU1272">
    <cfRule type="cellIs" dxfId="0" priority="8133" operator="lessThan">
      <formula>20</formula>
    </cfRule>
    <cfRule type="cellIs" dxfId="1" priority="5000" operator="greaterThan">
      <formula>120</formula>
    </cfRule>
    <cfRule type="containsText" dxfId="2" priority="1867" operator="between" text="库存为">
      <formula>NOT(ISERROR(SEARCH("库存为",AU1272)))</formula>
    </cfRule>
  </conditionalFormatting>
  <conditionalFormatting sqref="AU1273">
    <cfRule type="cellIs" dxfId="0" priority="8132" operator="lessThan">
      <formula>20</formula>
    </cfRule>
    <cfRule type="cellIs" dxfId="1" priority="4999" operator="greaterThan">
      <formula>120</formula>
    </cfRule>
    <cfRule type="containsText" dxfId="2" priority="1866" operator="between" text="库存为">
      <formula>NOT(ISERROR(SEARCH("库存为",AU1273)))</formula>
    </cfRule>
  </conditionalFormatting>
  <conditionalFormatting sqref="AU1274">
    <cfRule type="cellIs" dxfId="0" priority="8131" operator="lessThan">
      <formula>20</formula>
    </cfRule>
    <cfRule type="cellIs" dxfId="1" priority="4998" operator="greaterThan">
      <formula>120</formula>
    </cfRule>
    <cfRule type="containsText" dxfId="2" priority="1865" operator="between" text="库存为">
      <formula>NOT(ISERROR(SEARCH("库存为",AU1274)))</formula>
    </cfRule>
  </conditionalFormatting>
  <conditionalFormatting sqref="AU1275">
    <cfRule type="cellIs" dxfId="0" priority="8130" operator="lessThan">
      <formula>20</formula>
    </cfRule>
    <cfRule type="cellIs" dxfId="1" priority="4997" operator="greaterThan">
      <formula>120</formula>
    </cfRule>
    <cfRule type="containsText" dxfId="2" priority="1864" operator="between" text="库存为">
      <formula>NOT(ISERROR(SEARCH("库存为",AU1275)))</formula>
    </cfRule>
  </conditionalFormatting>
  <conditionalFormatting sqref="AU1276">
    <cfRule type="cellIs" dxfId="0" priority="8129" operator="lessThan">
      <formula>20</formula>
    </cfRule>
    <cfRule type="cellIs" dxfId="1" priority="4996" operator="greaterThan">
      <formula>120</formula>
    </cfRule>
    <cfRule type="containsText" dxfId="2" priority="1863" operator="between" text="库存为">
      <formula>NOT(ISERROR(SEARCH("库存为",AU1276)))</formula>
    </cfRule>
  </conditionalFormatting>
  <conditionalFormatting sqref="AU1277">
    <cfRule type="cellIs" dxfId="0" priority="8128" operator="lessThan">
      <formula>20</formula>
    </cfRule>
    <cfRule type="cellIs" dxfId="1" priority="4995" operator="greaterThan">
      <formula>120</formula>
    </cfRule>
    <cfRule type="containsText" dxfId="2" priority="1862" operator="between" text="库存为">
      <formula>NOT(ISERROR(SEARCH("库存为",AU1277)))</formula>
    </cfRule>
  </conditionalFormatting>
  <conditionalFormatting sqref="AU1278">
    <cfRule type="cellIs" dxfId="0" priority="8127" operator="lessThan">
      <formula>20</formula>
    </cfRule>
    <cfRule type="cellIs" dxfId="1" priority="4994" operator="greaterThan">
      <formula>120</formula>
    </cfRule>
    <cfRule type="containsText" dxfId="2" priority="1861" operator="between" text="库存为">
      <formula>NOT(ISERROR(SEARCH("库存为",AU1278)))</formula>
    </cfRule>
  </conditionalFormatting>
  <conditionalFormatting sqref="AU1279">
    <cfRule type="cellIs" dxfId="0" priority="8126" operator="lessThan">
      <formula>20</formula>
    </cfRule>
    <cfRule type="cellIs" dxfId="1" priority="4993" operator="greaterThan">
      <formula>120</formula>
    </cfRule>
    <cfRule type="containsText" dxfId="2" priority="1860" operator="between" text="库存为">
      <formula>NOT(ISERROR(SEARCH("库存为",AU1279)))</formula>
    </cfRule>
  </conditionalFormatting>
  <conditionalFormatting sqref="AU1280">
    <cfRule type="cellIs" dxfId="0" priority="8125" operator="lessThan">
      <formula>20</formula>
    </cfRule>
    <cfRule type="cellIs" dxfId="1" priority="4992" operator="greaterThan">
      <formula>120</formula>
    </cfRule>
    <cfRule type="containsText" dxfId="2" priority="1859" operator="between" text="库存为">
      <formula>NOT(ISERROR(SEARCH("库存为",AU1280)))</formula>
    </cfRule>
  </conditionalFormatting>
  <conditionalFormatting sqref="AU1281">
    <cfRule type="cellIs" dxfId="0" priority="8124" operator="lessThan">
      <formula>20</formula>
    </cfRule>
    <cfRule type="cellIs" dxfId="1" priority="4991" operator="greaterThan">
      <formula>120</formula>
    </cfRule>
    <cfRule type="containsText" dxfId="2" priority="1858" operator="between" text="库存为">
      <formula>NOT(ISERROR(SEARCH("库存为",AU1281)))</formula>
    </cfRule>
  </conditionalFormatting>
  <conditionalFormatting sqref="AU1282">
    <cfRule type="cellIs" dxfId="0" priority="8123" operator="lessThan">
      <formula>20</formula>
    </cfRule>
    <cfRule type="cellIs" dxfId="1" priority="4990" operator="greaterThan">
      <formula>120</formula>
    </cfRule>
    <cfRule type="containsText" dxfId="2" priority="1857" operator="between" text="库存为">
      <formula>NOT(ISERROR(SEARCH("库存为",AU1282)))</formula>
    </cfRule>
  </conditionalFormatting>
  <conditionalFormatting sqref="AU1283">
    <cfRule type="cellIs" dxfId="0" priority="8122" operator="lessThan">
      <formula>20</formula>
    </cfRule>
    <cfRule type="cellIs" dxfId="1" priority="4989" operator="greaterThan">
      <formula>120</formula>
    </cfRule>
    <cfRule type="containsText" dxfId="2" priority="1856" operator="between" text="库存为">
      <formula>NOT(ISERROR(SEARCH("库存为",AU1283)))</formula>
    </cfRule>
  </conditionalFormatting>
  <conditionalFormatting sqref="AU1284">
    <cfRule type="cellIs" dxfId="0" priority="8121" operator="lessThan">
      <formula>20</formula>
    </cfRule>
    <cfRule type="cellIs" dxfId="1" priority="4988" operator="greaterThan">
      <formula>120</formula>
    </cfRule>
    <cfRule type="containsText" dxfId="2" priority="1855" operator="between" text="库存为">
      <formula>NOT(ISERROR(SEARCH("库存为",AU1284)))</formula>
    </cfRule>
  </conditionalFormatting>
  <conditionalFormatting sqref="AU1285">
    <cfRule type="cellIs" dxfId="0" priority="8120" operator="lessThan">
      <formula>20</formula>
    </cfRule>
    <cfRule type="cellIs" dxfId="1" priority="4987" operator="greaterThan">
      <formula>120</formula>
    </cfRule>
    <cfRule type="containsText" dxfId="2" priority="1854" operator="between" text="库存为">
      <formula>NOT(ISERROR(SEARCH("库存为",AU1285)))</formula>
    </cfRule>
  </conditionalFormatting>
  <conditionalFormatting sqref="AU1286">
    <cfRule type="cellIs" dxfId="0" priority="8119" operator="lessThan">
      <formula>20</formula>
    </cfRule>
    <cfRule type="cellIs" dxfId="1" priority="4986" operator="greaterThan">
      <formula>120</formula>
    </cfRule>
    <cfRule type="containsText" dxfId="2" priority="1853" operator="between" text="库存为">
      <formula>NOT(ISERROR(SEARCH("库存为",AU1286)))</formula>
    </cfRule>
  </conditionalFormatting>
  <conditionalFormatting sqref="AU1287">
    <cfRule type="cellIs" dxfId="0" priority="8118" operator="lessThan">
      <formula>20</formula>
    </cfRule>
    <cfRule type="cellIs" dxfId="1" priority="4985" operator="greaterThan">
      <formula>120</formula>
    </cfRule>
    <cfRule type="containsText" dxfId="2" priority="1852" operator="between" text="库存为">
      <formula>NOT(ISERROR(SEARCH("库存为",AU1287)))</formula>
    </cfRule>
  </conditionalFormatting>
  <conditionalFormatting sqref="AU1288">
    <cfRule type="cellIs" dxfId="0" priority="8117" operator="lessThan">
      <formula>20</formula>
    </cfRule>
    <cfRule type="cellIs" dxfId="1" priority="4984" operator="greaterThan">
      <formula>120</formula>
    </cfRule>
    <cfRule type="containsText" dxfId="2" priority="1851" operator="between" text="库存为">
      <formula>NOT(ISERROR(SEARCH("库存为",AU1288)))</formula>
    </cfRule>
  </conditionalFormatting>
  <conditionalFormatting sqref="AU1289">
    <cfRule type="cellIs" dxfId="0" priority="8116" operator="lessThan">
      <formula>20</formula>
    </cfRule>
    <cfRule type="cellIs" dxfId="1" priority="4983" operator="greaterThan">
      <formula>120</formula>
    </cfRule>
    <cfRule type="containsText" dxfId="2" priority="1850" operator="between" text="库存为">
      <formula>NOT(ISERROR(SEARCH("库存为",AU1289)))</formula>
    </cfRule>
  </conditionalFormatting>
  <conditionalFormatting sqref="AU1290">
    <cfRule type="cellIs" dxfId="0" priority="8115" operator="lessThan">
      <formula>20</formula>
    </cfRule>
    <cfRule type="cellIs" dxfId="1" priority="4982" operator="greaterThan">
      <formula>120</formula>
    </cfRule>
    <cfRule type="containsText" dxfId="2" priority="1849" operator="between" text="库存为">
      <formula>NOT(ISERROR(SEARCH("库存为",AU1290)))</formula>
    </cfRule>
  </conditionalFormatting>
  <conditionalFormatting sqref="AU1291">
    <cfRule type="cellIs" dxfId="0" priority="8114" operator="lessThan">
      <formula>20</formula>
    </cfRule>
    <cfRule type="cellIs" dxfId="1" priority="4981" operator="greaterThan">
      <formula>120</formula>
    </cfRule>
    <cfRule type="containsText" dxfId="2" priority="1848" operator="between" text="库存为">
      <formula>NOT(ISERROR(SEARCH("库存为",AU1291)))</formula>
    </cfRule>
  </conditionalFormatting>
  <conditionalFormatting sqref="AU1292">
    <cfRule type="cellIs" dxfId="0" priority="8113" operator="lessThan">
      <formula>20</formula>
    </cfRule>
    <cfRule type="cellIs" dxfId="1" priority="4980" operator="greaterThan">
      <formula>120</formula>
    </cfRule>
    <cfRule type="containsText" dxfId="2" priority="1847" operator="between" text="库存为">
      <formula>NOT(ISERROR(SEARCH("库存为",AU1292)))</formula>
    </cfRule>
  </conditionalFormatting>
  <conditionalFormatting sqref="AU1293">
    <cfRule type="cellIs" dxfId="0" priority="8112" operator="lessThan">
      <formula>20</formula>
    </cfRule>
    <cfRule type="cellIs" dxfId="1" priority="4979" operator="greaterThan">
      <formula>120</formula>
    </cfRule>
    <cfRule type="containsText" dxfId="2" priority="1846" operator="between" text="库存为">
      <formula>NOT(ISERROR(SEARCH("库存为",AU1293)))</formula>
    </cfRule>
  </conditionalFormatting>
  <conditionalFormatting sqref="AU1294">
    <cfRule type="cellIs" dxfId="0" priority="8111" operator="lessThan">
      <formula>20</formula>
    </cfRule>
    <cfRule type="cellIs" dxfId="1" priority="4978" operator="greaterThan">
      <formula>120</formula>
    </cfRule>
    <cfRule type="containsText" dxfId="2" priority="1845" operator="between" text="库存为">
      <formula>NOT(ISERROR(SEARCH("库存为",AU1294)))</formula>
    </cfRule>
  </conditionalFormatting>
  <conditionalFormatting sqref="AU1295">
    <cfRule type="cellIs" dxfId="0" priority="8110" operator="lessThan">
      <formula>20</formula>
    </cfRule>
    <cfRule type="cellIs" dxfId="1" priority="4977" operator="greaterThan">
      <formula>120</formula>
    </cfRule>
    <cfRule type="containsText" dxfId="2" priority="1844" operator="between" text="库存为">
      <formula>NOT(ISERROR(SEARCH("库存为",AU1295)))</formula>
    </cfRule>
  </conditionalFormatting>
  <conditionalFormatting sqref="AU1296">
    <cfRule type="cellIs" dxfId="0" priority="8109" operator="lessThan">
      <formula>20</formula>
    </cfRule>
    <cfRule type="cellIs" dxfId="1" priority="4976" operator="greaterThan">
      <formula>120</formula>
    </cfRule>
    <cfRule type="containsText" dxfId="2" priority="1843" operator="between" text="库存为">
      <formula>NOT(ISERROR(SEARCH("库存为",AU1296)))</formula>
    </cfRule>
  </conditionalFormatting>
  <conditionalFormatting sqref="AU1297">
    <cfRule type="cellIs" dxfId="0" priority="8108" operator="lessThan">
      <formula>20</formula>
    </cfRule>
    <cfRule type="cellIs" dxfId="1" priority="4975" operator="greaterThan">
      <formula>120</formula>
    </cfRule>
    <cfRule type="containsText" dxfId="2" priority="1842" operator="between" text="库存为">
      <formula>NOT(ISERROR(SEARCH("库存为",AU1297)))</formula>
    </cfRule>
  </conditionalFormatting>
  <conditionalFormatting sqref="AU1298">
    <cfRule type="cellIs" dxfId="0" priority="8107" operator="lessThan">
      <formula>20</formula>
    </cfRule>
    <cfRule type="cellIs" dxfId="1" priority="4974" operator="greaterThan">
      <formula>120</formula>
    </cfRule>
    <cfRule type="containsText" dxfId="2" priority="1841" operator="between" text="库存为">
      <formula>NOT(ISERROR(SEARCH("库存为",AU1298)))</formula>
    </cfRule>
  </conditionalFormatting>
  <conditionalFormatting sqref="AU1299">
    <cfRule type="cellIs" dxfId="0" priority="8106" operator="lessThan">
      <formula>20</formula>
    </cfRule>
    <cfRule type="cellIs" dxfId="1" priority="4973" operator="greaterThan">
      <formula>120</formula>
    </cfRule>
    <cfRule type="containsText" dxfId="2" priority="1840" operator="between" text="库存为">
      <formula>NOT(ISERROR(SEARCH("库存为",AU1299)))</formula>
    </cfRule>
  </conditionalFormatting>
  <conditionalFormatting sqref="AU1300">
    <cfRule type="cellIs" dxfId="0" priority="8105" operator="lessThan">
      <formula>20</formula>
    </cfRule>
    <cfRule type="cellIs" dxfId="1" priority="4972" operator="greaterThan">
      <formula>120</formula>
    </cfRule>
    <cfRule type="containsText" dxfId="2" priority="1839" operator="between" text="库存为">
      <formula>NOT(ISERROR(SEARCH("库存为",AU1300)))</formula>
    </cfRule>
  </conditionalFormatting>
  <conditionalFormatting sqref="AU1301">
    <cfRule type="cellIs" dxfId="0" priority="8104" operator="lessThan">
      <formula>20</formula>
    </cfRule>
    <cfRule type="cellIs" dxfId="1" priority="4971" operator="greaterThan">
      <formula>120</formula>
    </cfRule>
    <cfRule type="containsText" dxfId="2" priority="1838" operator="between" text="库存为">
      <formula>NOT(ISERROR(SEARCH("库存为",AU1301)))</formula>
    </cfRule>
  </conditionalFormatting>
  <conditionalFormatting sqref="AU1302">
    <cfRule type="cellIs" dxfId="0" priority="8103" operator="lessThan">
      <formula>20</formula>
    </cfRule>
    <cfRule type="cellIs" dxfId="1" priority="4970" operator="greaterThan">
      <formula>120</formula>
    </cfRule>
    <cfRule type="containsText" dxfId="2" priority="1837" operator="between" text="库存为">
      <formula>NOT(ISERROR(SEARCH("库存为",AU1302)))</formula>
    </cfRule>
  </conditionalFormatting>
  <conditionalFormatting sqref="AU1303">
    <cfRule type="cellIs" dxfId="0" priority="8102" operator="lessThan">
      <formula>20</formula>
    </cfRule>
    <cfRule type="cellIs" dxfId="1" priority="4969" operator="greaterThan">
      <formula>120</formula>
    </cfRule>
    <cfRule type="containsText" dxfId="2" priority="1836" operator="between" text="库存为">
      <formula>NOT(ISERROR(SEARCH("库存为",AU1303)))</formula>
    </cfRule>
  </conditionalFormatting>
  <conditionalFormatting sqref="AU1304">
    <cfRule type="cellIs" dxfId="0" priority="8101" operator="lessThan">
      <formula>20</formula>
    </cfRule>
    <cfRule type="cellIs" dxfId="1" priority="4968" operator="greaterThan">
      <formula>120</formula>
    </cfRule>
    <cfRule type="containsText" dxfId="2" priority="1835" operator="between" text="库存为">
      <formula>NOT(ISERROR(SEARCH("库存为",AU1304)))</formula>
    </cfRule>
  </conditionalFormatting>
  <conditionalFormatting sqref="AU1305">
    <cfRule type="cellIs" dxfId="0" priority="8100" operator="lessThan">
      <formula>20</formula>
    </cfRule>
    <cfRule type="cellIs" dxfId="1" priority="4967" operator="greaterThan">
      <formula>120</formula>
    </cfRule>
    <cfRule type="containsText" dxfId="2" priority="1834" operator="between" text="库存为">
      <formula>NOT(ISERROR(SEARCH("库存为",AU1305)))</formula>
    </cfRule>
  </conditionalFormatting>
  <conditionalFormatting sqref="AU1306">
    <cfRule type="cellIs" dxfId="0" priority="8099" operator="lessThan">
      <formula>20</formula>
    </cfRule>
    <cfRule type="cellIs" dxfId="1" priority="4966" operator="greaterThan">
      <formula>120</formula>
    </cfRule>
    <cfRule type="containsText" dxfId="2" priority="1833" operator="between" text="库存为">
      <formula>NOT(ISERROR(SEARCH("库存为",AU1306)))</formula>
    </cfRule>
  </conditionalFormatting>
  <conditionalFormatting sqref="AU1307">
    <cfRule type="cellIs" dxfId="0" priority="8098" operator="lessThan">
      <formula>20</formula>
    </cfRule>
    <cfRule type="cellIs" dxfId="1" priority="4965" operator="greaterThan">
      <formula>120</formula>
    </cfRule>
    <cfRule type="containsText" dxfId="2" priority="1832" operator="between" text="库存为">
      <formula>NOT(ISERROR(SEARCH("库存为",AU1307)))</formula>
    </cfRule>
  </conditionalFormatting>
  <conditionalFormatting sqref="AU1308">
    <cfRule type="cellIs" dxfId="0" priority="8097" operator="lessThan">
      <formula>20</formula>
    </cfRule>
    <cfRule type="cellIs" dxfId="1" priority="4964" operator="greaterThan">
      <formula>120</formula>
    </cfRule>
    <cfRule type="containsText" dxfId="2" priority="1831" operator="between" text="库存为">
      <formula>NOT(ISERROR(SEARCH("库存为",AU1308)))</formula>
    </cfRule>
  </conditionalFormatting>
  <conditionalFormatting sqref="AU1309">
    <cfRule type="cellIs" dxfId="0" priority="8096" operator="lessThan">
      <formula>20</formula>
    </cfRule>
    <cfRule type="cellIs" dxfId="1" priority="4963" operator="greaterThan">
      <formula>120</formula>
    </cfRule>
    <cfRule type="containsText" dxfId="2" priority="1830" operator="between" text="库存为">
      <formula>NOT(ISERROR(SEARCH("库存为",AU1309)))</formula>
    </cfRule>
  </conditionalFormatting>
  <conditionalFormatting sqref="AU1310">
    <cfRule type="cellIs" dxfId="0" priority="8095" operator="lessThan">
      <formula>20</formula>
    </cfRule>
    <cfRule type="cellIs" dxfId="1" priority="4962" operator="greaterThan">
      <formula>120</formula>
    </cfRule>
    <cfRule type="containsText" dxfId="2" priority="1829" operator="between" text="库存为">
      <formula>NOT(ISERROR(SEARCH("库存为",AU1310)))</formula>
    </cfRule>
  </conditionalFormatting>
  <conditionalFormatting sqref="AU1311">
    <cfRule type="cellIs" dxfId="0" priority="8094" operator="lessThan">
      <formula>20</formula>
    </cfRule>
    <cfRule type="cellIs" dxfId="1" priority="4961" operator="greaterThan">
      <formula>120</formula>
    </cfRule>
    <cfRule type="containsText" dxfId="2" priority="1828" operator="between" text="库存为">
      <formula>NOT(ISERROR(SEARCH("库存为",AU1311)))</formula>
    </cfRule>
  </conditionalFormatting>
  <conditionalFormatting sqref="AU1312">
    <cfRule type="cellIs" dxfId="0" priority="8093" operator="lessThan">
      <formula>20</formula>
    </cfRule>
    <cfRule type="cellIs" dxfId="1" priority="4960" operator="greaterThan">
      <formula>120</formula>
    </cfRule>
    <cfRule type="containsText" dxfId="2" priority="1827" operator="between" text="库存为">
      <formula>NOT(ISERROR(SEARCH("库存为",AU1312)))</formula>
    </cfRule>
  </conditionalFormatting>
  <conditionalFormatting sqref="AU1313">
    <cfRule type="cellIs" dxfId="0" priority="8092" operator="lessThan">
      <formula>20</formula>
    </cfRule>
    <cfRule type="cellIs" dxfId="1" priority="4959" operator="greaterThan">
      <formula>120</formula>
    </cfRule>
    <cfRule type="containsText" dxfId="2" priority="1826" operator="between" text="库存为">
      <formula>NOT(ISERROR(SEARCH("库存为",AU1313)))</formula>
    </cfRule>
  </conditionalFormatting>
  <conditionalFormatting sqref="AU1314">
    <cfRule type="cellIs" dxfId="0" priority="8091" operator="lessThan">
      <formula>20</formula>
    </cfRule>
    <cfRule type="cellIs" dxfId="1" priority="4958" operator="greaterThan">
      <formula>120</formula>
    </cfRule>
    <cfRule type="containsText" dxfId="2" priority="1825" operator="between" text="库存为">
      <formula>NOT(ISERROR(SEARCH("库存为",AU1314)))</formula>
    </cfRule>
  </conditionalFormatting>
  <conditionalFormatting sqref="AU1315">
    <cfRule type="cellIs" dxfId="0" priority="8090" operator="lessThan">
      <formula>20</formula>
    </cfRule>
    <cfRule type="cellIs" dxfId="1" priority="4957" operator="greaterThan">
      <formula>120</formula>
    </cfRule>
    <cfRule type="containsText" dxfId="2" priority="1824" operator="between" text="库存为">
      <formula>NOT(ISERROR(SEARCH("库存为",AU1315)))</formula>
    </cfRule>
  </conditionalFormatting>
  <conditionalFormatting sqref="AU1316">
    <cfRule type="cellIs" dxfId="0" priority="8089" operator="lessThan">
      <formula>20</formula>
    </cfRule>
    <cfRule type="cellIs" dxfId="1" priority="4956" operator="greaterThan">
      <formula>120</formula>
    </cfRule>
    <cfRule type="containsText" dxfId="2" priority="1823" operator="between" text="库存为">
      <formula>NOT(ISERROR(SEARCH("库存为",AU1316)))</formula>
    </cfRule>
  </conditionalFormatting>
  <conditionalFormatting sqref="AU1317">
    <cfRule type="cellIs" dxfId="0" priority="8088" operator="lessThan">
      <formula>20</formula>
    </cfRule>
    <cfRule type="cellIs" dxfId="1" priority="4955" operator="greaterThan">
      <formula>120</formula>
    </cfRule>
    <cfRule type="containsText" dxfId="2" priority="1822" operator="between" text="库存为">
      <formula>NOT(ISERROR(SEARCH("库存为",AU1317)))</formula>
    </cfRule>
  </conditionalFormatting>
  <conditionalFormatting sqref="AU1318">
    <cfRule type="cellIs" dxfId="0" priority="8087" operator="lessThan">
      <formula>20</formula>
    </cfRule>
    <cfRule type="cellIs" dxfId="1" priority="4954" operator="greaterThan">
      <formula>120</formula>
    </cfRule>
    <cfRule type="containsText" dxfId="2" priority="1821" operator="between" text="库存为">
      <formula>NOT(ISERROR(SEARCH("库存为",AU1318)))</formula>
    </cfRule>
  </conditionalFormatting>
  <conditionalFormatting sqref="AU1319">
    <cfRule type="cellIs" dxfId="0" priority="8086" operator="lessThan">
      <formula>20</formula>
    </cfRule>
    <cfRule type="cellIs" dxfId="1" priority="4953" operator="greaterThan">
      <formula>120</formula>
    </cfRule>
    <cfRule type="containsText" dxfId="2" priority="1820" operator="between" text="库存为">
      <formula>NOT(ISERROR(SEARCH("库存为",AU1319)))</formula>
    </cfRule>
  </conditionalFormatting>
  <conditionalFormatting sqref="AU1320">
    <cfRule type="cellIs" dxfId="0" priority="8085" operator="lessThan">
      <formula>20</formula>
    </cfRule>
    <cfRule type="cellIs" dxfId="1" priority="4952" operator="greaterThan">
      <formula>120</formula>
    </cfRule>
    <cfRule type="containsText" dxfId="2" priority="1819" operator="between" text="库存为">
      <formula>NOT(ISERROR(SEARCH("库存为",AU1320)))</formula>
    </cfRule>
  </conditionalFormatting>
  <conditionalFormatting sqref="AU1321">
    <cfRule type="cellIs" dxfId="0" priority="8084" operator="lessThan">
      <formula>20</formula>
    </cfRule>
    <cfRule type="cellIs" dxfId="1" priority="4951" operator="greaterThan">
      <formula>120</formula>
    </cfRule>
    <cfRule type="containsText" dxfId="2" priority="1818" operator="between" text="库存为">
      <formula>NOT(ISERROR(SEARCH("库存为",AU1321)))</formula>
    </cfRule>
  </conditionalFormatting>
  <conditionalFormatting sqref="AU1322">
    <cfRule type="cellIs" dxfId="0" priority="8083" operator="lessThan">
      <formula>20</formula>
    </cfRule>
    <cfRule type="cellIs" dxfId="1" priority="4950" operator="greaterThan">
      <formula>120</formula>
    </cfRule>
    <cfRule type="containsText" dxfId="2" priority="1817" operator="between" text="库存为">
      <formula>NOT(ISERROR(SEARCH("库存为",AU1322)))</formula>
    </cfRule>
  </conditionalFormatting>
  <conditionalFormatting sqref="AU1323">
    <cfRule type="cellIs" dxfId="0" priority="8082" operator="lessThan">
      <formula>20</formula>
    </cfRule>
    <cfRule type="cellIs" dxfId="1" priority="4949" operator="greaterThan">
      <formula>120</formula>
    </cfRule>
    <cfRule type="containsText" dxfId="2" priority="1816" operator="between" text="库存为">
      <formula>NOT(ISERROR(SEARCH("库存为",AU1323)))</formula>
    </cfRule>
  </conditionalFormatting>
  <conditionalFormatting sqref="AU1324">
    <cfRule type="cellIs" dxfId="0" priority="8081" operator="lessThan">
      <formula>20</formula>
    </cfRule>
    <cfRule type="cellIs" dxfId="1" priority="4948" operator="greaterThan">
      <formula>120</formula>
    </cfRule>
    <cfRule type="containsText" dxfId="2" priority="1815" operator="between" text="库存为">
      <formula>NOT(ISERROR(SEARCH("库存为",AU1324)))</formula>
    </cfRule>
  </conditionalFormatting>
  <conditionalFormatting sqref="AU1325">
    <cfRule type="cellIs" dxfId="0" priority="8080" operator="lessThan">
      <formula>20</formula>
    </cfRule>
    <cfRule type="cellIs" dxfId="1" priority="4947" operator="greaterThan">
      <formula>120</formula>
    </cfRule>
    <cfRule type="containsText" dxfId="2" priority="1814" operator="between" text="库存为">
      <formula>NOT(ISERROR(SEARCH("库存为",AU1325)))</formula>
    </cfRule>
  </conditionalFormatting>
  <conditionalFormatting sqref="AU1326">
    <cfRule type="cellIs" dxfId="0" priority="8079" operator="lessThan">
      <formula>20</formula>
    </cfRule>
    <cfRule type="cellIs" dxfId="1" priority="4946" operator="greaterThan">
      <formula>120</formula>
    </cfRule>
    <cfRule type="containsText" dxfId="2" priority="1813" operator="between" text="库存为">
      <formula>NOT(ISERROR(SEARCH("库存为",AU1326)))</formula>
    </cfRule>
  </conditionalFormatting>
  <conditionalFormatting sqref="AU1327">
    <cfRule type="cellIs" dxfId="0" priority="8078" operator="lessThan">
      <formula>20</formula>
    </cfRule>
    <cfRule type="cellIs" dxfId="1" priority="4945" operator="greaterThan">
      <formula>120</formula>
    </cfRule>
    <cfRule type="containsText" dxfId="2" priority="1812" operator="between" text="库存为">
      <formula>NOT(ISERROR(SEARCH("库存为",AU1327)))</formula>
    </cfRule>
  </conditionalFormatting>
  <conditionalFormatting sqref="AU1328">
    <cfRule type="cellIs" dxfId="0" priority="8077" operator="lessThan">
      <formula>20</formula>
    </cfRule>
    <cfRule type="cellIs" dxfId="1" priority="4944" operator="greaterThan">
      <formula>120</formula>
    </cfRule>
    <cfRule type="containsText" dxfId="2" priority="1811" operator="between" text="库存为">
      <formula>NOT(ISERROR(SEARCH("库存为",AU1328)))</formula>
    </cfRule>
  </conditionalFormatting>
  <conditionalFormatting sqref="AU1329">
    <cfRule type="cellIs" dxfId="0" priority="8076" operator="lessThan">
      <formula>20</formula>
    </cfRule>
    <cfRule type="cellIs" dxfId="1" priority="4943" operator="greaterThan">
      <formula>120</formula>
    </cfRule>
    <cfRule type="containsText" dxfId="2" priority="1810" operator="between" text="库存为">
      <formula>NOT(ISERROR(SEARCH("库存为",AU1329)))</formula>
    </cfRule>
  </conditionalFormatting>
  <conditionalFormatting sqref="AU1330">
    <cfRule type="cellIs" dxfId="0" priority="8075" operator="lessThan">
      <formula>20</formula>
    </cfRule>
    <cfRule type="cellIs" dxfId="1" priority="4942" operator="greaterThan">
      <formula>120</formula>
    </cfRule>
    <cfRule type="containsText" dxfId="2" priority="1809" operator="between" text="库存为">
      <formula>NOT(ISERROR(SEARCH("库存为",AU1330)))</formula>
    </cfRule>
  </conditionalFormatting>
  <conditionalFormatting sqref="AU1331">
    <cfRule type="cellIs" dxfId="0" priority="8074" operator="lessThan">
      <formula>20</formula>
    </cfRule>
    <cfRule type="cellIs" dxfId="1" priority="4941" operator="greaterThan">
      <formula>120</formula>
    </cfRule>
    <cfRule type="containsText" dxfId="2" priority="1808" operator="between" text="库存为">
      <formula>NOT(ISERROR(SEARCH("库存为",AU1331)))</formula>
    </cfRule>
  </conditionalFormatting>
  <conditionalFormatting sqref="AU1332">
    <cfRule type="cellIs" dxfId="0" priority="8073" operator="lessThan">
      <formula>20</formula>
    </cfRule>
    <cfRule type="cellIs" dxfId="1" priority="4940" operator="greaterThan">
      <formula>120</formula>
    </cfRule>
    <cfRule type="containsText" dxfId="2" priority="1807" operator="between" text="库存为">
      <formula>NOT(ISERROR(SEARCH("库存为",AU1332)))</formula>
    </cfRule>
  </conditionalFormatting>
  <conditionalFormatting sqref="AU1333">
    <cfRule type="cellIs" dxfId="0" priority="8072" operator="lessThan">
      <formula>20</formula>
    </cfRule>
    <cfRule type="cellIs" dxfId="1" priority="4939" operator="greaterThan">
      <formula>120</formula>
    </cfRule>
    <cfRule type="containsText" dxfId="2" priority="1806" operator="between" text="库存为">
      <formula>NOT(ISERROR(SEARCH("库存为",AU1333)))</formula>
    </cfRule>
  </conditionalFormatting>
  <conditionalFormatting sqref="AU1334">
    <cfRule type="cellIs" dxfId="0" priority="8071" operator="lessThan">
      <formula>20</formula>
    </cfRule>
    <cfRule type="cellIs" dxfId="1" priority="4938" operator="greaterThan">
      <formula>120</formula>
    </cfRule>
    <cfRule type="containsText" dxfId="2" priority="1805" operator="between" text="库存为">
      <formula>NOT(ISERROR(SEARCH("库存为",AU1334)))</formula>
    </cfRule>
  </conditionalFormatting>
  <conditionalFormatting sqref="AU1335">
    <cfRule type="cellIs" dxfId="0" priority="8070" operator="lessThan">
      <formula>20</formula>
    </cfRule>
    <cfRule type="cellIs" dxfId="1" priority="4937" operator="greaterThan">
      <formula>120</formula>
    </cfRule>
    <cfRule type="containsText" dxfId="2" priority="1804" operator="between" text="库存为">
      <formula>NOT(ISERROR(SEARCH("库存为",AU1335)))</formula>
    </cfRule>
  </conditionalFormatting>
  <conditionalFormatting sqref="AU1336">
    <cfRule type="cellIs" dxfId="0" priority="8069" operator="lessThan">
      <formula>20</formula>
    </cfRule>
    <cfRule type="cellIs" dxfId="1" priority="4936" operator="greaterThan">
      <formula>120</formula>
    </cfRule>
    <cfRule type="containsText" dxfId="2" priority="1803" operator="between" text="库存为">
      <formula>NOT(ISERROR(SEARCH("库存为",AU1336)))</formula>
    </cfRule>
  </conditionalFormatting>
  <conditionalFormatting sqref="AU1337">
    <cfRule type="cellIs" dxfId="0" priority="8068" operator="lessThan">
      <formula>20</formula>
    </cfRule>
    <cfRule type="cellIs" dxfId="1" priority="4935" operator="greaterThan">
      <formula>120</formula>
    </cfRule>
    <cfRule type="containsText" dxfId="2" priority="1802" operator="between" text="库存为">
      <formula>NOT(ISERROR(SEARCH("库存为",AU1337)))</formula>
    </cfRule>
  </conditionalFormatting>
  <conditionalFormatting sqref="AU1338">
    <cfRule type="cellIs" dxfId="0" priority="8067" operator="lessThan">
      <formula>20</formula>
    </cfRule>
    <cfRule type="cellIs" dxfId="1" priority="4934" operator="greaterThan">
      <formula>120</formula>
    </cfRule>
    <cfRule type="containsText" dxfId="2" priority="1801" operator="between" text="库存为">
      <formula>NOT(ISERROR(SEARCH("库存为",AU1338)))</formula>
    </cfRule>
  </conditionalFormatting>
  <conditionalFormatting sqref="AU1339">
    <cfRule type="cellIs" dxfId="0" priority="8066" operator="lessThan">
      <formula>20</formula>
    </cfRule>
    <cfRule type="cellIs" dxfId="1" priority="4933" operator="greaterThan">
      <formula>120</formula>
    </cfRule>
    <cfRule type="containsText" dxfId="2" priority="1800" operator="between" text="库存为">
      <formula>NOT(ISERROR(SEARCH("库存为",AU1339)))</formula>
    </cfRule>
  </conditionalFormatting>
  <conditionalFormatting sqref="AU1340">
    <cfRule type="cellIs" dxfId="0" priority="8065" operator="lessThan">
      <formula>20</formula>
    </cfRule>
    <cfRule type="cellIs" dxfId="1" priority="4932" operator="greaterThan">
      <formula>120</formula>
    </cfRule>
    <cfRule type="containsText" dxfId="2" priority="1799" operator="between" text="库存为">
      <formula>NOT(ISERROR(SEARCH("库存为",AU1340)))</formula>
    </cfRule>
  </conditionalFormatting>
  <conditionalFormatting sqref="AU1341">
    <cfRule type="cellIs" dxfId="0" priority="8064" operator="lessThan">
      <formula>20</formula>
    </cfRule>
    <cfRule type="cellIs" dxfId="1" priority="4931" operator="greaterThan">
      <formula>120</formula>
    </cfRule>
    <cfRule type="containsText" dxfId="2" priority="1798" operator="between" text="库存为">
      <formula>NOT(ISERROR(SEARCH("库存为",AU1341)))</formula>
    </cfRule>
  </conditionalFormatting>
  <conditionalFormatting sqref="AU1342">
    <cfRule type="cellIs" dxfId="0" priority="8063" operator="lessThan">
      <formula>20</formula>
    </cfRule>
    <cfRule type="cellIs" dxfId="1" priority="4930" operator="greaterThan">
      <formula>120</formula>
    </cfRule>
    <cfRule type="containsText" dxfId="2" priority="1797" operator="between" text="库存为">
      <formula>NOT(ISERROR(SEARCH("库存为",AU1342)))</formula>
    </cfRule>
  </conditionalFormatting>
  <conditionalFormatting sqref="AU1343">
    <cfRule type="cellIs" dxfId="0" priority="8062" operator="lessThan">
      <formula>20</formula>
    </cfRule>
    <cfRule type="cellIs" dxfId="1" priority="4929" operator="greaterThan">
      <formula>120</formula>
    </cfRule>
    <cfRule type="containsText" dxfId="2" priority="1796" operator="between" text="库存为">
      <formula>NOT(ISERROR(SEARCH("库存为",AU1343)))</formula>
    </cfRule>
  </conditionalFormatting>
  <conditionalFormatting sqref="AU1344">
    <cfRule type="cellIs" dxfId="0" priority="8061" operator="lessThan">
      <formula>20</formula>
    </cfRule>
    <cfRule type="cellIs" dxfId="1" priority="4928" operator="greaterThan">
      <formula>120</formula>
    </cfRule>
    <cfRule type="containsText" dxfId="2" priority="1795" operator="between" text="库存为">
      <formula>NOT(ISERROR(SEARCH("库存为",AU1344)))</formula>
    </cfRule>
  </conditionalFormatting>
  <conditionalFormatting sqref="AU1345">
    <cfRule type="cellIs" dxfId="0" priority="8060" operator="lessThan">
      <formula>20</formula>
    </cfRule>
    <cfRule type="cellIs" dxfId="1" priority="4927" operator="greaterThan">
      <formula>120</formula>
    </cfRule>
    <cfRule type="containsText" dxfId="2" priority="1794" operator="between" text="库存为">
      <formula>NOT(ISERROR(SEARCH("库存为",AU1345)))</formula>
    </cfRule>
  </conditionalFormatting>
  <conditionalFormatting sqref="AU1346">
    <cfRule type="cellIs" dxfId="0" priority="8059" operator="lessThan">
      <formula>20</formula>
    </cfRule>
    <cfRule type="cellIs" dxfId="1" priority="4926" operator="greaterThan">
      <formula>120</formula>
    </cfRule>
    <cfRule type="containsText" dxfId="2" priority="1793" operator="between" text="库存为">
      <formula>NOT(ISERROR(SEARCH("库存为",AU1346)))</formula>
    </cfRule>
  </conditionalFormatting>
  <conditionalFormatting sqref="AU1347">
    <cfRule type="cellIs" dxfId="0" priority="8058" operator="lessThan">
      <formula>20</formula>
    </cfRule>
    <cfRule type="cellIs" dxfId="1" priority="4925" operator="greaterThan">
      <formula>120</formula>
    </cfRule>
    <cfRule type="containsText" dxfId="2" priority="1792" operator="between" text="库存为">
      <formula>NOT(ISERROR(SEARCH("库存为",AU1347)))</formula>
    </cfRule>
  </conditionalFormatting>
  <conditionalFormatting sqref="AU1348">
    <cfRule type="cellIs" dxfId="0" priority="8057" operator="lessThan">
      <formula>20</formula>
    </cfRule>
    <cfRule type="cellIs" dxfId="1" priority="4924" operator="greaterThan">
      <formula>120</formula>
    </cfRule>
    <cfRule type="containsText" dxfId="2" priority="1791" operator="between" text="库存为">
      <formula>NOT(ISERROR(SEARCH("库存为",AU1348)))</formula>
    </cfRule>
  </conditionalFormatting>
  <conditionalFormatting sqref="AU1349">
    <cfRule type="cellIs" dxfId="0" priority="8056" operator="lessThan">
      <formula>20</formula>
    </cfRule>
    <cfRule type="cellIs" dxfId="1" priority="4923" operator="greaterThan">
      <formula>120</formula>
    </cfRule>
    <cfRule type="containsText" dxfId="2" priority="1790" operator="between" text="库存为">
      <formula>NOT(ISERROR(SEARCH("库存为",AU1349)))</formula>
    </cfRule>
  </conditionalFormatting>
  <conditionalFormatting sqref="AU1350">
    <cfRule type="cellIs" dxfId="0" priority="8055" operator="lessThan">
      <formula>20</formula>
    </cfRule>
    <cfRule type="cellIs" dxfId="1" priority="4922" operator="greaterThan">
      <formula>120</formula>
    </cfRule>
    <cfRule type="containsText" dxfId="2" priority="1789" operator="between" text="库存为">
      <formula>NOT(ISERROR(SEARCH("库存为",AU1350)))</formula>
    </cfRule>
  </conditionalFormatting>
  <conditionalFormatting sqref="AU1351">
    <cfRule type="cellIs" dxfId="0" priority="8054" operator="lessThan">
      <formula>20</formula>
    </cfRule>
    <cfRule type="cellIs" dxfId="1" priority="4921" operator="greaterThan">
      <formula>120</formula>
    </cfRule>
    <cfRule type="containsText" dxfId="2" priority="1788" operator="between" text="库存为">
      <formula>NOT(ISERROR(SEARCH("库存为",AU1351)))</formula>
    </cfRule>
  </conditionalFormatting>
  <conditionalFormatting sqref="AU1352">
    <cfRule type="cellIs" dxfId="0" priority="8053" operator="lessThan">
      <formula>20</formula>
    </cfRule>
    <cfRule type="cellIs" dxfId="1" priority="4920" operator="greaterThan">
      <formula>120</formula>
    </cfRule>
    <cfRule type="containsText" dxfId="2" priority="1787" operator="between" text="库存为">
      <formula>NOT(ISERROR(SEARCH("库存为",AU1352)))</formula>
    </cfRule>
  </conditionalFormatting>
  <conditionalFormatting sqref="AU1353">
    <cfRule type="cellIs" dxfId="0" priority="8052" operator="lessThan">
      <formula>20</formula>
    </cfRule>
    <cfRule type="cellIs" dxfId="1" priority="4919" operator="greaterThan">
      <formula>120</formula>
    </cfRule>
    <cfRule type="containsText" dxfId="2" priority="1786" operator="between" text="库存为">
      <formula>NOT(ISERROR(SEARCH("库存为",AU1353)))</formula>
    </cfRule>
  </conditionalFormatting>
  <conditionalFormatting sqref="AU1354">
    <cfRule type="cellIs" dxfId="0" priority="8051" operator="lessThan">
      <formula>20</formula>
    </cfRule>
    <cfRule type="cellIs" dxfId="1" priority="4918" operator="greaterThan">
      <formula>120</formula>
    </cfRule>
    <cfRule type="containsText" dxfId="2" priority="1785" operator="between" text="库存为">
      <formula>NOT(ISERROR(SEARCH("库存为",AU1354)))</formula>
    </cfRule>
  </conditionalFormatting>
  <conditionalFormatting sqref="AU1355">
    <cfRule type="cellIs" dxfId="0" priority="8050" operator="lessThan">
      <formula>20</formula>
    </cfRule>
    <cfRule type="cellIs" dxfId="1" priority="4917" operator="greaterThan">
      <formula>120</formula>
    </cfRule>
    <cfRule type="containsText" dxfId="2" priority="1784" operator="between" text="库存为">
      <formula>NOT(ISERROR(SEARCH("库存为",AU1355)))</formula>
    </cfRule>
  </conditionalFormatting>
  <conditionalFormatting sqref="AU1356">
    <cfRule type="cellIs" dxfId="0" priority="8049" operator="lessThan">
      <formula>20</formula>
    </cfRule>
    <cfRule type="cellIs" dxfId="1" priority="4916" operator="greaterThan">
      <formula>120</formula>
    </cfRule>
    <cfRule type="containsText" dxfId="2" priority="1783" operator="between" text="库存为">
      <formula>NOT(ISERROR(SEARCH("库存为",AU1356)))</formula>
    </cfRule>
  </conditionalFormatting>
  <conditionalFormatting sqref="AU1357">
    <cfRule type="cellIs" dxfId="0" priority="8048" operator="lessThan">
      <formula>20</formula>
    </cfRule>
    <cfRule type="cellIs" dxfId="1" priority="4915" operator="greaterThan">
      <formula>120</formula>
    </cfRule>
    <cfRule type="containsText" dxfId="2" priority="1782" operator="between" text="库存为">
      <formula>NOT(ISERROR(SEARCH("库存为",AU1357)))</formula>
    </cfRule>
  </conditionalFormatting>
  <conditionalFormatting sqref="AU1358">
    <cfRule type="cellIs" dxfId="0" priority="8047" operator="lessThan">
      <formula>20</formula>
    </cfRule>
    <cfRule type="cellIs" dxfId="1" priority="4914" operator="greaterThan">
      <formula>120</formula>
    </cfRule>
    <cfRule type="containsText" dxfId="2" priority="1781" operator="between" text="库存为">
      <formula>NOT(ISERROR(SEARCH("库存为",AU1358)))</formula>
    </cfRule>
  </conditionalFormatting>
  <conditionalFormatting sqref="AU1359">
    <cfRule type="cellIs" dxfId="0" priority="8046" operator="lessThan">
      <formula>20</formula>
    </cfRule>
    <cfRule type="cellIs" dxfId="1" priority="4913" operator="greaterThan">
      <formula>120</formula>
    </cfRule>
    <cfRule type="containsText" dxfId="2" priority="1780" operator="between" text="库存为">
      <formula>NOT(ISERROR(SEARCH("库存为",AU1359)))</formula>
    </cfRule>
  </conditionalFormatting>
  <conditionalFormatting sqref="AU1360">
    <cfRule type="cellIs" dxfId="0" priority="8045" operator="lessThan">
      <formula>20</formula>
    </cfRule>
    <cfRule type="cellIs" dxfId="1" priority="4912" operator="greaterThan">
      <formula>120</formula>
    </cfRule>
    <cfRule type="containsText" dxfId="2" priority="1779" operator="between" text="库存为">
      <formula>NOT(ISERROR(SEARCH("库存为",AU1360)))</formula>
    </cfRule>
  </conditionalFormatting>
  <conditionalFormatting sqref="AU1361">
    <cfRule type="cellIs" dxfId="0" priority="8044" operator="lessThan">
      <formula>20</formula>
    </cfRule>
    <cfRule type="cellIs" dxfId="1" priority="4911" operator="greaterThan">
      <formula>120</formula>
    </cfRule>
    <cfRule type="containsText" dxfId="2" priority="1778" operator="between" text="库存为">
      <formula>NOT(ISERROR(SEARCH("库存为",AU1361)))</formula>
    </cfRule>
  </conditionalFormatting>
  <conditionalFormatting sqref="AU1362">
    <cfRule type="cellIs" dxfId="0" priority="8043" operator="lessThan">
      <formula>20</formula>
    </cfRule>
    <cfRule type="cellIs" dxfId="1" priority="4910" operator="greaterThan">
      <formula>120</formula>
    </cfRule>
    <cfRule type="containsText" dxfId="2" priority="1777" operator="between" text="库存为">
      <formula>NOT(ISERROR(SEARCH("库存为",AU1362)))</formula>
    </cfRule>
  </conditionalFormatting>
  <conditionalFormatting sqref="AU1363">
    <cfRule type="cellIs" dxfId="0" priority="8042" operator="lessThan">
      <formula>20</formula>
    </cfRule>
    <cfRule type="cellIs" dxfId="1" priority="4909" operator="greaterThan">
      <formula>120</formula>
    </cfRule>
    <cfRule type="containsText" dxfId="2" priority="1776" operator="between" text="库存为">
      <formula>NOT(ISERROR(SEARCH("库存为",AU1363)))</formula>
    </cfRule>
  </conditionalFormatting>
  <conditionalFormatting sqref="AU1364">
    <cfRule type="cellIs" dxfId="0" priority="8041" operator="lessThan">
      <formula>20</formula>
    </cfRule>
    <cfRule type="cellIs" dxfId="1" priority="4908" operator="greaterThan">
      <formula>120</formula>
    </cfRule>
    <cfRule type="containsText" dxfId="2" priority="1775" operator="between" text="库存为">
      <formula>NOT(ISERROR(SEARCH("库存为",AU1364)))</formula>
    </cfRule>
  </conditionalFormatting>
  <conditionalFormatting sqref="AU1365">
    <cfRule type="cellIs" dxfId="0" priority="8040" operator="lessThan">
      <formula>20</formula>
    </cfRule>
    <cfRule type="cellIs" dxfId="1" priority="4907" operator="greaterThan">
      <formula>120</formula>
    </cfRule>
    <cfRule type="containsText" dxfId="2" priority="1774" operator="between" text="库存为">
      <formula>NOT(ISERROR(SEARCH("库存为",AU1365)))</formula>
    </cfRule>
  </conditionalFormatting>
  <conditionalFormatting sqref="AU1366">
    <cfRule type="cellIs" dxfId="0" priority="8039" operator="lessThan">
      <formula>20</formula>
    </cfRule>
    <cfRule type="cellIs" dxfId="1" priority="4906" operator="greaterThan">
      <formula>120</formula>
    </cfRule>
    <cfRule type="containsText" dxfId="2" priority="1773" operator="between" text="库存为">
      <formula>NOT(ISERROR(SEARCH("库存为",AU1366)))</formula>
    </cfRule>
  </conditionalFormatting>
  <conditionalFormatting sqref="AU1367">
    <cfRule type="cellIs" dxfId="0" priority="8038" operator="lessThan">
      <formula>20</formula>
    </cfRule>
    <cfRule type="cellIs" dxfId="1" priority="4905" operator="greaterThan">
      <formula>120</formula>
    </cfRule>
    <cfRule type="containsText" dxfId="2" priority="1772" operator="between" text="库存为">
      <formula>NOT(ISERROR(SEARCH("库存为",AU1367)))</formula>
    </cfRule>
  </conditionalFormatting>
  <conditionalFormatting sqref="AU1368">
    <cfRule type="cellIs" dxfId="0" priority="8037" operator="lessThan">
      <formula>20</formula>
    </cfRule>
    <cfRule type="cellIs" dxfId="1" priority="4904" operator="greaterThan">
      <formula>120</formula>
    </cfRule>
    <cfRule type="containsText" dxfId="2" priority="1771" operator="between" text="库存为">
      <formula>NOT(ISERROR(SEARCH("库存为",AU1368)))</formula>
    </cfRule>
  </conditionalFormatting>
  <conditionalFormatting sqref="AU1369">
    <cfRule type="cellIs" dxfId="0" priority="8036" operator="lessThan">
      <formula>20</formula>
    </cfRule>
    <cfRule type="cellIs" dxfId="1" priority="4903" operator="greaterThan">
      <formula>120</formula>
    </cfRule>
    <cfRule type="containsText" dxfId="2" priority="1770" operator="between" text="库存为">
      <formula>NOT(ISERROR(SEARCH("库存为",AU1369)))</formula>
    </cfRule>
  </conditionalFormatting>
  <conditionalFormatting sqref="AU1370">
    <cfRule type="cellIs" dxfId="0" priority="8035" operator="lessThan">
      <formula>20</formula>
    </cfRule>
    <cfRule type="cellIs" dxfId="1" priority="4902" operator="greaterThan">
      <formula>120</formula>
    </cfRule>
    <cfRule type="containsText" dxfId="2" priority="1769" operator="between" text="库存为">
      <formula>NOT(ISERROR(SEARCH("库存为",AU1370)))</formula>
    </cfRule>
  </conditionalFormatting>
  <conditionalFormatting sqref="AU1371">
    <cfRule type="cellIs" dxfId="0" priority="8034" operator="lessThan">
      <formula>20</formula>
    </cfRule>
    <cfRule type="cellIs" dxfId="1" priority="4901" operator="greaterThan">
      <formula>120</formula>
    </cfRule>
    <cfRule type="containsText" dxfId="2" priority="1768" operator="between" text="库存为">
      <formula>NOT(ISERROR(SEARCH("库存为",AU1371)))</formula>
    </cfRule>
  </conditionalFormatting>
  <conditionalFormatting sqref="AU1372">
    <cfRule type="cellIs" dxfId="0" priority="8033" operator="lessThan">
      <formula>20</formula>
    </cfRule>
    <cfRule type="cellIs" dxfId="1" priority="4900" operator="greaterThan">
      <formula>120</formula>
    </cfRule>
    <cfRule type="containsText" dxfId="2" priority="1767" operator="between" text="库存为">
      <formula>NOT(ISERROR(SEARCH("库存为",AU1372)))</formula>
    </cfRule>
  </conditionalFormatting>
  <conditionalFormatting sqref="AU1373">
    <cfRule type="cellIs" dxfId="0" priority="8032" operator="lessThan">
      <formula>20</formula>
    </cfRule>
    <cfRule type="cellIs" dxfId="1" priority="4899" operator="greaterThan">
      <formula>120</formula>
    </cfRule>
    <cfRule type="containsText" dxfId="2" priority="1766" operator="between" text="库存为">
      <formula>NOT(ISERROR(SEARCH("库存为",AU1373)))</formula>
    </cfRule>
  </conditionalFormatting>
  <conditionalFormatting sqref="AU1374">
    <cfRule type="cellIs" dxfId="0" priority="8031" operator="lessThan">
      <formula>20</formula>
    </cfRule>
    <cfRule type="cellIs" dxfId="1" priority="4898" operator="greaterThan">
      <formula>120</formula>
    </cfRule>
    <cfRule type="containsText" dxfId="2" priority="1765" operator="between" text="库存为">
      <formula>NOT(ISERROR(SEARCH("库存为",AU1374)))</formula>
    </cfRule>
  </conditionalFormatting>
  <conditionalFormatting sqref="AU1375">
    <cfRule type="cellIs" dxfId="0" priority="8030" operator="lessThan">
      <formula>20</formula>
    </cfRule>
    <cfRule type="cellIs" dxfId="1" priority="4897" operator="greaterThan">
      <formula>120</formula>
    </cfRule>
    <cfRule type="containsText" dxfId="2" priority="1764" operator="between" text="库存为">
      <formula>NOT(ISERROR(SEARCH("库存为",AU1375)))</formula>
    </cfRule>
  </conditionalFormatting>
  <conditionalFormatting sqref="AU1376">
    <cfRule type="cellIs" dxfId="0" priority="8029" operator="lessThan">
      <formula>20</formula>
    </cfRule>
    <cfRule type="cellIs" dxfId="1" priority="4896" operator="greaterThan">
      <formula>120</formula>
    </cfRule>
    <cfRule type="containsText" dxfId="2" priority="1763" operator="between" text="库存为">
      <formula>NOT(ISERROR(SEARCH("库存为",AU1376)))</formula>
    </cfRule>
  </conditionalFormatting>
  <conditionalFormatting sqref="AU1377">
    <cfRule type="cellIs" dxfId="0" priority="8028" operator="lessThan">
      <formula>20</formula>
    </cfRule>
    <cfRule type="cellIs" dxfId="1" priority="4895" operator="greaterThan">
      <formula>120</formula>
    </cfRule>
    <cfRule type="containsText" dxfId="2" priority="1762" operator="between" text="库存为">
      <formula>NOT(ISERROR(SEARCH("库存为",AU1377)))</formula>
    </cfRule>
  </conditionalFormatting>
  <conditionalFormatting sqref="AU1378">
    <cfRule type="cellIs" dxfId="0" priority="8027" operator="lessThan">
      <formula>20</formula>
    </cfRule>
    <cfRule type="cellIs" dxfId="1" priority="4894" operator="greaterThan">
      <formula>120</formula>
    </cfRule>
    <cfRule type="containsText" dxfId="2" priority="1761" operator="between" text="库存为">
      <formula>NOT(ISERROR(SEARCH("库存为",AU1378)))</formula>
    </cfRule>
  </conditionalFormatting>
  <conditionalFormatting sqref="AU1379">
    <cfRule type="cellIs" dxfId="0" priority="8026" operator="lessThan">
      <formula>20</formula>
    </cfRule>
    <cfRule type="cellIs" dxfId="1" priority="4893" operator="greaterThan">
      <formula>120</formula>
    </cfRule>
    <cfRule type="containsText" dxfId="2" priority="1760" operator="between" text="库存为">
      <formula>NOT(ISERROR(SEARCH("库存为",AU1379)))</formula>
    </cfRule>
  </conditionalFormatting>
  <conditionalFormatting sqref="AU1380">
    <cfRule type="cellIs" dxfId="0" priority="8025" operator="lessThan">
      <formula>20</formula>
    </cfRule>
    <cfRule type="cellIs" dxfId="1" priority="4892" operator="greaterThan">
      <formula>120</formula>
    </cfRule>
    <cfRule type="containsText" dxfId="2" priority="1759" operator="between" text="库存为">
      <formula>NOT(ISERROR(SEARCH("库存为",AU1380)))</formula>
    </cfRule>
  </conditionalFormatting>
  <conditionalFormatting sqref="AU1381">
    <cfRule type="cellIs" dxfId="0" priority="8024" operator="lessThan">
      <formula>20</formula>
    </cfRule>
    <cfRule type="cellIs" dxfId="1" priority="4891" operator="greaterThan">
      <formula>120</formula>
    </cfRule>
    <cfRule type="containsText" dxfId="2" priority="1758" operator="between" text="库存为">
      <formula>NOT(ISERROR(SEARCH("库存为",AU1381)))</formula>
    </cfRule>
  </conditionalFormatting>
  <conditionalFormatting sqref="AU1382">
    <cfRule type="cellIs" dxfId="0" priority="8023" operator="lessThan">
      <formula>20</formula>
    </cfRule>
    <cfRule type="cellIs" dxfId="1" priority="4890" operator="greaterThan">
      <formula>120</formula>
    </cfRule>
    <cfRule type="containsText" dxfId="2" priority="1757" operator="between" text="库存为">
      <formula>NOT(ISERROR(SEARCH("库存为",AU1382)))</formula>
    </cfRule>
  </conditionalFormatting>
  <conditionalFormatting sqref="AU1383">
    <cfRule type="cellIs" dxfId="0" priority="8022" operator="lessThan">
      <formula>20</formula>
    </cfRule>
    <cfRule type="cellIs" dxfId="1" priority="4889" operator="greaterThan">
      <formula>120</formula>
    </cfRule>
    <cfRule type="containsText" dxfId="2" priority="1756" operator="between" text="库存为">
      <formula>NOT(ISERROR(SEARCH("库存为",AU1383)))</formula>
    </cfRule>
  </conditionalFormatting>
  <conditionalFormatting sqref="AU1384">
    <cfRule type="cellIs" dxfId="0" priority="8021" operator="lessThan">
      <formula>20</formula>
    </cfRule>
    <cfRule type="cellIs" dxfId="1" priority="4888" operator="greaterThan">
      <formula>120</formula>
    </cfRule>
    <cfRule type="containsText" dxfId="2" priority="1755" operator="between" text="库存为">
      <formula>NOT(ISERROR(SEARCH("库存为",AU1384)))</formula>
    </cfRule>
  </conditionalFormatting>
  <conditionalFormatting sqref="AU1385">
    <cfRule type="cellIs" dxfId="0" priority="8020" operator="lessThan">
      <formula>20</formula>
    </cfRule>
    <cfRule type="cellIs" dxfId="1" priority="4887" operator="greaterThan">
      <formula>120</formula>
    </cfRule>
    <cfRule type="containsText" dxfId="2" priority="1754" operator="between" text="库存为">
      <formula>NOT(ISERROR(SEARCH("库存为",AU1385)))</formula>
    </cfRule>
  </conditionalFormatting>
  <conditionalFormatting sqref="AU1386">
    <cfRule type="cellIs" dxfId="0" priority="8019" operator="lessThan">
      <formula>20</formula>
    </cfRule>
    <cfRule type="cellIs" dxfId="1" priority="4886" operator="greaterThan">
      <formula>120</formula>
    </cfRule>
    <cfRule type="containsText" dxfId="2" priority="1753" operator="between" text="库存为">
      <formula>NOT(ISERROR(SEARCH("库存为",AU1386)))</formula>
    </cfRule>
  </conditionalFormatting>
  <conditionalFormatting sqref="AU1387">
    <cfRule type="cellIs" dxfId="0" priority="8018" operator="lessThan">
      <formula>20</formula>
    </cfRule>
    <cfRule type="cellIs" dxfId="1" priority="4885" operator="greaterThan">
      <formula>120</formula>
    </cfRule>
    <cfRule type="containsText" dxfId="2" priority="1752" operator="between" text="库存为">
      <formula>NOT(ISERROR(SEARCH("库存为",AU1387)))</formula>
    </cfRule>
  </conditionalFormatting>
  <conditionalFormatting sqref="AU1388">
    <cfRule type="cellIs" dxfId="0" priority="8017" operator="lessThan">
      <formula>20</formula>
    </cfRule>
    <cfRule type="cellIs" dxfId="1" priority="4884" operator="greaterThan">
      <formula>120</formula>
    </cfRule>
    <cfRule type="containsText" dxfId="2" priority="1751" operator="between" text="库存为">
      <formula>NOT(ISERROR(SEARCH("库存为",AU1388)))</formula>
    </cfRule>
  </conditionalFormatting>
  <conditionalFormatting sqref="AU1389">
    <cfRule type="cellIs" dxfId="0" priority="8016" operator="lessThan">
      <formula>20</formula>
    </cfRule>
    <cfRule type="cellIs" dxfId="1" priority="4883" operator="greaterThan">
      <formula>120</formula>
    </cfRule>
    <cfRule type="containsText" dxfId="2" priority="1750" operator="between" text="库存为">
      <formula>NOT(ISERROR(SEARCH("库存为",AU1389)))</formula>
    </cfRule>
  </conditionalFormatting>
  <conditionalFormatting sqref="AU1390">
    <cfRule type="cellIs" dxfId="0" priority="8015" operator="lessThan">
      <formula>20</formula>
    </cfRule>
    <cfRule type="cellIs" dxfId="1" priority="4882" operator="greaterThan">
      <formula>120</formula>
    </cfRule>
    <cfRule type="containsText" dxfId="2" priority="1749" operator="between" text="库存为">
      <formula>NOT(ISERROR(SEARCH("库存为",AU1390)))</formula>
    </cfRule>
  </conditionalFormatting>
  <conditionalFormatting sqref="AU1391">
    <cfRule type="cellIs" dxfId="0" priority="8014" operator="lessThan">
      <formula>20</formula>
    </cfRule>
    <cfRule type="cellIs" dxfId="1" priority="4881" operator="greaterThan">
      <formula>120</formula>
    </cfRule>
    <cfRule type="containsText" dxfId="2" priority="1748" operator="between" text="库存为">
      <formula>NOT(ISERROR(SEARCH("库存为",AU1391)))</formula>
    </cfRule>
  </conditionalFormatting>
  <conditionalFormatting sqref="AU1392">
    <cfRule type="cellIs" dxfId="0" priority="8013" operator="lessThan">
      <formula>20</formula>
    </cfRule>
    <cfRule type="cellIs" dxfId="1" priority="4880" operator="greaterThan">
      <formula>120</formula>
    </cfRule>
    <cfRule type="containsText" dxfId="2" priority="1747" operator="between" text="库存为">
      <formula>NOT(ISERROR(SEARCH("库存为",AU1392)))</formula>
    </cfRule>
  </conditionalFormatting>
  <conditionalFormatting sqref="AU1393">
    <cfRule type="cellIs" dxfId="0" priority="8012" operator="lessThan">
      <formula>20</formula>
    </cfRule>
    <cfRule type="cellIs" dxfId="1" priority="4879" operator="greaterThan">
      <formula>120</formula>
    </cfRule>
    <cfRule type="containsText" dxfId="2" priority="1746" operator="between" text="库存为">
      <formula>NOT(ISERROR(SEARCH("库存为",AU1393)))</formula>
    </cfRule>
  </conditionalFormatting>
  <conditionalFormatting sqref="AU1394">
    <cfRule type="cellIs" dxfId="0" priority="8011" operator="lessThan">
      <formula>20</formula>
    </cfRule>
    <cfRule type="cellIs" dxfId="1" priority="4878" operator="greaterThan">
      <formula>120</formula>
    </cfRule>
    <cfRule type="containsText" dxfId="2" priority="1745" operator="between" text="库存为">
      <formula>NOT(ISERROR(SEARCH("库存为",AU1394)))</formula>
    </cfRule>
  </conditionalFormatting>
  <conditionalFormatting sqref="AU1395">
    <cfRule type="cellIs" dxfId="0" priority="8010" operator="lessThan">
      <formula>20</formula>
    </cfRule>
    <cfRule type="cellIs" dxfId="1" priority="4877" operator="greaterThan">
      <formula>120</formula>
    </cfRule>
    <cfRule type="containsText" dxfId="2" priority="1744" operator="between" text="库存为">
      <formula>NOT(ISERROR(SEARCH("库存为",AU1395)))</formula>
    </cfRule>
  </conditionalFormatting>
  <conditionalFormatting sqref="AU1396">
    <cfRule type="cellIs" dxfId="0" priority="8009" operator="lessThan">
      <formula>20</formula>
    </cfRule>
    <cfRule type="cellIs" dxfId="1" priority="4876" operator="greaterThan">
      <formula>120</formula>
    </cfRule>
    <cfRule type="containsText" dxfId="2" priority="1743" operator="between" text="库存为">
      <formula>NOT(ISERROR(SEARCH("库存为",AU1396)))</formula>
    </cfRule>
  </conditionalFormatting>
  <conditionalFormatting sqref="AU1397">
    <cfRule type="cellIs" dxfId="0" priority="8008" operator="lessThan">
      <formula>20</formula>
    </cfRule>
    <cfRule type="cellIs" dxfId="1" priority="4875" operator="greaterThan">
      <formula>120</formula>
    </cfRule>
    <cfRule type="containsText" dxfId="2" priority="1742" operator="between" text="库存为">
      <formula>NOT(ISERROR(SEARCH("库存为",AU1397)))</formula>
    </cfRule>
  </conditionalFormatting>
  <conditionalFormatting sqref="AU1398">
    <cfRule type="cellIs" dxfId="0" priority="8007" operator="lessThan">
      <formula>20</formula>
    </cfRule>
    <cfRule type="cellIs" dxfId="1" priority="4874" operator="greaterThan">
      <formula>120</formula>
    </cfRule>
    <cfRule type="containsText" dxfId="2" priority="1741" operator="between" text="库存为">
      <formula>NOT(ISERROR(SEARCH("库存为",AU1398)))</formula>
    </cfRule>
  </conditionalFormatting>
  <conditionalFormatting sqref="AU1399">
    <cfRule type="cellIs" dxfId="0" priority="8006" operator="lessThan">
      <formula>20</formula>
    </cfRule>
    <cfRule type="cellIs" dxfId="1" priority="4873" operator="greaterThan">
      <formula>120</formula>
    </cfRule>
    <cfRule type="containsText" dxfId="2" priority="1740" operator="between" text="库存为">
      <formula>NOT(ISERROR(SEARCH("库存为",AU1399)))</formula>
    </cfRule>
  </conditionalFormatting>
  <conditionalFormatting sqref="AU1400">
    <cfRule type="cellIs" dxfId="0" priority="8005" operator="lessThan">
      <formula>20</formula>
    </cfRule>
    <cfRule type="cellIs" dxfId="1" priority="4872" operator="greaterThan">
      <formula>120</formula>
    </cfRule>
    <cfRule type="containsText" dxfId="2" priority="1739" operator="between" text="库存为">
      <formula>NOT(ISERROR(SEARCH("库存为",AU1400)))</formula>
    </cfRule>
  </conditionalFormatting>
  <conditionalFormatting sqref="AU1401">
    <cfRule type="cellIs" dxfId="0" priority="8004" operator="lessThan">
      <formula>20</formula>
    </cfRule>
    <cfRule type="cellIs" dxfId="1" priority="4871" operator="greaterThan">
      <formula>120</formula>
    </cfRule>
    <cfRule type="containsText" dxfId="2" priority="1738" operator="between" text="库存为">
      <formula>NOT(ISERROR(SEARCH("库存为",AU1401)))</formula>
    </cfRule>
  </conditionalFormatting>
  <conditionalFormatting sqref="AU1402">
    <cfRule type="cellIs" dxfId="0" priority="8003" operator="lessThan">
      <formula>20</formula>
    </cfRule>
    <cfRule type="cellIs" dxfId="1" priority="4870" operator="greaterThan">
      <formula>120</formula>
    </cfRule>
    <cfRule type="containsText" dxfId="2" priority="1737" operator="between" text="库存为">
      <formula>NOT(ISERROR(SEARCH("库存为",AU1402)))</formula>
    </cfRule>
  </conditionalFormatting>
  <conditionalFormatting sqref="AU1403">
    <cfRule type="cellIs" dxfId="0" priority="8002" operator="lessThan">
      <formula>20</formula>
    </cfRule>
    <cfRule type="cellIs" dxfId="1" priority="4869" operator="greaterThan">
      <formula>120</formula>
    </cfRule>
    <cfRule type="containsText" dxfId="2" priority="1736" operator="between" text="库存为">
      <formula>NOT(ISERROR(SEARCH("库存为",AU1403)))</formula>
    </cfRule>
  </conditionalFormatting>
  <conditionalFormatting sqref="AU1404">
    <cfRule type="cellIs" dxfId="0" priority="8001" operator="lessThan">
      <formula>20</formula>
    </cfRule>
    <cfRule type="cellIs" dxfId="1" priority="4868" operator="greaterThan">
      <formula>120</formula>
    </cfRule>
    <cfRule type="containsText" dxfId="2" priority="1735" operator="between" text="库存为">
      <formula>NOT(ISERROR(SEARCH("库存为",AU1404)))</formula>
    </cfRule>
  </conditionalFormatting>
  <conditionalFormatting sqref="AU1405">
    <cfRule type="cellIs" dxfId="0" priority="8000" operator="lessThan">
      <formula>20</formula>
    </cfRule>
    <cfRule type="cellIs" dxfId="1" priority="4867" operator="greaterThan">
      <formula>120</formula>
    </cfRule>
    <cfRule type="containsText" dxfId="2" priority="1734" operator="between" text="库存为">
      <formula>NOT(ISERROR(SEARCH("库存为",AU1405)))</formula>
    </cfRule>
  </conditionalFormatting>
  <conditionalFormatting sqref="AU1406">
    <cfRule type="cellIs" dxfId="0" priority="7999" operator="lessThan">
      <formula>20</formula>
    </cfRule>
    <cfRule type="cellIs" dxfId="1" priority="4866" operator="greaterThan">
      <formula>120</formula>
    </cfRule>
    <cfRule type="containsText" dxfId="2" priority="1733" operator="between" text="库存为">
      <formula>NOT(ISERROR(SEARCH("库存为",AU1406)))</formula>
    </cfRule>
  </conditionalFormatting>
  <conditionalFormatting sqref="AU1407">
    <cfRule type="cellIs" dxfId="0" priority="7998" operator="lessThan">
      <formula>20</formula>
    </cfRule>
    <cfRule type="cellIs" dxfId="1" priority="4865" operator="greaterThan">
      <formula>120</formula>
    </cfRule>
    <cfRule type="containsText" dxfId="2" priority="1732" operator="between" text="库存为">
      <formula>NOT(ISERROR(SEARCH("库存为",AU1407)))</formula>
    </cfRule>
  </conditionalFormatting>
  <conditionalFormatting sqref="AU1408">
    <cfRule type="cellIs" dxfId="0" priority="7997" operator="lessThan">
      <formula>20</formula>
    </cfRule>
    <cfRule type="cellIs" dxfId="1" priority="4864" operator="greaterThan">
      <formula>120</formula>
    </cfRule>
    <cfRule type="containsText" dxfId="2" priority="1731" operator="between" text="库存为">
      <formula>NOT(ISERROR(SEARCH("库存为",AU1408)))</formula>
    </cfRule>
  </conditionalFormatting>
  <conditionalFormatting sqref="AU1409">
    <cfRule type="cellIs" dxfId="0" priority="7996" operator="lessThan">
      <formula>20</formula>
    </cfRule>
    <cfRule type="cellIs" dxfId="1" priority="4863" operator="greaterThan">
      <formula>120</formula>
    </cfRule>
    <cfRule type="containsText" dxfId="2" priority="1730" operator="between" text="库存为">
      <formula>NOT(ISERROR(SEARCH("库存为",AU1409)))</formula>
    </cfRule>
  </conditionalFormatting>
  <conditionalFormatting sqref="AU1410">
    <cfRule type="cellIs" dxfId="0" priority="7995" operator="lessThan">
      <formula>20</formula>
    </cfRule>
    <cfRule type="cellIs" dxfId="1" priority="4862" operator="greaterThan">
      <formula>120</formula>
    </cfRule>
    <cfRule type="containsText" dxfId="2" priority="1729" operator="between" text="库存为">
      <formula>NOT(ISERROR(SEARCH("库存为",AU1410)))</formula>
    </cfRule>
  </conditionalFormatting>
  <conditionalFormatting sqref="AU1411">
    <cfRule type="cellIs" dxfId="0" priority="7994" operator="lessThan">
      <formula>20</formula>
    </cfRule>
    <cfRule type="cellIs" dxfId="1" priority="4861" operator="greaterThan">
      <formula>120</formula>
    </cfRule>
    <cfRule type="containsText" dxfId="2" priority="1728" operator="between" text="库存为">
      <formula>NOT(ISERROR(SEARCH("库存为",AU1411)))</formula>
    </cfRule>
  </conditionalFormatting>
  <conditionalFormatting sqref="AU1412">
    <cfRule type="cellIs" dxfId="0" priority="7993" operator="lessThan">
      <formula>20</formula>
    </cfRule>
    <cfRule type="cellIs" dxfId="1" priority="4860" operator="greaterThan">
      <formula>120</formula>
    </cfRule>
    <cfRule type="containsText" dxfId="2" priority="1727" operator="between" text="库存为">
      <formula>NOT(ISERROR(SEARCH("库存为",AU1412)))</formula>
    </cfRule>
  </conditionalFormatting>
  <conditionalFormatting sqref="AU1413">
    <cfRule type="cellIs" dxfId="0" priority="7992" operator="lessThan">
      <formula>20</formula>
    </cfRule>
    <cfRule type="cellIs" dxfId="1" priority="4859" operator="greaterThan">
      <formula>120</formula>
    </cfRule>
    <cfRule type="containsText" dxfId="2" priority="1726" operator="between" text="库存为">
      <formula>NOT(ISERROR(SEARCH("库存为",AU1413)))</formula>
    </cfRule>
  </conditionalFormatting>
  <conditionalFormatting sqref="AU1414">
    <cfRule type="cellIs" dxfId="0" priority="7991" operator="lessThan">
      <formula>20</formula>
    </cfRule>
    <cfRule type="cellIs" dxfId="1" priority="4858" operator="greaterThan">
      <formula>120</formula>
    </cfRule>
    <cfRule type="containsText" dxfId="2" priority="1725" operator="between" text="库存为">
      <formula>NOT(ISERROR(SEARCH("库存为",AU1414)))</formula>
    </cfRule>
  </conditionalFormatting>
  <conditionalFormatting sqref="AU1415">
    <cfRule type="cellIs" dxfId="0" priority="7990" operator="lessThan">
      <formula>20</formula>
    </cfRule>
    <cfRule type="cellIs" dxfId="1" priority="4857" operator="greaterThan">
      <formula>120</formula>
    </cfRule>
    <cfRule type="containsText" dxfId="2" priority="1724" operator="between" text="库存为">
      <formula>NOT(ISERROR(SEARCH("库存为",AU1415)))</formula>
    </cfRule>
  </conditionalFormatting>
  <conditionalFormatting sqref="AU1416">
    <cfRule type="cellIs" dxfId="0" priority="7989" operator="lessThan">
      <formula>20</formula>
    </cfRule>
    <cfRule type="cellIs" dxfId="1" priority="4856" operator="greaterThan">
      <formula>120</formula>
    </cfRule>
    <cfRule type="containsText" dxfId="2" priority="1723" operator="between" text="库存为">
      <formula>NOT(ISERROR(SEARCH("库存为",AU1416)))</formula>
    </cfRule>
  </conditionalFormatting>
  <conditionalFormatting sqref="AU1417">
    <cfRule type="cellIs" dxfId="0" priority="7988" operator="lessThan">
      <formula>20</formula>
    </cfRule>
    <cfRule type="cellIs" dxfId="1" priority="4855" operator="greaterThan">
      <formula>120</formula>
    </cfRule>
    <cfRule type="containsText" dxfId="2" priority="1722" operator="between" text="库存为">
      <formula>NOT(ISERROR(SEARCH("库存为",AU1417)))</formula>
    </cfRule>
  </conditionalFormatting>
  <conditionalFormatting sqref="AU1418">
    <cfRule type="cellIs" dxfId="0" priority="7987" operator="lessThan">
      <formula>20</formula>
    </cfRule>
    <cfRule type="cellIs" dxfId="1" priority="4854" operator="greaterThan">
      <formula>120</formula>
    </cfRule>
    <cfRule type="containsText" dxfId="2" priority="1721" operator="between" text="库存为">
      <formula>NOT(ISERROR(SEARCH("库存为",AU1418)))</formula>
    </cfRule>
  </conditionalFormatting>
  <conditionalFormatting sqref="AU1419">
    <cfRule type="cellIs" dxfId="0" priority="7986" operator="lessThan">
      <formula>20</formula>
    </cfRule>
    <cfRule type="cellIs" dxfId="1" priority="4853" operator="greaterThan">
      <formula>120</formula>
    </cfRule>
    <cfRule type="containsText" dxfId="2" priority="1720" operator="between" text="库存为">
      <formula>NOT(ISERROR(SEARCH("库存为",AU1419)))</formula>
    </cfRule>
  </conditionalFormatting>
  <conditionalFormatting sqref="AU1420">
    <cfRule type="cellIs" dxfId="0" priority="7985" operator="lessThan">
      <formula>20</formula>
    </cfRule>
    <cfRule type="cellIs" dxfId="1" priority="4852" operator="greaterThan">
      <formula>120</formula>
    </cfRule>
    <cfRule type="containsText" dxfId="2" priority="1719" operator="between" text="库存为">
      <formula>NOT(ISERROR(SEARCH("库存为",AU1420)))</formula>
    </cfRule>
  </conditionalFormatting>
  <conditionalFormatting sqref="AU1421">
    <cfRule type="cellIs" dxfId="0" priority="7984" operator="lessThan">
      <formula>20</formula>
    </cfRule>
    <cfRule type="cellIs" dxfId="1" priority="4851" operator="greaterThan">
      <formula>120</formula>
    </cfRule>
    <cfRule type="containsText" dxfId="2" priority="1718" operator="between" text="库存为">
      <formula>NOT(ISERROR(SEARCH("库存为",AU1421)))</formula>
    </cfRule>
  </conditionalFormatting>
  <conditionalFormatting sqref="AU1422">
    <cfRule type="cellIs" dxfId="0" priority="7983" operator="lessThan">
      <formula>20</formula>
    </cfRule>
    <cfRule type="cellIs" dxfId="1" priority="4850" operator="greaterThan">
      <formula>120</formula>
    </cfRule>
    <cfRule type="containsText" dxfId="2" priority="1717" operator="between" text="库存为">
      <formula>NOT(ISERROR(SEARCH("库存为",AU1422)))</formula>
    </cfRule>
  </conditionalFormatting>
  <conditionalFormatting sqref="AU1423">
    <cfRule type="cellIs" dxfId="0" priority="7982" operator="lessThan">
      <formula>20</formula>
    </cfRule>
    <cfRule type="cellIs" dxfId="1" priority="4849" operator="greaterThan">
      <formula>120</formula>
    </cfRule>
    <cfRule type="containsText" dxfId="2" priority="1716" operator="between" text="库存为">
      <formula>NOT(ISERROR(SEARCH("库存为",AU1423)))</formula>
    </cfRule>
  </conditionalFormatting>
  <conditionalFormatting sqref="AU1424">
    <cfRule type="cellIs" dxfId="0" priority="7981" operator="lessThan">
      <formula>20</formula>
    </cfRule>
    <cfRule type="cellIs" dxfId="1" priority="4848" operator="greaterThan">
      <formula>120</formula>
    </cfRule>
    <cfRule type="containsText" dxfId="2" priority="1715" operator="between" text="库存为">
      <formula>NOT(ISERROR(SEARCH("库存为",AU1424)))</formula>
    </cfRule>
  </conditionalFormatting>
  <conditionalFormatting sqref="AU1425">
    <cfRule type="cellIs" dxfId="0" priority="7980" operator="lessThan">
      <formula>20</formula>
    </cfRule>
    <cfRule type="cellIs" dxfId="1" priority="4847" operator="greaterThan">
      <formula>120</formula>
    </cfRule>
    <cfRule type="containsText" dxfId="2" priority="1714" operator="between" text="库存为">
      <formula>NOT(ISERROR(SEARCH("库存为",AU1425)))</formula>
    </cfRule>
  </conditionalFormatting>
  <conditionalFormatting sqref="AU1426">
    <cfRule type="cellIs" dxfId="0" priority="7979" operator="lessThan">
      <formula>20</formula>
    </cfRule>
    <cfRule type="cellIs" dxfId="1" priority="4846" operator="greaterThan">
      <formula>120</formula>
    </cfRule>
    <cfRule type="containsText" dxfId="2" priority="1713" operator="between" text="库存为">
      <formula>NOT(ISERROR(SEARCH("库存为",AU1426)))</formula>
    </cfRule>
  </conditionalFormatting>
  <conditionalFormatting sqref="AU1427">
    <cfRule type="cellIs" dxfId="0" priority="7978" operator="lessThan">
      <formula>20</formula>
    </cfRule>
    <cfRule type="cellIs" dxfId="1" priority="4845" operator="greaterThan">
      <formula>120</formula>
    </cfRule>
    <cfRule type="containsText" dxfId="2" priority="1712" operator="between" text="库存为">
      <formula>NOT(ISERROR(SEARCH("库存为",AU1427)))</formula>
    </cfRule>
  </conditionalFormatting>
  <conditionalFormatting sqref="AU1428">
    <cfRule type="cellIs" dxfId="0" priority="7977" operator="lessThan">
      <formula>20</formula>
    </cfRule>
    <cfRule type="cellIs" dxfId="1" priority="4844" operator="greaterThan">
      <formula>120</formula>
    </cfRule>
    <cfRule type="containsText" dxfId="2" priority="1711" operator="between" text="库存为">
      <formula>NOT(ISERROR(SEARCH("库存为",AU1428)))</formula>
    </cfRule>
  </conditionalFormatting>
  <conditionalFormatting sqref="AU1429">
    <cfRule type="cellIs" dxfId="0" priority="7976" operator="lessThan">
      <formula>20</formula>
    </cfRule>
    <cfRule type="cellIs" dxfId="1" priority="4843" operator="greaterThan">
      <formula>120</formula>
    </cfRule>
    <cfRule type="containsText" dxfId="2" priority="1710" operator="between" text="库存为">
      <formula>NOT(ISERROR(SEARCH("库存为",AU1429)))</formula>
    </cfRule>
  </conditionalFormatting>
  <conditionalFormatting sqref="AU1430">
    <cfRule type="cellIs" dxfId="0" priority="7975" operator="lessThan">
      <formula>20</formula>
    </cfRule>
    <cfRule type="cellIs" dxfId="1" priority="4842" operator="greaterThan">
      <formula>120</formula>
    </cfRule>
    <cfRule type="containsText" dxfId="2" priority="1709" operator="between" text="库存为">
      <formula>NOT(ISERROR(SEARCH("库存为",AU1430)))</formula>
    </cfRule>
  </conditionalFormatting>
  <conditionalFormatting sqref="AU1431">
    <cfRule type="cellIs" dxfId="0" priority="7974" operator="lessThan">
      <formula>20</formula>
    </cfRule>
    <cfRule type="cellIs" dxfId="1" priority="4841" operator="greaterThan">
      <formula>120</formula>
    </cfRule>
    <cfRule type="containsText" dxfId="2" priority="1708" operator="between" text="库存为">
      <formula>NOT(ISERROR(SEARCH("库存为",AU1431)))</formula>
    </cfRule>
  </conditionalFormatting>
  <conditionalFormatting sqref="AU1432">
    <cfRule type="cellIs" dxfId="0" priority="7973" operator="lessThan">
      <formula>20</formula>
    </cfRule>
    <cfRule type="cellIs" dxfId="1" priority="4840" operator="greaterThan">
      <formula>120</formula>
    </cfRule>
    <cfRule type="containsText" dxfId="2" priority="1707" operator="between" text="库存为">
      <formula>NOT(ISERROR(SEARCH("库存为",AU1432)))</formula>
    </cfRule>
  </conditionalFormatting>
  <conditionalFormatting sqref="AU1433">
    <cfRule type="cellIs" dxfId="0" priority="7972" operator="lessThan">
      <formula>20</formula>
    </cfRule>
    <cfRule type="cellIs" dxfId="1" priority="4839" operator="greaterThan">
      <formula>120</formula>
    </cfRule>
    <cfRule type="containsText" dxfId="2" priority="1706" operator="between" text="库存为">
      <formula>NOT(ISERROR(SEARCH("库存为",AU1433)))</formula>
    </cfRule>
  </conditionalFormatting>
  <conditionalFormatting sqref="AU1434">
    <cfRule type="cellIs" dxfId="0" priority="7971" operator="lessThan">
      <formula>20</formula>
    </cfRule>
    <cfRule type="cellIs" dxfId="1" priority="4838" operator="greaterThan">
      <formula>120</formula>
    </cfRule>
    <cfRule type="containsText" dxfId="2" priority="1705" operator="between" text="库存为">
      <formula>NOT(ISERROR(SEARCH("库存为",AU1434)))</formula>
    </cfRule>
  </conditionalFormatting>
  <conditionalFormatting sqref="AU1435">
    <cfRule type="cellIs" dxfId="0" priority="7970" operator="lessThan">
      <formula>20</formula>
    </cfRule>
    <cfRule type="cellIs" dxfId="1" priority="4837" operator="greaterThan">
      <formula>120</formula>
    </cfRule>
    <cfRule type="containsText" dxfId="2" priority="1704" operator="between" text="库存为">
      <formula>NOT(ISERROR(SEARCH("库存为",AU1435)))</formula>
    </cfRule>
  </conditionalFormatting>
  <conditionalFormatting sqref="AU1436">
    <cfRule type="cellIs" dxfId="0" priority="7969" operator="lessThan">
      <formula>20</formula>
    </cfRule>
    <cfRule type="cellIs" dxfId="1" priority="4836" operator="greaterThan">
      <formula>120</formula>
    </cfRule>
    <cfRule type="containsText" dxfId="2" priority="1703" operator="between" text="库存为">
      <formula>NOT(ISERROR(SEARCH("库存为",AU1436)))</formula>
    </cfRule>
  </conditionalFormatting>
  <conditionalFormatting sqref="AU1437">
    <cfRule type="cellIs" dxfId="0" priority="7968" operator="lessThan">
      <formula>20</formula>
    </cfRule>
    <cfRule type="cellIs" dxfId="1" priority="4835" operator="greaterThan">
      <formula>120</formula>
    </cfRule>
    <cfRule type="containsText" dxfId="2" priority="1702" operator="between" text="库存为">
      <formula>NOT(ISERROR(SEARCH("库存为",AU1437)))</formula>
    </cfRule>
  </conditionalFormatting>
  <conditionalFormatting sqref="AU1438">
    <cfRule type="cellIs" dxfId="0" priority="7967" operator="lessThan">
      <formula>20</formula>
    </cfRule>
    <cfRule type="cellIs" dxfId="1" priority="4834" operator="greaterThan">
      <formula>120</formula>
    </cfRule>
    <cfRule type="containsText" dxfId="2" priority="1701" operator="between" text="库存为">
      <formula>NOT(ISERROR(SEARCH("库存为",AU1438)))</formula>
    </cfRule>
  </conditionalFormatting>
  <conditionalFormatting sqref="AU1439">
    <cfRule type="cellIs" dxfId="0" priority="7966" operator="lessThan">
      <formula>20</formula>
    </cfRule>
    <cfRule type="cellIs" dxfId="1" priority="4833" operator="greaterThan">
      <formula>120</formula>
    </cfRule>
    <cfRule type="containsText" dxfId="2" priority="1700" operator="between" text="库存为">
      <formula>NOT(ISERROR(SEARCH("库存为",AU1439)))</formula>
    </cfRule>
  </conditionalFormatting>
  <conditionalFormatting sqref="AU1440">
    <cfRule type="cellIs" dxfId="0" priority="7965" operator="lessThan">
      <formula>20</formula>
    </cfRule>
    <cfRule type="cellIs" dxfId="1" priority="4832" operator="greaterThan">
      <formula>120</formula>
    </cfRule>
    <cfRule type="containsText" dxfId="2" priority="1699" operator="between" text="库存为">
      <formula>NOT(ISERROR(SEARCH("库存为",AU1440)))</formula>
    </cfRule>
  </conditionalFormatting>
  <conditionalFormatting sqref="AU1441">
    <cfRule type="cellIs" dxfId="0" priority="7964" operator="lessThan">
      <formula>20</formula>
    </cfRule>
    <cfRule type="cellIs" dxfId="1" priority="4831" operator="greaterThan">
      <formula>120</formula>
    </cfRule>
    <cfRule type="containsText" dxfId="2" priority="1698" operator="between" text="库存为">
      <formula>NOT(ISERROR(SEARCH("库存为",AU1441)))</formula>
    </cfRule>
  </conditionalFormatting>
  <conditionalFormatting sqref="AU1442">
    <cfRule type="cellIs" dxfId="0" priority="7963" operator="lessThan">
      <formula>20</formula>
    </cfRule>
    <cfRule type="cellIs" dxfId="1" priority="4830" operator="greaterThan">
      <formula>120</formula>
    </cfRule>
    <cfRule type="containsText" dxfId="2" priority="1697" operator="between" text="库存为">
      <formula>NOT(ISERROR(SEARCH("库存为",AU1442)))</formula>
    </cfRule>
  </conditionalFormatting>
  <conditionalFormatting sqref="AU1443">
    <cfRule type="cellIs" dxfId="0" priority="7962" operator="lessThan">
      <formula>20</formula>
    </cfRule>
    <cfRule type="cellIs" dxfId="1" priority="4829" operator="greaterThan">
      <formula>120</formula>
    </cfRule>
    <cfRule type="containsText" dxfId="2" priority="1696" operator="between" text="库存为">
      <formula>NOT(ISERROR(SEARCH("库存为",AU1443)))</formula>
    </cfRule>
  </conditionalFormatting>
  <conditionalFormatting sqref="AU1444">
    <cfRule type="cellIs" dxfId="0" priority="7961" operator="lessThan">
      <formula>20</formula>
    </cfRule>
    <cfRule type="cellIs" dxfId="1" priority="4828" operator="greaterThan">
      <formula>120</formula>
    </cfRule>
    <cfRule type="containsText" dxfId="2" priority="1695" operator="between" text="库存为">
      <formula>NOT(ISERROR(SEARCH("库存为",AU1444)))</formula>
    </cfRule>
  </conditionalFormatting>
  <conditionalFormatting sqref="AU1445">
    <cfRule type="cellIs" dxfId="0" priority="7960" operator="lessThan">
      <formula>20</formula>
    </cfRule>
    <cfRule type="cellIs" dxfId="1" priority="4827" operator="greaterThan">
      <formula>120</formula>
    </cfRule>
    <cfRule type="containsText" dxfId="2" priority="1694" operator="between" text="库存为">
      <formula>NOT(ISERROR(SEARCH("库存为",AU1445)))</formula>
    </cfRule>
  </conditionalFormatting>
  <conditionalFormatting sqref="AU1446">
    <cfRule type="cellIs" dxfId="0" priority="7959" operator="lessThan">
      <formula>20</formula>
    </cfRule>
    <cfRule type="cellIs" dxfId="1" priority="4826" operator="greaterThan">
      <formula>120</formula>
    </cfRule>
    <cfRule type="containsText" dxfId="2" priority="1693" operator="between" text="库存为">
      <formula>NOT(ISERROR(SEARCH("库存为",AU1446)))</formula>
    </cfRule>
  </conditionalFormatting>
  <conditionalFormatting sqref="AU1447">
    <cfRule type="cellIs" dxfId="0" priority="7958" operator="lessThan">
      <formula>20</formula>
    </cfRule>
    <cfRule type="cellIs" dxfId="1" priority="4825" operator="greaterThan">
      <formula>120</formula>
    </cfRule>
    <cfRule type="containsText" dxfId="2" priority="1692" operator="between" text="库存为">
      <formula>NOT(ISERROR(SEARCH("库存为",AU1447)))</formula>
    </cfRule>
  </conditionalFormatting>
  <conditionalFormatting sqref="AU1448">
    <cfRule type="cellIs" dxfId="0" priority="7957" operator="lessThan">
      <formula>20</formula>
    </cfRule>
    <cfRule type="cellIs" dxfId="1" priority="4824" operator="greaterThan">
      <formula>120</formula>
    </cfRule>
    <cfRule type="containsText" dxfId="2" priority="1691" operator="between" text="库存为">
      <formula>NOT(ISERROR(SEARCH("库存为",AU1448)))</formula>
    </cfRule>
  </conditionalFormatting>
  <conditionalFormatting sqref="AU1449">
    <cfRule type="cellIs" dxfId="0" priority="7956" operator="lessThan">
      <formula>20</formula>
    </cfRule>
    <cfRule type="cellIs" dxfId="1" priority="4823" operator="greaterThan">
      <formula>120</formula>
    </cfRule>
    <cfRule type="containsText" dxfId="2" priority="1690" operator="between" text="库存为">
      <formula>NOT(ISERROR(SEARCH("库存为",AU1449)))</formula>
    </cfRule>
  </conditionalFormatting>
  <conditionalFormatting sqref="AU1450">
    <cfRule type="cellIs" dxfId="0" priority="7955" operator="lessThan">
      <formula>20</formula>
    </cfRule>
    <cfRule type="cellIs" dxfId="1" priority="4822" operator="greaterThan">
      <formula>120</formula>
    </cfRule>
    <cfRule type="containsText" dxfId="2" priority="1689" operator="between" text="库存为">
      <formula>NOT(ISERROR(SEARCH("库存为",AU1450)))</formula>
    </cfRule>
  </conditionalFormatting>
  <conditionalFormatting sqref="AU1451">
    <cfRule type="cellIs" dxfId="0" priority="7954" operator="lessThan">
      <formula>20</formula>
    </cfRule>
    <cfRule type="cellIs" dxfId="1" priority="4821" operator="greaterThan">
      <formula>120</formula>
    </cfRule>
    <cfRule type="containsText" dxfId="2" priority="1688" operator="between" text="库存为">
      <formula>NOT(ISERROR(SEARCH("库存为",AU1451)))</formula>
    </cfRule>
  </conditionalFormatting>
  <conditionalFormatting sqref="AU1452">
    <cfRule type="cellIs" dxfId="0" priority="7953" operator="lessThan">
      <formula>20</formula>
    </cfRule>
    <cfRule type="cellIs" dxfId="1" priority="4820" operator="greaterThan">
      <formula>120</formula>
    </cfRule>
    <cfRule type="containsText" dxfId="2" priority="1687" operator="between" text="库存为">
      <formula>NOT(ISERROR(SEARCH("库存为",AU1452)))</formula>
    </cfRule>
  </conditionalFormatting>
  <conditionalFormatting sqref="AU1453">
    <cfRule type="cellIs" dxfId="0" priority="7952" operator="lessThan">
      <formula>20</formula>
    </cfRule>
    <cfRule type="cellIs" dxfId="1" priority="4819" operator="greaterThan">
      <formula>120</formula>
    </cfRule>
    <cfRule type="containsText" dxfId="2" priority="1686" operator="between" text="库存为">
      <formula>NOT(ISERROR(SEARCH("库存为",AU1453)))</formula>
    </cfRule>
  </conditionalFormatting>
  <conditionalFormatting sqref="AU1454">
    <cfRule type="cellIs" dxfId="0" priority="7951" operator="lessThan">
      <formula>20</formula>
    </cfRule>
    <cfRule type="cellIs" dxfId="1" priority="4818" operator="greaterThan">
      <formula>120</formula>
    </cfRule>
    <cfRule type="containsText" dxfId="2" priority="1685" operator="between" text="库存为">
      <formula>NOT(ISERROR(SEARCH("库存为",AU1454)))</formula>
    </cfRule>
  </conditionalFormatting>
  <conditionalFormatting sqref="AU1455">
    <cfRule type="cellIs" dxfId="0" priority="7950" operator="lessThan">
      <formula>20</formula>
    </cfRule>
    <cfRule type="cellIs" dxfId="1" priority="4817" operator="greaterThan">
      <formula>120</formula>
    </cfRule>
    <cfRule type="containsText" dxfId="2" priority="1684" operator="between" text="库存为">
      <formula>NOT(ISERROR(SEARCH("库存为",AU1455)))</formula>
    </cfRule>
  </conditionalFormatting>
  <conditionalFormatting sqref="AU1456">
    <cfRule type="cellIs" dxfId="0" priority="7949" operator="lessThan">
      <formula>20</formula>
    </cfRule>
    <cfRule type="cellIs" dxfId="1" priority="4816" operator="greaterThan">
      <formula>120</formula>
    </cfRule>
    <cfRule type="containsText" dxfId="2" priority="1683" operator="between" text="库存为">
      <formula>NOT(ISERROR(SEARCH("库存为",AU1456)))</formula>
    </cfRule>
  </conditionalFormatting>
  <conditionalFormatting sqref="AU1457">
    <cfRule type="cellIs" dxfId="0" priority="7948" operator="lessThan">
      <formula>20</formula>
    </cfRule>
    <cfRule type="cellIs" dxfId="1" priority="4815" operator="greaterThan">
      <formula>120</formula>
    </cfRule>
    <cfRule type="containsText" dxfId="2" priority="1682" operator="between" text="库存为">
      <formula>NOT(ISERROR(SEARCH("库存为",AU1457)))</formula>
    </cfRule>
  </conditionalFormatting>
  <conditionalFormatting sqref="AU1458">
    <cfRule type="cellIs" dxfId="0" priority="7947" operator="lessThan">
      <formula>20</formula>
    </cfRule>
    <cfRule type="cellIs" dxfId="1" priority="4814" operator="greaterThan">
      <formula>120</formula>
    </cfRule>
    <cfRule type="containsText" dxfId="2" priority="1681" operator="between" text="库存为">
      <formula>NOT(ISERROR(SEARCH("库存为",AU1458)))</formula>
    </cfRule>
  </conditionalFormatting>
  <conditionalFormatting sqref="AU1459">
    <cfRule type="cellIs" dxfId="0" priority="7946" operator="lessThan">
      <formula>20</formula>
    </cfRule>
    <cfRule type="cellIs" dxfId="1" priority="4813" operator="greaterThan">
      <formula>120</formula>
    </cfRule>
    <cfRule type="containsText" dxfId="2" priority="1680" operator="between" text="库存为">
      <formula>NOT(ISERROR(SEARCH("库存为",AU1459)))</formula>
    </cfRule>
  </conditionalFormatting>
  <conditionalFormatting sqref="AU1460">
    <cfRule type="cellIs" dxfId="0" priority="7945" operator="lessThan">
      <formula>20</formula>
    </cfRule>
    <cfRule type="cellIs" dxfId="1" priority="4812" operator="greaterThan">
      <formula>120</formula>
    </cfRule>
    <cfRule type="containsText" dxfId="2" priority="1679" operator="between" text="库存为">
      <formula>NOT(ISERROR(SEARCH("库存为",AU1460)))</formula>
    </cfRule>
  </conditionalFormatting>
  <conditionalFormatting sqref="AU1461">
    <cfRule type="cellIs" dxfId="0" priority="7944" operator="lessThan">
      <formula>20</formula>
    </cfRule>
    <cfRule type="cellIs" dxfId="1" priority="4811" operator="greaterThan">
      <formula>120</formula>
    </cfRule>
    <cfRule type="containsText" dxfId="2" priority="1678" operator="between" text="库存为">
      <formula>NOT(ISERROR(SEARCH("库存为",AU1461)))</formula>
    </cfRule>
  </conditionalFormatting>
  <conditionalFormatting sqref="AU1462">
    <cfRule type="cellIs" dxfId="0" priority="7943" operator="lessThan">
      <formula>20</formula>
    </cfRule>
    <cfRule type="cellIs" dxfId="1" priority="4810" operator="greaterThan">
      <formula>120</formula>
    </cfRule>
    <cfRule type="containsText" dxfId="2" priority="1677" operator="between" text="库存为">
      <formula>NOT(ISERROR(SEARCH("库存为",AU1462)))</formula>
    </cfRule>
  </conditionalFormatting>
  <conditionalFormatting sqref="AU1463">
    <cfRule type="cellIs" dxfId="0" priority="7942" operator="lessThan">
      <formula>20</formula>
    </cfRule>
    <cfRule type="cellIs" dxfId="1" priority="4809" operator="greaterThan">
      <formula>120</formula>
    </cfRule>
    <cfRule type="containsText" dxfId="2" priority="1676" operator="between" text="库存为">
      <formula>NOT(ISERROR(SEARCH("库存为",AU1463)))</formula>
    </cfRule>
  </conditionalFormatting>
  <conditionalFormatting sqref="AU1464">
    <cfRule type="cellIs" dxfId="0" priority="7941" operator="lessThan">
      <formula>20</formula>
    </cfRule>
    <cfRule type="cellIs" dxfId="1" priority="4808" operator="greaterThan">
      <formula>120</formula>
    </cfRule>
    <cfRule type="containsText" dxfId="2" priority="1675" operator="between" text="库存为">
      <formula>NOT(ISERROR(SEARCH("库存为",AU1464)))</formula>
    </cfRule>
  </conditionalFormatting>
  <conditionalFormatting sqref="AU1465">
    <cfRule type="cellIs" dxfId="0" priority="7940" operator="lessThan">
      <formula>20</formula>
    </cfRule>
    <cfRule type="cellIs" dxfId="1" priority="4807" operator="greaterThan">
      <formula>120</formula>
    </cfRule>
    <cfRule type="containsText" dxfId="2" priority="1674" operator="between" text="库存为">
      <formula>NOT(ISERROR(SEARCH("库存为",AU1465)))</formula>
    </cfRule>
  </conditionalFormatting>
  <conditionalFormatting sqref="AU1466">
    <cfRule type="cellIs" dxfId="0" priority="7939" operator="lessThan">
      <formula>20</formula>
    </cfRule>
    <cfRule type="cellIs" dxfId="1" priority="4806" operator="greaterThan">
      <formula>120</formula>
    </cfRule>
    <cfRule type="containsText" dxfId="2" priority="1673" operator="between" text="库存为">
      <formula>NOT(ISERROR(SEARCH("库存为",AU1466)))</formula>
    </cfRule>
  </conditionalFormatting>
  <conditionalFormatting sqref="AU1467">
    <cfRule type="cellIs" dxfId="0" priority="7938" operator="lessThan">
      <formula>20</formula>
    </cfRule>
    <cfRule type="cellIs" dxfId="1" priority="4805" operator="greaterThan">
      <formula>120</formula>
    </cfRule>
    <cfRule type="containsText" dxfId="2" priority="1672" operator="between" text="库存为">
      <formula>NOT(ISERROR(SEARCH("库存为",AU1467)))</formula>
    </cfRule>
  </conditionalFormatting>
  <conditionalFormatting sqref="AU1468">
    <cfRule type="cellIs" dxfId="0" priority="7937" operator="lessThan">
      <formula>20</formula>
    </cfRule>
    <cfRule type="cellIs" dxfId="1" priority="4804" operator="greaterThan">
      <formula>120</formula>
    </cfRule>
    <cfRule type="containsText" dxfId="2" priority="1671" operator="between" text="库存为">
      <formula>NOT(ISERROR(SEARCH("库存为",AU1468)))</formula>
    </cfRule>
  </conditionalFormatting>
  <conditionalFormatting sqref="AU1469">
    <cfRule type="cellIs" dxfId="0" priority="7936" operator="lessThan">
      <formula>20</formula>
    </cfRule>
    <cfRule type="cellIs" dxfId="1" priority="4803" operator="greaterThan">
      <formula>120</formula>
    </cfRule>
    <cfRule type="containsText" dxfId="2" priority="1670" operator="between" text="库存为">
      <formula>NOT(ISERROR(SEARCH("库存为",AU1469)))</formula>
    </cfRule>
  </conditionalFormatting>
  <conditionalFormatting sqref="AU1470">
    <cfRule type="cellIs" dxfId="0" priority="7935" operator="lessThan">
      <formula>20</formula>
    </cfRule>
    <cfRule type="cellIs" dxfId="1" priority="4802" operator="greaterThan">
      <formula>120</formula>
    </cfRule>
    <cfRule type="containsText" dxfId="2" priority="1669" operator="between" text="库存为">
      <formula>NOT(ISERROR(SEARCH("库存为",AU1470)))</formula>
    </cfRule>
  </conditionalFormatting>
  <conditionalFormatting sqref="AU1471">
    <cfRule type="cellIs" dxfId="0" priority="7934" operator="lessThan">
      <formula>20</formula>
    </cfRule>
    <cfRule type="cellIs" dxfId="1" priority="4801" operator="greaterThan">
      <formula>120</formula>
    </cfRule>
    <cfRule type="containsText" dxfId="2" priority="1668" operator="between" text="库存为">
      <formula>NOT(ISERROR(SEARCH("库存为",AU1471)))</formula>
    </cfRule>
  </conditionalFormatting>
  <conditionalFormatting sqref="AU1472">
    <cfRule type="cellIs" dxfId="0" priority="7933" operator="lessThan">
      <formula>20</formula>
    </cfRule>
    <cfRule type="cellIs" dxfId="1" priority="4800" operator="greaterThan">
      <formula>120</formula>
    </cfRule>
    <cfRule type="containsText" dxfId="2" priority="1667" operator="between" text="库存为">
      <formula>NOT(ISERROR(SEARCH("库存为",AU1472)))</formula>
    </cfRule>
  </conditionalFormatting>
  <conditionalFormatting sqref="AU1473">
    <cfRule type="cellIs" dxfId="0" priority="7932" operator="lessThan">
      <formula>20</formula>
    </cfRule>
    <cfRule type="cellIs" dxfId="1" priority="4799" operator="greaterThan">
      <formula>120</formula>
    </cfRule>
    <cfRule type="containsText" dxfId="2" priority="1666" operator="between" text="库存为">
      <formula>NOT(ISERROR(SEARCH("库存为",AU1473)))</formula>
    </cfRule>
  </conditionalFormatting>
  <conditionalFormatting sqref="AU1474">
    <cfRule type="cellIs" dxfId="0" priority="7931" operator="lessThan">
      <formula>20</formula>
    </cfRule>
    <cfRule type="cellIs" dxfId="1" priority="4798" operator="greaterThan">
      <formula>120</formula>
    </cfRule>
    <cfRule type="containsText" dxfId="2" priority="1665" operator="between" text="库存为">
      <formula>NOT(ISERROR(SEARCH("库存为",AU1474)))</formula>
    </cfRule>
  </conditionalFormatting>
  <conditionalFormatting sqref="AU1475">
    <cfRule type="cellIs" dxfId="0" priority="7930" operator="lessThan">
      <formula>20</formula>
    </cfRule>
    <cfRule type="cellIs" dxfId="1" priority="4797" operator="greaterThan">
      <formula>120</formula>
    </cfRule>
    <cfRule type="containsText" dxfId="2" priority="1664" operator="between" text="库存为">
      <formula>NOT(ISERROR(SEARCH("库存为",AU1475)))</formula>
    </cfRule>
  </conditionalFormatting>
  <conditionalFormatting sqref="AU1476">
    <cfRule type="cellIs" dxfId="0" priority="7929" operator="lessThan">
      <formula>20</formula>
    </cfRule>
    <cfRule type="cellIs" dxfId="1" priority="4796" operator="greaterThan">
      <formula>120</formula>
    </cfRule>
    <cfRule type="containsText" dxfId="2" priority="1663" operator="between" text="库存为">
      <formula>NOT(ISERROR(SEARCH("库存为",AU1476)))</formula>
    </cfRule>
  </conditionalFormatting>
  <conditionalFormatting sqref="AU1477">
    <cfRule type="cellIs" dxfId="0" priority="7928" operator="lessThan">
      <formula>20</formula>
    </cfRule>
    <cfRule type="cellIs" dxfId="1" priority="4795" operator="greaterThan">
      <formula>120</formula>
    </cfRule>
    <cfRule type="containsText" dxfId="2" priority="1662" operator="between" text="库存为">
      <formula>NOT(ISERROR(SEARCH("库存为",AU1477)))</formula>
    </cfRule>
  </conditionalFormatting>
  <conditionalFormatting sqref="AU1478">
    <cfRule type="cellIs" dxfId="0" priority="7927" operator="lessThan">
      <formula>20</formula>
    </cfRule>
    <cfRule type="cellIs" dxfId="1" priority="4794" operator="greaterThan">
      <formula>120</formula>
    </cfRule>
    <cfRule type="containsText" dxfId="2" priority="1661" operator="between" text="库存为">
      <formula>NOT(ISERROR(SEARCH("库存为",AU1478)))</formula>
    </cfRule>
  </conditionalFormatting>
  <conditionalFormatting sqref="AU1479">
    <cfRule type="cellIs" dxfId="0" priority="7926" operator="lessThan">
      <formula>20</formula>
    </cfRule>
    <cfRule type="cellIs" dxfId="1" priority="4793" operator="greaterThan">
      <formula>120</formula>
    </cfRule>
    <cfRule type="containsText" dxfId="2" priority="1660" operator="between" text="库存为">
      <formula>NOT(ISERROR(SEARCH("库存为",AU1479)))</formula>
    </cfRule>
  </conditionalFormatting>
  <conditionalFormatting sqref="AU1480">
    <cfRule type="cellIs" dxfId="0" priority="7925" operator="lessThan">
      <formula>20</formula>
    </cfRule>
    <cfRule type="cellIs" dxfId="1" priority="4792" operator="greaterThan">
      <formula>120</formula>
    </cfRule>
    <cfRule type="containsText" dxfId="2" priority="1659" operator="between" text="库存为">
      <formula>NOT(ISERROR(SEARCH("库存为",AU1480)))</formula>
    </cfRule>
  </conditionalFormatting>
  <conditionalFormatting sqref="AU1481">
    <cfRule type="cellIs" dxfId="0" priority="7924" operator="lessThan">
      <formula>20</formula>
    </cfRule>
    <cfRule type="cellIs" dxfId="1" priority="4791" operator="greaterThan">
      <formula>120</formula>
    </cfRule>
    <cfRule type="containsText" dxfId="2" priority="1658" operator="between" text="库存为">
      <formula>NOT(ISERROR(SEARCH("库存为",AU1481)))</formula>
    </cfRule>
  </conditionalFormatting>
  <conditionalFormatting sqref="AU1482">
    <cfRule type="cellIs" dxfId="0" priority="7923" operator="lessThan">
      <formula>20</formula>
    </cfRule>
    <cfRule type="cellIs" dxfId="1" priority="4790" operator="greaterThan">
      <formula>120</formula>
    </cfRule>
    <cfRule type="containsText" dxfId="2" priority="1657" operator="between" text="库存为">
      <formula>NOT(ISERROR(SEARCH("库存为",AU1482)))</formula>
    </cfRule>
  </conditionalFormatting>
  <conditionalFormatting sqref="AU1483">
    <cfRule type="cellIs" dxfId="0" priority="7922" operator="lessThan">
      <formula>20</formula>
    </cfRule>
    <cfRule type="cellIs" dxfId="1" priority="4789" operator="greaterThan">
      <formula>120</formula>
    </cfRule>
    <cfRule type="containsText" dxfId="2" priority="1656" operator="between" text="库存为">
      <formula>NOT(ISERROR(SEARCH("库存为",AU1483)))</formula>
    </cfRule>
  </conditionalFormatting>
  <conditionalFormatting sqref="AU1484">
    <cfRule type="cellIs" dxfId="0" priority="7921" operator="lessThan">
      <formula>20</formula>
    </cfRule>
    <cfRule type="cellIs" dxfId="1" priority="4788" operator="greaterThan">
      <formula>120</formula>
    </cfRule>
    <cfRule type="containsText" dxfId="2" priority="1655" operator="between" text="库存为">
      <formula>NOT(ISERROR(SEARCH("库存为",AU1484)))</formula>
    </cfRule>
  </conditionalFormatting>
  <conditionalFormatting sqref="AU1485">
    <cfRule type="cellIs" dxfId="0" priority="7920" operator="lessThan">
      <formula>20</formula>
    </cfRule>
    <cfRule type="cellIs" dxfId="1" priority="4787" operator="greaterThan">
      <formula>120</formula>
    </cfRule>
    <cfRule type="containsText" dxfId="2" priority="1654" operator="between" text="库存为">
      <formula>NOT(ISERROR(SEARCH("库存为",AU1485)))</formula>
    </cfRule>
  </conditionalFormatting>
  <conditionalFormatting sqref="AU1486">
    <cfRule type="cellIs" dxfId="0" priority="7919" operator="lessThan">
      <formula>20</formula>
    </cfRule>
    <cfRule type="cellIs" dxfId="1" priority="4786" operator="greaterThan">
      <formula>120</formula>
    </cfRule>
    <cfRule type="containsText" dxfId="2" priority="1653" operator="between" text="库存为">
      <formula>NOT(ISERROR(SEARCH("库存为",AU1486)))</formula>
    </cfRule>
  </conditionalFormatting>
  <conditionalFormatting sqref="AU1487">
    <cfRule type="cellIs" dxfId="0" priority="7918" operator="lessThan">
      <formula>20</formula>
    </cfRule>
    <cfRule type="cellIs" dxfId="1" priority="4785" operator="greaterThan">
      <formula>120</formula>
    </cfRule>
    <cfRule type="containsText" dxfId="2" priority="1652" operator="between" text="库存为">
      <formula>NOT(ISERROR(SEARCH("库存为",AU1487)))</formula>
    </cfRule>
  </conditionalFormatting>
  <conditionalFormatting sqref="AU1488">
    <cfRule type="cellIs" dxfId="0" priority="7917" operator="lessThan">
      <formula>20</formula>
    </cfRule>
    <cfRule type="cellIs" dxfId="1" priority="4784" operator="greaterThan">
      <formula>120</formula>
    </cfRule>
    <cfRule type="containsText" dxfId="2" priority="1651" operator="between" text="库存为">
      <formula>NOT(ISERROR(SEARCH("库存为",AU1488)))</formula>
    </cfRule>
  </conditionalFormatting>
  <conditionalFormatting sqref="AU1489">
    <cfRule type="cellIs" dxfId="0" priority="7916" operator="lessThan">
      <formula>20</formula>
    </cfRule>
    <cfRule type="cellIs" dxfId="1" priority="4783" operator="greaterThan">
      <formula>120</formula>
    </cfRule>
    <cfRule type="containsText" dxfId="2" priority="1650" operator="between" text="库存为">
      <formula>NOT(ISERROR(SEARCH("库存为",AU1489)))</formula>
    </cfRule>
  </conditionalFormatting>
  <conditionalFormatting sqref="AU1490">
    <cfRule type="cellIs" dxfId="0" priority="7915" operator="lessThan">
      <formula>20</formula>
    </cfRule>
    <cfRule type="cellIs" dxfId="1" priority="4782" operator="greaterThan">
      <formula>120</formula>
    </cfRule>
    <cfRule type="containsText" dxfId="2" priority="1649" operator="between" text="库存为">
      <formula>NOT(ISERROR(SEARCH("库存为",AU1490)))</formula>
    </cfRule>
  </conditionalFormatting>
  <conditionalFormatting sqref="AU1491">
    <cfRule type="cellIs" dxfId="0" priority="7914" operator="lessThan">
      <formula>20</formula>
    </cfRule>
    <cfRule type="cellIs" dxfId="1" priority="4781" operator="greaterThan">
      <formula>120</formula>
    </cfRule>
    <cfRule type="containsText" dxfId="2" priority="1648" operator="between" text="库存为">
      <formula>NOT(ISERROR(SEARCH("库存为",AU1491)))</formula>
    </cfRule>
  </conditionalFormatting>
  <conditionalFormatting sqref="AU1492">
    <cfRule type="cellIs" dxfId="0" priority="7913" operator="lessThan">
      <formula>20</formula>
    </cfRule>
    <cfRule type="cellIs" dxfId="1" priority="4780" operator="greaterThan">
      <formula>120</formula>
    </cfRule>
    <cfRule type="containsText" dxfId="2" priority="1647" operator="between" text="库存为">
      <formula>NOT(ISERROR(SEARCH("库存为",AU1492)))</formula>
    </cfRule>
  </conditionalFormatting>
  <conditionalFormatting sqref="AU1493">
    <cfRule type="cellIs" dxfId="0" priority="7912" operator="lessThan">
      <formula>20</formula>
    </cfRule>
    <cfRule type="cellIs" dxfId="1" priority="4779" operator="greaterThan">
      <formula>120</formula>
    </cfRule>
    <cfRule type="containsText" dxfId="2" priority="1646" operator="between" text="库存为">
      <formula>NOT(ISERROR(SEARCH("库存为",AU1493)))</formula>
    </cfRule>
  </conditionalFormatting>
  <conditionalFormatting sqref="AU1494">
    <cfRule type="cellIs" dxfId="0" priority="7911" operator="lessThan">
      <formula>20</formula>
    </cfRule>
    <cfRule type="cellIs" dxfId="1" priority="4778" operator="greaterThan">
      <formula>120</formula>
    </cfRule>
    <cfRule type="containsText" dxfId="2" priority="1645" operator="between" text="库存为">
      <formula>NOT(ISERROR(SEARCH("库存为",AU1494)))</formula>
    </cfRule>
  </conditionalFormatting>
  <conditionalFormatting sqref="AU1495">
    <cfRule type="cellIs" dxfId="0" priority="7910" operator="lessThan">
      <formula>20</formula>
    </cfRule>
    <cfRule type="cellIs" dxfId="1" priority="4777" operator="greaterThan">
      <formula>120</formula>
    </cfRule>
    <cfRule type="containsText" dxfId="2" priority="1644" operator="between" text="库存为">
      <formula>NOT(ISERROR(SEARCH("库存为",AU1495)))</formula>
    </cfRule>
  </conditionalFormatting>
  <conditionalFormatting sqref="AU1496">
    <cfRule type="cellIs" dxfId="0" priority="7909" operator="lessThan">
      <formula>20</formula>
    </cfRule>
    <cfRule type="cellIs" dxfId="1" priority="4776" operator="greaterThan">
      <formula>120</formula>
    </cfRule>
    <cfRule type="containsText" dxfId="2" priority="1643" operator="between" text="库存为">
      <formula>NOT(ISERROR(SEARCH("库存为",AU1496)))</formula>
    </cfRule>
  </conditionalFormatting>
  <conditionalFormatting sqref="AU1497">
    <cfRule type="cellIs" dxfId="0" priority="7908" operator="lessThan">
      <formula>20</formula>
    </cfRule>
    <cfRule type="cellIs" dxfId="1" priority="4775" operator="greaterThan">
      <formula>120</formula>
    </cfRule>
    <cfRule type="containsText" dxfId="2" priority="1642" operator="between" text="库存为">
      <formula>NOT(ISERROR(SEARCH("库存为",AU1497)))</formula>
    </cfRule>
  </conditionalFormatting>
  <conditionalFormatting sqref="AU1498">
    <cfRule type="cellIs" dxfId="0" priority="7907" operator="lessThan">
      <formula>20</formula>
    </cfRule>
    <cfRule type="cellIs" dxfId="1" priority="4774" operator="greaterThan">
      <formula>120</formula>
    </cfRule>
    <cfRule type="containsText" dxfId="2" priority="1641" operator="between" text="库存为">
      <formula>NOT(ISERROR(SEARCH("库存为",AU1498)))</formula>
    </cfRule>
  </conditionalFormatting>
  <conditionalFormatting sqref="AU1499">
    <cfRule type="cellIs" dxfId="0" priority="7906" operator="lessThan">
      <formula>20</formula>
    </cfRule>
    <cfRule type="cellIs" dxfId="1" priority="4773" operator="greaterThan">
      <formula>120</formula>
    </cfRule>
    <cfRule type="containsText" dxfId="2" priority="1640" operator="between" text="库存为">
      <formula>NOT(ISERROR(SEARCH("库存为",AU1499)))</formula>
    </cfRule>
  </conditionalFormatting>
  <conditionalFormatting sqref="AU1500">
    <cfRule type="cellIs" dxfId="0" priority="7905" operator="lessThan">
      <formula>20</formula>
    </cfRule>
    <cfRule type="cellIs" dxfId="1" priority="4772" operator="greaterThan">
      <formula>120</formula>
    </cfRule>
    <cfRule type="containsText" dxfId="2" priority="1639" operator="between" text="库存为">
      <formula>NOT(ISERROR(SEARCH("库存为",AU1500)))</formula>
    </cfRule>
  </conditionalFormatting>
  <conditionalFormatting sqref="AU1501">
    <cfRule type="cellIs" dxfId="0" priority="7904" operator="lessThan">
      <formula>20</formula>
    </cfRule>
    <cfRule type="cellIs" dxfId="1" priority="4771" operator="greaterThan">
      <formula>120</formula>
    </cfRule>
    <cfRule type="containsText" dxfId="2" priority="1638" operator="between" text="库存为">
      <formula>NOT(ISERROR(SEARCH("库存为",AU1501)))</formula>
    </cfRule>
  </conditionalFormatting>
  <conditionalFormatting sqref="AU1502">
    <cfRule type="cellIs" dxfId="0" priority="7903" operator="lessThan">
      <formula>20</formula>
    </cfRule>
    <cfRule type="cellIs" dxfId="1" priority="4770" operator="greaterThan">
      <formula>120</formula>
    </cfRule>
    <cfRule type="containsText" dxfId="2" priority="1637" operator="between" text="库存为">
      <formula>NOT(ISERROR(SEARCH("库存为",AU1502)))</formula>
    </cfRule>
  </conditionalFormatting>
  <conditionalFormatting sqref="AU1503">
    <cfRule type="cellIs" dxfId="0" priority="7902" operator="lessThan">
      <formula>20</formula>
    </cfRule>
    <cfRule type="cellIs" dxfId="1" priority="4769" operator="greaterThan">
      <formula>120</formula>
    </cfRule>
    <cfRule type="containsText" dxfId="2" priority="1636" operator="between" text="库存为">
      <formula>NOT(ISERROR(SEARCH("库存为",AU1503)))</formula>
    </cfRule>
  </conditionalFormatting>
  <conditionalFormatting sqref="AU1504">
    <cfRule type="cellIs" dxfId="0" priority="7901" operator="lessThan">
      <formula>20</formula>
    </cfRule>
    <cfRule type="cellIs" dxfId="1" priority="4768" operator="greaterThan">
      <formula>120</formula>
    </cfRule>
    <cfRule type="containsText" dxfId="2" priority="1635" operator="between" text="库存为">
      <formula>NOT(ISERROR(SEARCH("库存为",AU1504)))</formula>
    </cfRule>
  </conditionalFormatting>
  <conditionalFormatting sqref="AU1505">
    <cfRule type="cellIs" dxfId="0" priority="7900" operator="lessThan">
      <formula>20</formula>
    </cfRule>
    <cfRule type="cellIs" dxfId="1" priority="4767" operator="greaterThan">
      <formula>120</formula>
    </cfRule>
    <cfRule type="containsText" dxfId="2" priority="1634" operator="between" text="库存为">
      <formula>NOT(ISERROR(SEARCH("库存为",AU1505)))</formula>
    </cfRule>
  </conditionalFormatting>
  <conditionalFormatting sqref="AU1506">
    <cfRule type="cellIs" dxfId="0" priority="7899" operator="lessThan">
      <formula>20</formula>
    </cfRule>
    <cfRule type="cellIs" dxfId="1" priority="4766" operator="greaterThan">
      <formula>120</formula>
    </cfRule>
    <cfRule type="containsText" dxfId="2" priority="1633" operator="between" text="库存为">
      <formula>NOT(ISERROR(SEARCH("库存为",AU1506)))</formula>
    </cfRule>
  </conditionalFormatting>
  <conditionalFormatting sqref="AU1507">
    <cfRule type="cellIs" dxfId="0" priority="7898" operator="lessThan">
      <formula>20</formula>
    </cfRule>
    <cfRule type="cellIs" dxfId="1" priority="4765" operator="greaterThan">
      <formula>120</formula>
    </cfRule>
    <cfRule type="containsText" dxfId="2" priority="1632" operator="between" text="库存为">
      <formula>NOT(ISERROR(SEARCH("库存为",AU1507)))</formula>
    </cfRule>
  </conditionalFormatting>
  <conditionalFormatting sqref="AU1508">
    <cfRule type="cellIs" dxfId="0" priority="7897" operator="lessThan">
      <formula>20</formula>
    </cfRule>
    <cfRule type="cellIs" dxfId="1" priority="4764" operator="greaterThan">
      <formula>120</formula>
    </cfRule>
    <cfRule type="containsText" dxfId="2" priority="1631" operator="between" text="库存为">
      <formula>NOT(ISERROR(SEARCH("库存为",AU1508)))</formula>
    </cfRule>
  </conditionalFormatting>
  <conditionalFormatting sqref="AU1509">
    <cfRule type="cellIs" dxfId="0" priority="7896" operator="lessThan">
      <formula>20</formula>
    </cfRule>
    <cfRule type="cellIs" dxfId="1" priority="4763" operator="greaterThan">
      <formula>120</formula>
    </cfRule>
    <cfRule type="containsText" dxfId="2" priority="1630" operator="between" text="库存为">
      <formula>NOT(ISERROR(SEARCH("库存为",AU1509)))</formula>
    </cfRule>
  </conditionalFormatting>
  <conditionalFormatting sqref="AU1510">
    <cfRule type="cellIs" dxfId="0" priority="7895" operator="lessThan">
      <formula>20</formula>
    </cfRule>
    <cfRule type="cellIs" dxfId="1" priority="4762" operator="greaterThan">
      <formula>120</formula>
    </cfRule>
    <cfRule type="containsText" dxfId="2" priority="1629" operator="between" text="库存为">
      <formula>NOT(ISERROR(SEARCH("库存为",AU1510)))</formula>
    </cfRule>
  </conditionalFormatting>
  <conditionalFormatting sqref="AU1511">
    <cfRule type="cellIs" dxfId="0" priority="7894" operator="lessThan">
      <formula>20</formula>
    </cfRule>
    <cfRule type="cellIs" dxfId="1" priority="4761" operator="greaterThan">
      <formula>120</formula>
    </cfRule>
    <cfRule type="containsText" dxfId="2" priority="1628" operator="between" text="库存为">
      <formula>NOT(ISERROR(SEARCH("库存为",AU1511)))</formula>
    </cfRule>
  </conditionalFormatting>
  <conditionalFormatting sqref="AU1512">
    <cfRule type="cellIs" dxfId="0" priority="7893" operator="lessThan">
      <formula>20</formula>
    </cfRule>
    <cfRule type="cellIs" dxfId="1" priority="4760" operator="greaterThan">
      <formula>120</formula>
    </cfRule>
    <cfRule type="containsText" dxfId="2" priority="1627" operator="between" text="库存为">
      <formula>NOT(ISERROR(SEARCH("库存为",AU1512)))</formula>
    </cfRule>
  </conditionalFormatting>
  <conditionalFormatting sqref="AU1513">
    <cfRule type="cellIs" dxfId="0" priority="7892" operator="lessThan">
      <formula>20</formula>
    </cfRule>
    <cfRule type="cellIs" dxfId="1" priority="4759" operator="greaterThan">
      <formula>120</formula>
    </cfRule>
    <cfRule type="containsText" dxfId="2" priority="1626" operator="between" text="库存为">
      <formula>NOT(ISERROR(SEARCH("库存为",AU1513)))</formula>
    </cfRule>
  </conditionalFormatting>
  <conditionalFormatting sqref="AU1514">
    <cfRule type="cellIs" dxfId="0" priority="7891" operator="lessThan">
      <formula>20</formula>
    </cfRule>
    <cfRule type="cellIs" dxfId="1" priority="4758" operator="greaterThan">
      <formula>120</formula>
    </cfRule>
    <cfRule type="containsText" dxfId="2" priority="1625" operator="between" text="库存为">
      <formula>NOT(ISERROR(SEARCH("库存为",AU1514)))</formula>
    </cfRule>
  </conditionalFormatting>
  <conditionalFormatting sqref="AU1515">
    <cfRule type="cellIs" dxfId="0" priority="7890" operator="lessThan">
      <formula>20</formula>
    </cfRule>
    <cfRule type="cellIs" dxfId="1" priority="4757" operator="greaterThan">
      <formula>120</formula>
    </cfRule>
    <cfRule type="containsText" dxfId="2" priority="1624" operator="between" text="库存为">
      <formula>NOT(ISERROR(SEARCH("库存为",AU1515)))</formula>
    </cfRule>
  </conditionalFormatting>
  <conditionalFormatting sqref="AU1516">
    <cfRule type="cellIs" dxfId="0" priority="7889" operator="lessThan">
      <formula>20</formula>
    </cfRule>
    <cfRule type="cellIs" dxfId="1" priority="4756" operator="greaterThan">
      <formula>120</formula>
    </cfRule>
    <cfRule type="containsText" dxfId="2" priority="1623" operator="between" text="库存为">
      <formula>NOT(ISERROR(SEARCH("库存为",AU1516)))</formula>
    </cfRule>
  </conditionalFormatting>
  <conditionalFormatting sqref="AU1517">
    <cfRule type="cellIs" dxfId="0" priority="7888" operator="lessThan">
      <formula>20</formula>
    </cfRule>
    <cfRule type="cellIs" dxfId="1" priority="4755" operator="greaterThan">
      <formula>120</formula>
    </cfRule>
    <cfRule type="containsText" dxfId="2" priority="1622" operator="between" text="库存为">
      <formula>NOT(ISERROR(SEARCH("库存为",AU1517)))</formula>
    </cfRule>
  </conditionalFormatting>
  <conditionalFormatting sqref="AU1518">
    <cfRule type="cellIs" dxfId="0" priority="7887" operator="lessThan">
      <formula>20</formula>
    </cfRule>
    <cfRule type="cellIs" dxfId="1" priority="4754" operator="greaterThan">
      <formula>120</formula>
    </cfRule>
    <cfRule type="containsText" dxfId="2" priority="1621" operator="between" text="库存为">
      <formula>NOT(ISERROR(SEARCH("库存为",AU1518)))</formula>
    </cfRule>
  </conditionalFormatting>
  <conditionalFormatting sqref="AU1519">
    <cfRule type="cellIs" dxfId="0" priority="7886" operator="lessThan">
      <formula>20</formula>
    </cfRule>
    <cfRule type="cellIs" dxfId="1" priority="4753" operator="greaterThan">
      <formula>120</formula>
    </cfRule>
    <cfRule type="containsText" dxfId="2" priority="1620" operator="between" text="库存为">
      <formula>NOT(ISERROR(SEARCH("库存为",AU1519)))</formula>
    </cfRule>
  </conditionalFormatting>
  <conditionalFormatting sqref="AU1520">
    <cfRule type="cellIs" dxfId="0" priority="7885" operator="lessThan">
      <formula>20</formula>
    </cfRule>
    <cfRule type="cellIs" dxfId="1" priority="4752" operator="greaterThan">
      <formula>120</formula>
    </cfRule>
    <cfRule type="containsText" dxfId="2" priority="1619" operator="between" text="库存为">
      <formula>NOT(ISERROR(SEARCH("库存为",AU1520)))</formula>
    </cfRule>
  </conditionalFormatting>
  <conditionalFormatting sqref="AU1521">
    <cfRule type="cellIs" dxfId="0" priority="7884" operator="lessThan">
      <formula>20</formula>
    </cfRule>
    <cfRule type="cellIs" dxfId="1" priority="4751" operator="greaterThan">
      <formula>120</formula>
    </cfRule>
    <cfRule type="containsText" dxfId="2" priority="1618" operator="between" text="库存为">
      <formula>NOT(ISERROR(SEARCH("库存为",AU1521)))</formula>
    </cfRule>
  </conditionalFormatting>
  <conditionalFormatting sqref="AU1522">
    <cfRule type="cellIs" dxfId="0" priority="7883" operator="lessThan">
      <formula>20</formula>
    </cfRule>
    <cfRule type="cellIs" dxfId="1" priority="4750" operator="greaterThan">
      <formula>120</formula>
    </cfRule>
    <cfRule type="containsText" dxfId="2" priority="1617" operator="between" text="库存为">
      <formula>NOT(ISERROR(SEARCH("库存为",AU1522)))</formula>
    </cfRule>
  </conditionalFormatting>
  <conditionalFormatting sqref="AU1523">
    <cfRule type="cellIs" dxfId="0" priority="7882" operator="lessThan">
      <formula>20</formula>
    </cfRule>
    <cfRule type="cellIs" dxfId="1" priority="4749" operator="greaterThan">
      <formula>120</formula>
    </cfRule>
    <cfRule type="containsText" dxfId="2" priority="1616" operator="between" text="库存为">
      <formula>NOT(ISERROR(SEARCH("库存为",AU1523)))</formula>
    </cfRule>
  </conditionalFormatting>
  <conditionalFormatting sqref="AU1524">
    <cfRule type="cellIs" dxfId="0" priority="7881" operator="lessThan">
      <formula>20</formula>
    </cfRule>
    <cfRule type="cellIs" dxfId="1" priority="4748" operator="greaterThan">
      <formula>120</formula>
    </cfRule>
    <cfRule type="containsText" dxfId="2" priority="1615" operator="between" text="库存为">
      <formula>NOT(ISERROR(SEARCH("库存为",AU1524)))</formula>
    </cfRule>
  </conditionalFormatting>
  <conditionalFormatting sqref="AU1525">
    <cfRule type="cellIs" dxfId="0" priority="7880" operator="lessThan">
      <formula>20</formula>
    </cfRule>
    <cfRule type="cellIs" dxfId="1" priority="4747" operator="greaterThan">
      <formula>120</formula>
    </cfRule>
    <cfRule type="containsText" dxfId="2" priority="1614" operator="between" text="库存为">
      <formula>NOT(ISERROR(SEARCH("库存为",AU1525)))</formula>
    </cfRule>
  </conditionalFormatting>
  <conditionalFormatting sqref="AU1526">
    <cfRule type="cellIs" dxfId="0" priority="7879" operator="lessThan">
      <formula>20</formula>
    </cfRule>
    <cfRule type="cellIs" dxfId="1" priority="4746" operator="greaterThan">
      <formula>120</formula>
    </cfRule>
    <cfRule type="containsText" dxfId="2" priority="1613" operator="between" text="库存为">
      <formula>NOT(ISERROR(SEARCH("库存为",AU1526)))</formula>
    </cfRule>
  </conditionalFormatting>
  <conditionalFormatting sqref="AU1527">
    <cfRule type="cellIs" dxfId="0" priority="7878" operator="lessThan">
      <formula>20</formula>
    </cfRule>
    <cfRule type="cellIs" dxfId="1" priority="4745" operator="greaterThan">
      <formula>120</formula>
    </cfRule>
    <cfRule type="containsText" dxfId="2" priority="1612" operator="between" text="库存为">
      <formula>NOT(ISERROR(SEARCH("库存为",AU1527)))</formula>
    </cfRule>
  </conditionalFormatting>
  <conditionalFormatting sqref="AU1528">
    <cfRule type="cellIs" dxfId="0" priority="7877" operator="lessThan">
      <formula>20</formula>
    </cfRule>
    <cfRule type="cellIs" dxfId="1" priority="4744" operator="greaterThan">
      <formula>120</formula>
    </cfRule>
    <cfRule type="containsText" dxfId="2" priority="1611" operator="between" text="库存为">
      <formula>NOT(ISERROR(SEARCH("库存为",AU1528)))</formula>
    </cfRule>
  </conditionalFormatting>
  <conditionalFormatting sqref="AU1529">
    <cfRule type="cellIs" dxfId="0" priority="7876" operator="lessThan">
      <formula>20</formula>
    </cfRule>
    <cfRule type="cellIs" dxfId="1" priority="4743" operator="greaterThan">
      <formula>120</formula>
    </cfRule>
    <cfRule type="containsText" dxfId="2" priority="1610" operator="between" text="库存为">
      <formula>NOT(ISERROR(SEARCH("库存为",AU1529)))</formula>
    </cfRule>
  </conditionalFormatting>
  <conditionalFormatting sqref="AU1530">
    <cfRule type="cellIs" dxfId="0" priority="7875" operator="lessThan">
      <formula>20</formula>
    </cfRule>
    <cfRule type="cellIs" dxfId="1" priority="4742" operator="greaterThan">
      <formula>120</formula>
    </cfRule>
    <cfRule type="containsText" dxfId="2" priority="1609" operator="between" text="库存为">
      <formula>NOT(ISERROR(SEARCH("库存为",AU1530)))</formula>
    </cfRule>
  </conditionalFormatting>
  <conditionalFormatting sqref="AU1531">
    <cfRule type="cellIs" dxfId="0" priority="7874" operator="lessThan">
      <formula>20</formula>
    </cfRule>
    <cfRule type="cellIs" dxfId="1" priority="4741" operator="greaterThan">
      <formula>120</formula>
    </cfRule>
    <cfRule type="containsText" dxfId="2" priority="1608" operator="between" text="库存为">
      <formula>NOT(ISERROR(SEARCH("库存为",AU1531)))</formula>
    </cfRule>
  </conditionalFormatting>
  <conditionalFormatting sqref="AU1532">
    <cfRule type="cellIs" dxfId="0" priority="7873" operator="lessThan">
      <formula>20</formula>
    </cfRule>
    <cfRule type="cellIs" dxfId="1" priority="4740" operator="greaterThan">
      <formula>120</formula>
    </cfRule>
    <cfRule type="containsText" dxfId="2" priority="1607" operator="between" text="库存为">
      <formula>NOT(ISERROR(SEARCH("库存为",AU1532)))</formula>
    </cfRule>
  </conditionalFormatting>
  <conditionalFormatting sqref="AU1533">
    <cfRule type="cellIs" dxfId="0" priority="7872" operator="lessThan">
      <formula>20</formula>
    </cfRule>
    <cfRule type="cellIs" dxfId="1" priority="4739" operator="greaterThan">
      <formula>120</formula>
    </cfRule>
    <cfRule type="containsText" dxfId="2" priority="1606" operator="between" text="库存为">
      <formula>NOT(ISERROR(SEARCH("库存为",AU1533)))</formula>
    </cfRule>
  </conditionalFormatting>
  <conditionalFormatting sqref="AU1534">
    <cfRule type="cellIs" dxfId="0" priority="7871" operator="lessThan">
      <formula>20</formula>
    </cfRule>
    <cfRule type="cellIs" dxfId="1" priority="4738" operator="greaterThan">
      <formula>120</formula>
    </cfRule>
    <cfRule type="containsText" dxfId="2" priority="1605" operator="between" text="库存为">
      <formula>NOT(ISERROR(SEARCH("库存为",AU1534)))</formula>
    </cfRule>
  </conditionalFormatting>
  <conditionalFormatting sqref="AU1535">
    <cfRule type="cellIs" dxfId="0" priority="7870" operator="lessThan">
      <formula>20</formula>
    </cfRule>
    <cfRule type="cellIs" dxfId="1" priority="4737" operator="greaterThan">
      <formula>120</formula>
    </cfRule>
    <cfRule type="containsText" dxfId="2" priority="1604" operator="between" text="库存为">
      <formula>NOT(ISERROR(SEARCH("库存为",AU1535)))</formula>
    </cfRule>
  </conditionalFormatting>
  <conditionalFormatting sqref="AU1536">
    <cfRule type="cellIs" dxfId="0" priority="7869" operator="lessThan">
      <formula>20</formula>
    </cfRule>
    <cfRule type="cellIs" dxfId="1" priority="4736" operator="greaterThan">
      <formula>120</formula>
    </cfRule>
    <cfRule type="containsText" dxfId="2" priority="1603" operator="between" text="库存为">
      <formula>NOT(ISERROR(SEARCH("库存为",AU1536)))</formula>
    </cfRule>
  </conditionalFormatting>
  <conditionalFormatting sqref="AU1537">
    <cfRule type="cellIs" dxfId="0" priority="7868" operator="lessThan">
      <formula>20</formula>
    </cfRule>
    <cfRule type="cellIs" dxfId="1" priority="4735" operator="greaterThan">
      <formula>120</formula>
    </cfRule>
    <cfRule type="containsText" dxfId="2" priority="1602" operator="between" text="库存为">
      <formula>NOT(ISERROR(SEARCH("库存为",AU1537)))</formula>
    </cfRule>
  </conditionalFormatting>
  <conditionalFormatting sqref="AU1538">
    <cfRule type="cellIs" dxfId="0" priority="7867" operator="lessThan">
      <formula>20</formula>
    </cfRule>
    <cfRule type="cellIs" dxfId="1" priority="4734" operator="greaterThan">
      <formula>120</formula>
    </cfRule>
    <cfRule type="containsText" dxfId="2" priority="1601" operator="between" text="库存为">
      <formula>NOT(ISERROR(SEARCH("库存为",AU1538)))</formula>
    </cfRule>
  </conditionalFormatting>
  <conditionalFormatting sqref="AU1539">
    <cfRule type="cellIs" dxfId="0" priority="7866" operator="lessThan">
      <formula>20</formula>
    </cfRule>
    <cfRule type="cellIs" dxfId="1" priority="4733" operator="greaterThan">
      <formula>120</formula>
    </cfRule>
    <cfRule type="containsText" dxfId="2" priority="1600" operator="between" text="库存为">
      <formula>NOT(ISERROR(SEARCH("库存为",AU1539)))</formula>
    </cfRule>
  </conditionalFormatting>
  <conditionalFormatting sqref="AU1540">
    <cfRule type="cellIs" dxfId="0" priority="7865" operator="lessThan">
      <formula>20</formula>
    </cfRule>
    <cfRule type="cellIs" dxfId="1" priority="4732" operator="greaterThan">
      <formula>120</formula>
    </cfRule>
    <cfRule type="containsText" dxfId="2" priority="1599" operator="between" text="库存为">
      <formula>NOT(ISERROR(SEARCH("库存为",AU1540)))</formula>
    </cfRule>
  </conditionalFormatting>
  <conditionalFormatting sqref="AU1541">
    <cfRule type="cellIs" dxfId="0" priority="7864" operator="lessThan">
      <formula>20</formula>
    </cfRule>
    <cfRule type="cellIs" dxfId="1" priority="4731" operator="greaterThan">
      <formula>120</formula>
    </cfRule>
    <cfRule type="containsText" dxfId="2" priority="1598" operator="between" text="库存为">
      <formula>NOT(ISERROR(SEARCH("库存为",AU1541)))</formula>
    </cfRule>
  </conditionalFormatting>
  <conditionalFormatting sqref="AU1542">
    <cfRule type="cellIs" dxfId="0" priority="7863" operator="lessThan">
      <formula>20</formula>
    </cfRule>
    <cfRule type="cellIs" dxfId="1" priority="4730" operator="greaterThan">
      <formula>120</formula>
    </cfRule>
    <cfRule type="containsText" dxfId="2" priority="1597" operator="between" text="库存为">
      <formula>NOT(ISERROR(SEARCH("库存为",AU1542)))</formula>
    </cfRule>
  </conditionalFormatting>
  <conditionalFormatting sqref="AU1543">
    <cfRule type="cellIs" dxfId="0" priority="7862" operator="lessThan">
      <formula>20</formula>
    </cfRule>
    <cfRule type="cellIs" dxfId="1" priority="4729" operator="greaterThan">
      <formula>120</formula>
    </cfRule>
    <cfRule type="containsText" dxfId="2" priority="1596" operator="between" text="库存为">
      <formula>NOT(ISERROR(SEARCH("库存为",AU1543)))</formula>
    </cfRule>
  </conditionalFormatting>
  <conditionalFormatting sqref="AU1544">
    <cfRule type="cellIs" dxfId="0" priority="7861" operator="lessThan">
      <formula>20</formula>
    </cfRule>
    <cfRule type="cellIs" dxfId="1" priority="4728" operator="greaterThan">
      <formula>120</formula>
    </cfRule>
    <cfRule type="containsText" dxfId="2" priority="1595" operator="between" text="库存为">
      <formula>NOT(ISERROR(SEARCH("库存为",AU1544)))</formula>
    </cfRule>
  </conditionalFormatting>
  <conditionalFormatting sqref="AU1545">
    <cfRule type="cellIs" dxfId="0" priority="7860" operator="lessThan">
      <formula>20</formula>
    </cfRule>
    <cfRule type="cellIs" dxfId="1" priority="4727" operator="greaterThan">
      <formula>120</formula>
    </cfRule>
    <cfRule type="containsText" dxfId="2" priority="1594" operator="between" text="库存为">
      <formula>NOT(ISERROR(SEARCH("库存为",AU1545)))</formula>
    </cfRule>
  </conditionalFormatting>
  <conditionalFormatting sqref="AU1546">
    <cfRule type="cellIs" dxfId="0" priority="7859" operator="lessThan">
      <formula>20</formula>
    </cfRule>
    <cfRule type="cellIs" dxfId="1" priority="4726" operator="greaterThan">
      <formula>120</formula>
    </cfRule>
    <cfRule type="containsText" dxfId="2" priority="1593" operator="between" text="库存为">
      <formula>NOT(ISERROR(SEARCH("库存为",AU1546)))</formula>
    </cfRule>
  </conditionalFormatting>
  <conditionalFormatting sqref="AU1547">
    <cfRule type="cellIs" dxfId="0" priority="7858" operator="lessThan">
      <formula>20</formula>
    </cfRule>
    <cfRule type="cellIs" dxfId="1" priority="4725" operator="greaterThan">
      <formula>120</formula>
    </cfRule>
    <cfRule type="containsText" dxfId="2" priority="1592" operator="between" text="库存为">
      <formula>NOT(ISERROR(SEARCH("库存为",AU1547)))</formula>
    </cfRule>
  </conditionalFormatting>
  <conditionalFormatting sqref="AU1548">
    <cfRule type="cellIs" dxfId="0" priority="7857" operator="lessThan">
      <formula>20</formula>
    </cfRule>
    <cfRule type="cellIs" dxfId="1" priority="4724" operator="greaterThan">
      <formula>120</formula>
    </cfRule>
    <cfRule type="containsText" dxfId="2" priority="1591" operator="between" text="库存为">
      <formula>NOT(ISERROR(SEARCH("库存为",AU1548)))</formula>
    </cfRule>
  </conditionalFormatting>
  <conditionalFormatting sqref="AU1549">
    <cfRule type="cellIs" dxfId="0" priority="7856" operator="lessThan">
      <formula>20</formula>
    </cfRule>
    <cfRule type="cellIs" dxfId="1" priority="4723" operator="greaterThan">
      <formula>120</formula>
    </cfRule>
    <cfRule type="containsText" dxfId="2" priority="1590" operator="between" text="库存为">
      <formula>NOT(ISERROR(SEARCH("库存为",AU1549)))</formula>
    </cfRule>
  </conditionalFormatting>
  <conditionalFormatting sqref="AU1550">
    <cfRule type="cellIs" dxfId="0" priority="7855" operator="lessThan">
      <formula>20</formula>
    </cfRule>
    <cfRule type="cellIs" dxfId="1" priority="4722" operator="greaterThan">
      <formula>120</formula>
    </cfRule>
    <cfRule type="containsText" dxfId="2" priority="1589" operator="between" text="库存为">
      <formula>NOT(ISERROR(SEARCH("库存为",AU1550)))</formula>
    </cfRule>
  </conditionalFormatting>
  <conditionalFormatting sqref="AU1551">
    <cfRule type="cellIs" dxfId="0" priority="7854" operator="lessThan">
      <formula>20</formula>
    </cfRule>
    <cfRule type="cellIs" dxfId="1" priority="4721" operator="greaterThan">
      <formula>120</formula>
    </cfRule>
    <cfRule type="containsText" dxfId="2" priority="1588" operator="between" text="库存为">
      <formula>NOT(ISERROR(SEARCH("库存为",AU1551)))</formula>
    </cfRule>
  </conditionalFormatting>
  <conditionalFormatting sqref="AU1552">
    <cfRule type="cellIs" dxfId="0" priority="7853" operator="lessThan">
      <formula>20</formula>
    </cfRule>
    <cfRule type="cellIs" dxfId="1" priority="4720" operator="greaterThan">
      <formula>120</formula>
    </cfRule>
    <cfRule type="containsText" dxfId="2" priority="1587" operator="between" text="库存为">
      <formula>NOT(ISERROR(SEARCH("库存为",AU1552)))</formula>
    </cfRule>
  </conditionalFormatting>
  <conditionalFormatting sqref="AU1553">
    <cfRule type="cellIs" dxfId="0" priority="7852" operator="lessThan">
      <formula>20</formula>
    </cfRule>
    <cfRule type="cellIs" dxfId="1" priority="4719" operator="greaterThan">
      <formula>120</formula>
    </cfRule>
    <cfRule type="containsText" dxfId="2" priority="1586" operator="between" text="库存为">
      <formula>NOT(ISERROR(SEARCH("库存为",AU1553)))</formula>
    </cfRule>
  </conditionalFormatting>
  <conditionalFormatting sqref="AU1554">
    <cfRule type="cellIs" dxfId="0" priority="7851" operator="lessThan">
      <formula>20</formula>
    </cfRule>
    <cfRule type="cellIs" dxfId="1" priority="4718" operator="greaterThan">
      <formula>120</formula>
    </cfRule>
    <cfRule type="containsText" dxfId="2" priority="1585" operator="between" text="库存为">
      <formula>NOT(ISERROR(SEARCH("库存为",AU1554)))</formula>
    </cfRule>
  </conditionalFormatting>
  <conditionalFormatting sqref="AU1555">
    <cfRule type="cellIs" dxfId="0" priority="7850" operator="lessThan">
      <formula>20</formula>
    </cfRule>
    <cfRule type="cellIs" dxfId="1" priority="4717" operator="greaterThan">
      <formula>120</formula>
    </cfRule>
    <cfRule type="containsText" dxfId="2" priority="1584" operator="between" text="库存为">
      <formula>NOT(ISERROR(SEARCH("库存为",AU1555)))</formula>
    </cfRule>
  </conditionalFormatting>
  <conditionalFormatting sqref="AU1556">
    <cfRule type="cellIs" dxfId="0" priority="7849" operator="lessThan">
      <formula>20</formula>
    </cfRule>
    <cfRule type="cellIs" dxfId="1" priority="4716" operator="greaterThan">
      <formula>120</formula>
    </cfRule>
    <cfRule type="containsText" dxfId="2" priority="1583" operator="between" text="库存为">
      <formula>NOT(ISERROR(SEARCH("库存为",AU1556)))</formula>
    </cfRule>
  </conditionalFormatting>
  <conditionalFormatting sqref="AU1557">
    <cfRule type="cellIs" dxfId="0" priority="7848" operator="lessThan">
      <formula>20</formula>
    </cfRule>
    <cfRule type="cellIs" dxfId="1" priority="4715" operator="greaterThan">
      <formula>120</formula>
    </cfRule>
    <cfRule type="containsText" dxfId="2" priority="1582" operator="between" text="库存为">
      <formula>NOT(ISERROR(SEARCH("库存为",AU1557)))</formula>
    </cfRule>
  </conditionalFormatting>
  <conditionalFormatting sqref="AU1558">
    <cfRule type="cellIs" dxfId="0" priority="7847" operator="lessThan">
      <formula>20</formula>
    </cfRule>
    <cfRule type="cellIs" dxfId="1" priority="4714" operator="greaterThan">
      <formula>120</formula>
    </cfRule>
    <cfRule type="containsText" dxfId="2" priority="1581" operator="between" text="库存为">
      <formula>NOT(ISERROR(SEARCH("库存为",AU1558)))</formula>
    </cfRule>
  </conditionalFormatting>
  <conditionalFormatting sqref="AU1559">
    <cfRule type="cellIs" dxfId="0" priority="7846" operator="lessThan">
      <formula>20</formula>
    </cfRule>
    <cfRule type="cellIs" dxfId="1" priority="4713" operator="greaterThan">
      <formula>120</formula>
    </cfRule>
    <cfRule type="containsText" dxfId="2" priority="1580" operator="between" text="库存为">
      <formula>NOT(ISERROR(SEARCH("库存为",AU1559)))</formula>
    </cfRule>
  </conditionalFormatting>
  <conditionalFormatting sqref="AU1560">
    <cfRule type="cellIs" dxfId="0" priority="7845" operator="lessThan">
      <formula>20</formula>
    </cfRule>
    <cfRule type="cellIs" dxfId="1" priority="4712" operator="greaterThan">
      <formula>120</formula>
    </cfRule>
    <cfRule type="containsText" dxfId="2" priority="1579" operator="between" text="库存为">
      <formula>NOT(ISERROR(SEARCH("库存为",AU1560)))</formula>
    </cfRule>
  </conditionalFormatting>
  <conditionalFormatting sqref="AU1561">
    <cfRule type="cellIs" dxfId="0" priority="7844" operator="lessThan">
      <formula>20</formula>
    </cfRule>
    <cfRule type="cellIs" dxfId="1" priority="4711" operator="greaterThan">
      <formula>120</formula>
    </cfRule>
    <cfRule type="containsText" dxfId="2" priority="1578" operator="between" text="库存为">
      <formula>NOT(ISERROR(SEARCH("库存为",AU1561)))</formula>
    </cfRule>
  </conditionalFormatting>
  <conditionalFormatting sqref="AU1562">
    <cfRule type="cellIs" dxfId="0" priority="7843" operator="lessThan">
      <formula>20</formula>
    </cfRule>
    <cfRule type="cellIs" dxfId="1" priority="4710" operator="greaterThan">
      <formula>120</formula>
    </cfRule>
    <cfRule type="containsText" dxfId="2" priority="1577" operator="between" text="库存为">
      <formula>NOT(ISERROR(SEARCH("库存为",AU1562)))</formula>
    </cfRule>
  </conditionalFormatting>
  <conditionalFormatting sqref="AU1563">
    <cfRule type="cellIs" dxfId="0" priority="7842" operator="lessThan">
      <formula>20</formula>
    </cfRule>
    <cfRule type="cellIs" dxfId="1" priority="4709" operator="greaterThan">
      <formula>120</formula>
    </cfRule>
    <cfRule type="containsText" dxfId="2" priority="1576" operator="between" text="库存为">
      <formula>NOT(ISERROR(SEARCH("库存为",AU1563)))</formula>
    </cfRule>
  </conditionalFormatting>
  <conditionalFormatting sqref="AU1564">
    <cfRule type="cellIs" dxfId="0" priority="7841" operator="lessThan">
      <formula>20</formula>
    </cfRule>
    <cfRule type="cellIs" dxfId="1" priority="4708" operator="greaterThan">
      <formula>120</formula>
    </cfRule>
    <cfRule type="containsText" dxfId="2" priority="1575" operator="between" text="库存为">
      <formula>NOT(ISERROR(SEARCH("库存为",AU1564)))</formula>
    </cfRule>
  </conditionalFormatting>
  <conditionalFormatting sqref="AU1565">
    <cfRule type="cellIs" dxfId="0" priority="7840" operator="lessThan">
      <formula>20</formula>
    </cfRule>
    <cfRule type="cellIs" dxfId="1" priority="4707" operator="greaterThan">
      <formula>120</formula>
    </cfRule>
    <cfRule type="containsText" dxfId="2" priority="1574" operator="between" text="库存为">
      <formula>NOT(ISERROR(SEARCH("库存为",AU1565)))</formula>
    </cfRule>
  </conditionalFormatting>
  <conditionalFormatting sqref="AU1566">
    <cfRule type="cellIs" dxfId="0" priority="7839" operator="lessThan">
      <formula>20</formula>
    </cfRule>
    <cfRule type="cellIs" dxfId="1" priority="4706" operator="greaterThan">
      <formula>120</formula>
    </cfRule>
    <cfRule type="containsText" dxfId="2" priority="1573" operator="between" text="库存为">
      <formula>NOT(ISERROR(SEARCH("库存为",AU1566)))</formula>
    </cfRule>
  </conditionalFormatting>
  <conditionalFormatting sqref="AU1567">
    <cfRule type="cellIs" dxfId="0" priority="7838" operator="lessThan">
      <formula>20</formula>
    </cfRule>
    <cfRule type="cellIs" dxfId="1" priority="4705" operator="greaterThan">
      <formula>120</formula>
    </cfRule>
    <cfRule type="containsText" dxfId="2" priority="1572" operator="between" text="库存为">
      <formula>NOT(ISERROR(SEARCH("库存为",AU1567)))</formula>
    </cfRule>
  </conditionalFormatting>
  <conditionalFormatting sqref="AU1568">
    <cfRule type="cellIs" dxfId="0" priority="7837" operator="lessThan">
      <formula>20</formula>
    </cfRule>
    <cfRule type="cellIs" dxfId="1" priority="4704" operator="greaterThan">
      <formula>120</formula>
    </cfRule>
    <cfRule type="containsText" dxfId="2" priority="1571" operator="between" text="库存为">
      <formula>NOT(ISERROR(SEARCH("库存为",AU1568)))</formula>
    </cfRule>
  </conditionalFormatting>
  <conditionalFormatting sqref="AU1569">
    <cfRule type="cellIs" dxfId="0" priority="7836" operator="lessThan">
      <formula>20</formula>
    </cfRule>
    <cfRule type="cellIs" dxfId="1" priority="4703" operator="greaterThan">
      <formula>120</formula>
    </cfRule>
    <cfRule type="containsText" dxfId="2" priority="1570" operator="between" text="库存为">
      <formula>NOT(ISERROR(SEARCH("库存为",AU1569)))</formula>
    </cfRule>
  </conditionalFormatting>
  <conditionalFormatting sqref="AU1570">
    <cfRule type="cellIs" dxfId="0" priority="7835" operator="lessThan">
      <formula>20</formula>
    </cfRule>
    <cfRule type="cellIs" dxfId="1" priority="4702" operator="greaterThan">
      <formula>120</formula>
    </cfRule>
    <cfRule type="containsText" dxfId="2" priority="1569" operator="between" text="库存为">
      <formula>NOT(ISERROR(SEARCH("库存为",AU1570)))</formula>
    </cfRule>
  </conditionalFormatting>
  <conditionalFormatting sqref="AU1571">
    <cfRule type="cellIs" dxfId="0" priority="7834" operator="lessThan">
      <formula>20</formula>
    </cfRule>
    <cfRule type="cellIs" dxfId="1" priority="4701" operator="greaterThan">
      <formula>120</formula>
    </cfRule>
    <cfRule type="containsText" dxfId="2" priority="1568" operator="between" text="库存为">
      <formula>NOT(ISERROR(SEARCH("库存为",AU1571)))</formula>
    </cfRule>
  </conditionalFormatting>
  <conditionalFormatting sqref="AU1572">
    <cfRule type="cellIs" dxfId="0" priority="7833" operator="lessThan">
      <formula>20</formula>
    </cfRule>
    <cfRule type="cellIs" dxfId="1" priority="4700" operator="greaterThan">
      <formula>120</formula>
    </cfRule>
    <cfRule type="containsText" dxfId="2" priority="1567" operator="between" text="库存为">
      <formula>NOT(ISERROR(SEARCH("库存为",AU1572)))</formula>
    </cfRule>
  </conditionalFormatting>
  <conditionalFormatting sqref="AU1573">
    <cfRule type="cellIs" dxfId="0" priority="7832" operator="lessThan">
      <formula>20</formula>
    </cfRule>
    <cfRule type="cellIs" dxfId="1" priority="4699" operator="greaterThan">
      <formula>120</formula>
    </cfRule>
    <cfRule type="containsText" dxfId="2" priority="1566" operator="between" text="库存为">
      <formula>NOT(ISERROR(SEARCH("库存为",AU1573)))</formula>
    </cfRule>
  </conditionalFormatting>
  <conditionalFormatting sqref="AU1574">
    <cfRule type="cellIs" dxfId="0" priority="7831" operator="lessThan">
      <formula>20</formula>
    </cfRule>
    <cfRule type="cellIs" dxfId="1" priority="4698" operator="greaterThan">
      <formula>120</formula>
    </cfRule>
    <cfRule type="containsText" dxfId="2" priority="1565" operator="between" text="库存为">
      <formula>NOT(ISERROR(SEARCH("库存为",AU1574)))</formula>
    </cfRule>
  </conditionalFormatting>
  <conditionalFormatting sqref="AU1575">
    <cfRule type="cellIs" dxfId="0" priority="7830" operator="lessThan">
      <formula>20</formula>
    </cfRule>
    <cfRule type="cellIs" dxfId="1" priority="4697" operator="greaterThan">
      <formula>120</formula>
    </cfRule>
    <cfRule type="containsText" dxfId="2" priority="1564" operator="between" text="库存为">
      <formula>NOT(ISERROR(SEARCH("库存为",AU1575)))</formula>
    </cfRule>
  </conditionalFormatting>
  <conditionalFormatting sqref="AU1576">
    <cfRule type="cellIs" dxfId="0" priority="7829" operator="lessThan">
      <formula>20</formula>
    </cfRule>
    <cfRule type="cellIs" dxfId="1" priority="4696" operator="greaterThan">
      <formula>120</formula>
    </cfRule>
    <cfRule type="containsText" dxfId="2" priority="1563" operator="between" text="库存为">
      <formula>NOT(ISERROR(SEARCH("库存为",AU1576)))</formula>
    </cfRule>
  </conditionalFormatting>
  <conditionalFormatting sqref="AU1577">
    <cfRule type="cellIs" dxfId="0" priority="7828" operator="lessThan">
      <formula>20</formula>
    </cfRule>
    <cfRule type="cellIs" dxfId="1" priority="4695" operator="greaterThan">
      <formula>120</formula>
    </cfRule>
    <cfRule type="containsText" dxfId="2" priority="1562" operator="between" text="库存为">
      <formula>NOT(ISERROR(SEARCH("库存为",AU1577)))</formula>
    </cfRule>
  </conditionalFormatting>
  <conditionalFormatting sqref="AU1578">
    <cfRule type="cellIs" dxfId="0" priority="7827" operator="lessThan">
      <formula>20</formula>
    </cfRule>
    <cfRule type="cellIs" dxfId="1" priority="4694" operator="greaterThan">
      <formula>120</formula>
    </cfRule>
    <cfRule type="containsText" dxfId="2" priority="1561" operator="between" text="库存为">
      <formula>NOT(ISERROR(SEARCH("库存为",AU1578)))</formula>
    </cfRule>
  </conditionalFormatting>
  <conditionalFormatting sqref="AU1579">
    <cfRule type="cellIs" dxfId="0" priority="7826" operator="lessThan">
      <formula>20</formula>
    </cfRule>
    <cfRule type="cellIs" dxfId="1" priority="4693" operator="greaterThan">
      <formula>120</formula>
    </cfRule>
    <cfRule type="containsText" dxfId="2" priority="1560" operator="between" text="库存为">
      <formula>NOT(ISERROR(SEARCH("库存为",AU1579)))</formula>
    </cfRule>
  </conditionalFormatting>
  <conditionalFormatting sqref="AU1580">
    <cfRule type="cellIs" dxfId="0" priority="7825" operator="lessThan">
      <formula>20</formula>
    </cfRule>
    <cfRule type="cellIs" dxfId="1" priority="4692" operator="greaterThan">
      <formula>120</formula>
    </cfRule>
    <cfRule type="containsText" dxfId="2" priority="1559" operator="between" text="库存为">
      <formula>NOT(ISERROR(SEARCH("库存为",AU1580)))</formula>
    </cfRule>
  </conditionalFormatting>
  <conditionalFormatting sqref="AU1581">
    <cfRule type="cellIs" dxfId="0" priority="7824" operator="lessThan">
      <formula>20</formula>
    </cfRule>
    <cfRule type="cellIs" dxfId="1" priority="4691" operator="greaterThan">
      <formula>120</formula>
    </cfRule>
    <cfRule type="containsText" dxfId="2" priority="1558" operator="between" text="库存为">
      <formula>NOT(ISERROR(SEARCH("库存为",AU1581)))</formula>
    </cfRule>
  </conditionalFormatting>
  <conditionalFormatting sqref="AU1582">
    <cfRule type="cellIs" dxfId="0" priority="7823" operator="lessThan">
      <formula>20</formula>
    </cfRule>
    <cfRule type="cellIs" dxfId="1" priority="4690" operator="greaterThan">
      <formula>120</formula>
    </cfRule>
    <cfRule type="containsText" dxfId="2" priority="1557" operator="between" text="库存为">
      <formula>NOT(ISERROR(SEARCH("库存为",AU1582)))</formula>
    </cfRule>
  </conditionalFormatting>
  <conditionalFormatting sqref="AU1583">
    <cfRule type="cellIs" dxfId="0" priority="7822" operator="lessThan">
      <formula>20</formula>
    </cfRule>
    <cfRule type="cellIs" dxfId="1" priority="4689" operator="greaterThan">
      <formula>120</formula>
    </cfRule>
    <cfRule type="containsText" dxfId="2" priority="1556" operator="between" text="库存为">
      <formula>NOT(ISERROR(SEARCH("库存为",AU1583)))</formula>
    </cfRule>
  </conditionalFormatting>
  <conditionalFormatting sqref="AU1584">
    <cfRule type="cellIs" dxfId="0" priority="7821" operator="lessThan">
      <formula>20</formula>
    </cfRule>
    <cfRule type="cellIs" dxfId="1" priority="4688" operator="greaterThan">
      <formula>120</formula>
    </cfRule>
    <cfRule type="containsText" dxfId="2" priority="1555" operator="between" text="库存为">
      <formula>NOT(ISERROR(SEARCH("库存为",AU1584)))</formula>
    </cfRule>
  </conditionalFormatting>
  <conditionalFormatting sqref="AU1585">
    <cfRule type="cellIs" dxfId="0" priority="7820" operator="lessThan">
      <formula>20</formula>
    </cfRule>
    <cfRule type="cellIs" dxfId="1" priority="4687" operator="greaterThan">
      <formula>120</formula>
    </cfRule>
    <cfRule type="containsText" dxfId="2" priority="1554" operator="between" text="库存为">
      <formula>NOT(ISERROR(SEARCH("库存为",AU1585)))</formula>
    </cfRule>
  </conditionalFormatting>
  <conditionalFormatting sqref="AU1586">
    <cfRule type="cellIs" dxfId="0" priority="7819" operator="lessThan">
      <formula>20</formula>
    </cfRule>
    <cfRule type="cellIs" dxfId="1" priority="4686" operator="greaterThan">
      <formula>120</formula>
    </cfRule>
    <cfRule type="containsText" dxfId="2" priority="1553" operator="between" text="库存为">
      <formula>NOT(ISERROR(SEARCH("库存为",AU1586)))</formula>
    </cfRule>
  </conditionalFormatting>
  <conditionalFormatting sqref="AU1587">
    <cfRule type="cellIs" dxfId="0" priority="7818" operator="lessThan">
      <formula>20</formula>
    </cfRule>
    <cfRule type="cellIs" dxfId="1" priority="4685" operator="greaterThan">
      <formula>120</formula>
    </cfRule>
    <cfRule type="containsText" dxfId="2" priority="1552" operator="between" text="库存为">
      <formula>NOT(ISERROR(SEARCH("库存为",AU1587)))</formula>
    </cfRule>
  </conditionalFormatting>
  <conditionalFormatting sqref="AU1588">
    <cfRule type="cellIs" dxfId="0" priority="7817" operator="lessThan">
      <formula>20</formula>
    </cfRule>
    <cfRule type="cellIs" dxfId="1" priority="4684" operator="greaterThan">
      <formula>120</formula>
    </cfRule>
    <cfRule type="containsText" dxfId="2" priority="1551" operator="between" text="库存为">
      <formula>NOT(ISERROR(SEARCH("库存为",AU1588)))</formula>
    </cfRule>
  </conditionalFormatting>
  <conditionalFormatting sqref="AU1589">
    <cfRule type="cellIs" dxfId="0" priority="7816" operator="lessThan">
      <formula>20</formula>
    </cfRule>
    <cfRule type="cellIs" dxfId="1" priority="4683" operator="greaterThan">
      <formula>120</formula>
    </cfRule>
    <cfRule type="containsText" dxfId="2" priority="1550" operator="between" text="库存为">
      <formula>NOT(ISERROR(SEARCH("库存为",AU1589)))</formula>
    </cfRule>
  </conditionalFormatting>
  <conditionalFormatting sqref="AU1590">
    <cfRule type="cellIs" dxfId="0" priority="7815" operator="lessThan">
      <formula>20</formula>
    </cfRule>
    <cfRule type="cellIs" dxfId="1" priority="4682" operator="greaterThan">
      <formula>120</formula>
    </cfRule>
    <cfRule type="containsText" dxfId="2" priority="1549" operator="between" text="库存为">
      <formula>NOT(ISERROR(SEARCH("库存为",AU1590)))</formula>
    </cfRule>
  </conditionalFormatting>
  <conditionalFormatting sqref="AU1591">
    <cfRule type="cellIs" dxfId="0" priority="7814" operator="lessThan">
      <formula>20</formula>
    </cfRule>
    <cfRule type="cellIs" dxfId="1" priority="4681" operator="greaterThan">
      <formula>120</formula>
    </cfRule>
    <cfRule type="containsText" dxfId="2" priority="1548" operator="between" text="库存为">
      <formula>NOT(ISERROR(SEARCH("库存为",AU1591)))</formula>
    </cfRule>
  </conditionalFormatting>
  <conditionalFormatting sqref="AU1592">
    <cfRule type="cellIs" dxfId="0" priority="7813" operator="lessThan">
      <formula>20</formula>
    </cfRule>
    <cfRule type="cellIs" dxfId="1" priority="4680" operator="greaterThan">
      <formula>120</formula>
    </cfRule>
    <cfRule type="containsText" dxfId="2" priority="1547" operator="between" text="库存为">
      <formula>NOT(ISERROR(SEARCH("库存为",AU1592)))</formula>
    </cfRule>
  </conditionalFormatting>
  <conditionalFormatting sqref="AU1593">
    <cfRule type="cellIs" dxfId="0" priority="7812" operator="lessThan">
      <formula>20</formula>
    </cfRule>
    <cfRule type="cellIs" dxfId="1" priority="4679" operator="greaterThan">
      <formula>120</formula>
    </cfRule>
    <cfRule type="containsText" dxfId="2" priority="1546" operator="between" text="库存为">
      <formula>NOT(ISERROR(SEARCH("库存为",AU1593)))</formula>
    </cfRule>
  </conditionalFormatting>
  <conditionalFormatting sqref="AU1594">
    <cfRule type="cellIs" dxfId="0" priority="7811" operator="lessThan">
      <formula>20</formula>
    </cfRule>
    <cfRule type="cellIs" dxfId="1" priority="4678" operator="greaterThan">
      <formula>120</formula>
    </cfRule>
    <cfRule type="containsText" dxfId="2" priority="1545" operator="between" text="库存为">
      <formula>NOT(ISERROR(SEARCH("库存为",AU1594)))</formula>
    </cfRule>
  </conditionalFormatting>
  <conditionalFormatting sqref="AU1595">
    <cfRule type="cellIs" dxfId="0" priority="7810" operator="lessThan">
      <formula>20</formula>
    </cfRule>
    <cfRule type="cellIs" dxfId="1" priority="4677" operator="greaterThan">
      <formula>120</formula>
    </cfRule>
    <cfRule type="containsText" dxfId="2" priority="1544" operator="between" text="库存为">
      <formula>NOT(ISERROR(SEARCH("库存为",AU1595)))</formula>
    </cfRule>
  </conditionalFormatting>
  <conditionalFormatting sqref="AU1596">
    <cfRule type="cellIs" dxfId="0" priority="7809" operator="lessThan">
      <formula>20</formula>
    </cfRule>
    <cfRule type="cellIs" dxfId="1" priority="4676" operator="greaterThan">
      <formula>120</formula>
    </cfRule>
    <cfRule type="containsText" dxfId="2" priority="1543" operator="between" text="库存为">
      <formula>NOT(ISERROR(SEARCH("库存为",AU1596)))</formula>
    </cfRule>
  </conditionalFormatting>
  <conditionalFormatting sqref="AU1597">
    <cfRule type="cellIs" dxfId="0" priority="7808" operator="lessThan">
      <formula>20</formula>
    </cfRule>
    <cfRule type="cellIs" dxfId="1" priority="4675" operator="greaterThan">
      <formula>120</formula>
    </cfRule>
    <cfRule type="containsText" dxfId="2" priority="1542" operator="between" text="库存为">
      <formula>NOT(ISERROR(SEARCH("库存为",AU1597)))</formula>
    </cfRule>
  </conditionalFormatting>
  <conditionalFormatting sqref="AU1598">
    <cfRule type="cellIs" dxfId="0" priority="7807" operator="lessThan">
      <formula>20</formula>
    </cfRule>
    <cfRule type="cellIs" dxfId="1" priority="4674" operator="greaterThan">
      <formula>120</formula>
    </cfRule>
    <cfRule type="containsText" dxfId="2" priority="1541" operator="between" text="库存为">
      <formula>NOT(ISERROR(SEARCH("库存为",AU1598)))</formula>
    </cfRule>
  </conditionalFormatting>
  <conditionalFormatting sqref="AU1599">
    <cfRule type="cellIs" dxfId="0" priority="7806" operator="lessThan">
      <formula>20</formula>
    </cfRule>
    <cfRule type="cellIs" dxfId="1" priority="4673" operator="greaterThan">
      <formula>120</formula>
    </cfRule>
    <cfRule type="containsText" dxfId="2" priority="1540" operator="between" text="库存为">
      <formula>NOT(ISERROR(SEARCH("库存为",AU1599)))</formula>
    </cfRule>
  </conditionalFormatting>
  <conditionalFormatting sqref="AU1600">
    <cfRule type="cellIs" dxfId="0" priority="7805" operator="lessThan">
      <formula>20</formula>
    </cfRule>
    <cfRule type="cellIs" dxfId="1" priority="4672" operator="greaterThan">
      <formula>120</formula>
    </cfRule>
    <cfRule type="containsText" dxfId="2" priority="1539" operator="between" text="库存为">
      <formula>NOT(ISERROR(SEARCH("库存为",AU1600)))</formula>
    </cfRule>
  </conditionalFormatting>
  <conditionalFormatting sqref="AU1601">
    <cfRule type="cellIs" dxfId="0" priority="7804" operator="lessThan">
      <formula>20</formula>
    </cfRule>
    <cfRule type="cellIs" dxfId="1" priority="4671" operator="greaterThan">
      <formula>120</formula>
    </cfRule>
    <cfRule type="containsText" dxfId="2" priority="1538" operator="between" text="库存为">
      <formula>NOT(ISERROR(SEARCH("库存为",AU1601)))</formula>
    </cfRule>
  </conditionalFormatting>
  <conditionalFormatting sqref="AU1602">
    <cfRule type="cellIs" dxfId="0" priority="7803" operator="lessThan">
      <formula>20</formula>
    </cfRule>
    <cfRule type="cellIs" dxfId="1" priority="4670" operator="greaterThan">
      <formula>120</formula>
    </cfRule>
    <cfRule type="containsText" dxfId="2" priority="1537" operator="between" text="库存为">
      <formula>NOT(ISERROR(SEARCH("库存为",AU1602)))</formula>
    </cfRule>
  </conditionalFormatting>
  <conditionalFormatting sqref="AU1603">
    <cfRule type="cellIs" dxfId="0" priority="7802" operator="lessThan">
      <formula>20</formula>
    </cfRule>
    <cfRule type="cellIs" dxfId="1" priority="4669" operator="greaterThan">
      <formula>120</formula>
    </cfRule>
    <cfRule type="containsText" dxfId="2" priority="1536" operator="between" text="库存为">
      <formula>NOT(ISERROR(SEARCH("库存为",AU1603)))</formula>
    </cfRule>
  </conditionalFormatting>
  <conditionalFormatting sqref="AU1604">
    <cfRule type="cellIs" dxfId="0" priority="7801" operator="lessThan">
      <formula>20</formula>
    </cfRule>
    <cfRule type="cellIs" dxfId="1" priority="4668" operator="greaterThan">
      <formula>120</formula>
    </cfRule>
    <cfRule type="containsText" dxfId="2" priority="1535" operator="between" text="库存为">
      <formula>NOT(ISERROR(SEARCH("库存为",AU1604)))</formula>
    </cfRule>
  </conditionalFormatting>
  <conditionalFormatting sqref="AU1605">
    <cfRule type="cellIs" dxfId="0" priority="7800" operator="lessThan">
      <formula>20</formula>
    </cfRule>
    <cfRule type="cellIs" dxfId="1" priority="4667" operator="greaterThan">
      <formula>120</formula>
    </cfRule>
    <cfRule type="containsText" dxfId="2" priority="1534" operator="between" text="库存为">
      <formula>NOT(ISERROR(SEARCH("库存为",AU1605)))</formula>
    </cfRule>
  </conditionalFormatting>
  <conditionalFormatting sqref="AU1606">
    <cfRule type="cellIs" dxfId="0" priority="7799" operator="lessThan">
      <formula>20</formula>
    </cfRule>
    <cfRule type="cellIs" dxfId="1" priority="4666" operator="greaterThan">
      <formula>120</formula>
    </cfRule>
    <cfRule type="containsText" dxfId="2" priority="1533" operator="between" text="库存为">
      <formula>NOT(ISERROR(SEARCH("库存为",AU1606)))</formula>
    </cfRule>
  </conditionalFormatting>
  <conditionalFormatting sqref="AU1607">
    <cfRule type="cellIs" dxfId="0" priority="7798" operator="lessThan">
      <formula>20</formula>
    </cfRule>
    <cfRule type="cellIs" dxfId="1" priority="4665" operator="greaterThan">
      <formula>120</formula>
    </cfRule>
    <cfRule type="containsText" dxfId="2" priority="1532" operator="between" text="库存为">
      <formula>NOT(ISERROR(SEARCH("库存为",AU1607)))</formula>
    </cfRule>
  </conditionalFormatting>
  <conditionalFormatting sqref="AU1608">
    <cfRule type="cellIs" dxfId="0" priority="7797" operator="lessThan">
      <formula>20</formula>
    </cfRule>
    <cfRule type="cellIs" dxfId="1" priority="4664" operator="greaterThan">
      <formula>120</formula>
    </cfRule>
    <cfRule type="containsText" dxfId="2" priority="1531" operator="between" text="库存为">
      <formula>NOT(ISERROR(SEARCH("库存为",AU1608)))</formula>
    </cfRule>
  </conditionalFormatting>
  <conditionalFormatting sqref="AU1609">
    <cfRule type="cellIs" dxfId="0" priority="7796" operator="lessThan">
      <formula>20</formula>
    </cfRule>
    <cfRule type="cellIs" dxfId="1" priority="4663" operator="greaterThan">
      <formula>120</formula>
    </cfRule>
    <cfRule type="containsText" dxfId="2" priority="1530" operator="between" text="库存为">
      <formula>NOT(ISERROR(SEARCH("库存为",AU1609)))</formula>
    </cfRule>
  </conditionalFormatting>
  <conditionalFormatting sqref="AU1610">
    <cfRule type="cellIs" dxfId="0" priority="7795" operator="lessThan">
      <formula>20</formula>
    </cfRule>
    <cfRule type="cellIs" dxfId="1" priority="4662" operator="greaterThan">
      <formula>120</formula>
    </cfRule>
    <cfRule type="containsText" dxfId="2" priority="1529" operator="between" text="库存为">
      <formula>NOT(ISERROR(SEARCH("库存为",AU1610)))</formula>
    </cfRule>
  </conditionalFormatting>
  <conditionalFormatting sqref="AU1611">
    <cfRule type="cellIs" dxfId="0" priority="7794" operator="lessThan">
      <formula>20</formula>
    </cfRule>
    <cfRule type="cellIs" dxfId="1" priority="4661" operator="greaterThan">
      <formula>120</formula>
    </cfRule>
    <cfRule type="containsText" dxfId="2" priority="1528" operator="between" text="库存为">
      <formula>NOT(ISERROR(SEARCH("库存为",AU1611)))</formula>
    </cfRule>
  </conditionalFormatting>
  <conditionalFormatting sqref="AU1612">
    <cfRule type="cellIs" dxfId="0" priority="7793" operator="lessThan">
      <formula>20</formula>
    </cfRule>
    <cfRule type="cellIs" dxfId="1" priority="4660" operator="greaterThan">
      <formula>120</formula>
    </cfRule>
    <cfRule type="containsText" dxfId="2" priority="1527" operator="between" text="库存为">
      <formula>NOT(ISERROR(SEARCH("库存为",AU1612)))</formula>
    </cfRule>
  </conditionalFormatting>
  <conditionalFormatting sqref="AU1613">
    <cfRule type="cellIs" dxfId="0" priority="7792" operator="lessThan">
      <formula>20</formula>
    </cfRule>
    <cfRule type="cellIs" dxfId="1" priority="4659" operator="greaterThan">
      <formula>120</formula>
    </cfRule>
    <cfRule type="containsText" dxfId="2" priority="1526" operator="between" text="库存为">
      <formula>NOT(ISERROR(SEARCH("库存为",AU1613)))</formula>
    </cfRule>
  </conditionalFormatting>
  <conditionalFormatting sqref="AU1614">
    <cfRule type="cellIs" dxfId="0" priority="7791" operator="lessThan">
      <formula>20</formula>
    </cfRule>
    <cfRule type="cellIs" dxfId="1" priority="4658" operator="greaterThan">
      <formula>120</formula>
    </cfRule>
    <cfRule type="containsText" dxfId="2" priority="1525" operator="between" text="库存为">
      <formula>NOT(ISERROR(SEARCH("库存为",AU1614)))</formula>
    </cfRule>
  </conditionalFormatting>
  <conditionalFormatting sqref="AU1615">
    <cfRule type="cellIs" dxfId="0" priority="7790" operator="lessThan">
      <formula>20</formula>
    </cfRule>
    <cfRule type="cellIs" dxfId="1" priority="4657" operator="greaterThan">
      <formula>120</formula>
    </cfRule>
    <cfRule type="containsText" dxfId="2" priority="1524" operator="between" text="库存为">
      <formula>NOT(ISERROR(SEARCH("库存为",AU1615)))</formula>
    </cfRule>
  </conditionalFormatting>
  <conditionalFormatting sqref="AU1616">
    <cfRule type="cellIs" dxfId="0" priority="7789" operator="lessThan">
      <formula>20</formula>
    </cfRule>
    <cfRule type="cellIs" dxfId="1" priority="4656" operator="greaterThan">
      <formula>120</formula>
    </cfRule>
    <cfRule type="containsText" dxfId="2" priority="1523" operator="between" text="库存为">
      <formula>NOT(ISERROR(SEARCH("库存为",AU1616)))</formula>
    </cfRule>
  </conditionalFormatting>
  <conditionalFormatting sqref="AU1617">
    <cfRule type="cellIs" dxfId="0" priority="7788" operator="lessThan">
      <formula>20</formula>
    </cfRule>
    <cfRule type="cellIs" dxfId="1" priority="4655" operator="greaterThan">
      <formula>120</formula>
    </cfRule>
    <cfRule type="containsText" dxfId="2" priority="1522" operator="between" text="库存为">
      <formula>NOT(ISERROR(SEARCH("库存为",AU1617)))</formula>
    </cfRule>
  </conditionalFormatting>
  <conditionalFormatting sqref="AU1618">
    <cfRule type="cellIs" dxfId="0" priority="7787" operator="lessThan">
      <formula>20</formula>
    </cfRule>
    <cfRule type="cellIs" dxfId="1" priority="4654" operator="greaterThan">
      <formula>120</formula>
    </cfRule>
    <cfRule type="containsText" dxfId="2" priority="1521" operator="between" text="库存为">
      <formula>NOT(ISERROR(SEARCH("库存为",AU1618)))</formula>
    </cfRule>
  </conditionalFormatting>
  <conditionalFormatting sqref="AU1619">
    <cfRule type="cellIs" dxfId="0" priority="7786" operator="lessThan">
      <formula>20</formula>
    </cfRule>
    <cfRule type="cellIs" dxfId="1" priority="4653" operator="greaterThan">
      <formula>120</formula>
    </cfRule>
    <cfRule type="containsText" dxfId="2" priority="1520" operator="between" text="库存为">
      <formula>NOT(ISERROR(SEARCH("库存为",AU1619)))</formula>
    </cfRule>
  </conditionalFormatting>
  <conditionalFormatting sqref="AU1620">
    <cfRule type="cellIs" dxfId="0" priority="7785" operator="lessThan">
      <formula>20</formula>
    </cfRule>
    <cfRule type="cellIs" dxfId="1" priority="4652" operator="greaterThan">
      <formula>120</formula>
    </cfRule>
    <cfRule type="containsText" dxfId="2" priority="1519" operator="between" text="库存为">
      <formula>NOT(ISERROR(SEARCH("库存为",AU1620)))</formula>
    </cfRule>
  </conditionalFormatting>
  <conditionalFormatting sqref="AU1621">
    <cfRule type="cellIs" dxfId="0" priority="7784" operator="lessThan">
      <formula>20</formula>
    </cfRule>
    <cfRule type="cellIs" dxfId="1" priority="4651" operator="greaterThan">
      <formula>120</formula>
    </cfRule>
    <cfRule type="containsText" dxfId="2" priority="1518" operator="between" text="库存为">
      <formula>NOT(ISERROR(SEARCH("库存为",AU1621)))</formula>
    </cfRule>
  </conditionalFormatting>
  <conditionalFormatting sqref="AU1622">
    <cfRule type="cellIs" dxfId="0" priority="7783" operator="lessThan">
      <formula>20</formula>
    </cfRule>
    <cfRule type="cellIs" dxfId="1" priority="4650" operator="greaterThan">
      <formula>120</formula>
    </cfRule>
    <cfRule type="containsText" dxfId="2" priority="1517" operator="between" text="库存为">
      <formula>NOT(ISERROR(SEARCH("库存为",AU1622)))</formula>
    </cfRule>
  </conditionalFormatting>
  <conditionalFormatting sqref="AU1623">
    <cfRule type="cellIs" dxfId="0" priority="7782" operator="lessThan">
      <formula>20</formula>
    </cfRule>
    <cfRule type="cellIs" dxfId="1" priority="4649" operator="greaterThan">
      <formula>120</formula>
    </cfRule>
    <cfRule type="containsText" dxfId="2" priority="1516" operator="between" text="库存为">
      <formula>NOT(ISERROR(SEARCH("库存为",AU1623)))</formula>
    </cfRule>
  </conditionalFormatting>
  <conditionalFormatting sqref="AU1624">
    <cfRule type="cellIs" dxfId="0" priority="7781" operator="lessThan">
      <formula>20</formula>
    </cfRule>
    <cfRule type="cellIs" dxfId="1" priority="4648" operator="greaterThan">
      <formula>120</formula>
    </cfRule>
    <cfRule type="containsText" dxfId="2" priority="1515" operator="between" text="库存为">
      <formula>NOT(ISERROR(SEARCH("库存为",AU1624)))</formula>
    </cfRule>
  </conditionalFormatting>
  <conditionalFormatting sqref="AU1625">
    <cfRule type="cellIs" dxfId="0" priority="7780" operator="lessThan">
      <formula>20</formula>
    </cfRule>
    <cfRule type="cellIs" dxfId="1" priority="4647" operator="greaterThan">
      <formula>120</formula>
    </cfRule>
    <cfRule type="containsText" dxfId="2" priority="1514" operator="between" text="库存为">
      <formula>NOT(ISERROR(SEARCH("库存为",AU1625)))</formula>
    </cfRule>
  </conditionalFormatting>
  <conditionalFormatting sqref="AU1626">
    <cfRule type="cellIs" dxfId="0" priority="7779" operator="lessThan">
      <formula>20</formula>
    </cfRule>
    <cfRule type="cellIs" dxfId="1" priority="4646" operator="greaterThan">
      <formula>120</formula>
    </cfRule>
    <cfRule type="containsText" dxfId="2" priority="1513" operator="between" text="库存为">
      <formula>NOT(ISERROR(SEARCH("库存为",AU1626)))</formula>
    </cfRule>
  </conditionalFormatting>
  <conditionalFormatting sqref="AU1627">
    <cfRule type="cellIs" dxfId="0" priority="7778" operator="lessThan">
      <formula>20</formula>
    </cfRule>
    <cfRule type="cellIs" dxfId="1" priority="4645" operator="greaterThan">
      <formula>120</formula>
    </cfRule>
    <cfRule type="containsText" dxfId="2" priority="1512" operator="between" text="库存为">
      <formula>NOT(ISERROR(SEARCH("库存为",AU1627)))</formula>
    </cfRule>
  </conditionalFormatting>
  <conditionalFormatting sqref="AU1628">
    <cfRule type="cellIs" dxfId="0" priority="7777" operator="lessThan">
      <formula>20</formula>
    </cfRule>
    <cfRule type="cellIs" dxfId="1" priority="4644" operator="greaterThan">
      <formula>120</formula>
    </cfRule>
    <cfRule type="containsText" dxfId="2" priority="1511" operator="between" text="库存为">
      <formula>NOT(ISERROR(SEARCH("库存为",AU1628)))</formula>
    </cfRule>
  </conditionalFormatting>
  <conditionalFormatting sqref="AU1629">
    <cfRule type="cellIs" dxfId="0" priority="7776" operator="lessThan">
      <formula>20</formula>
    </cfRule>
    <cfRule type="cellIs" dxfId="1" priority="4643" operator="greaterThan">
      <formula>120</formula>
    </cfRule>
    <cfRule type="containsText" dxfId="2" priority="1510" operator="between" text="库存为">
      <formula>NOT(ISERROR(SEARCH("库存为",AU1629)))</formula>
    </cfRule>
  </conditionalFormatting>
  <conditionalFormatting sqref="AU1630">
    <cfRule type="cellIs" dxfId="0" priority="7775" operator="lessThan">
      <formula>20</formula>
    </cfRule>
    <cfRule type="cellIs" dxfId="1" priority="4642" operator="greaterThan">
      <formula>120</formula>
    </cfRule>
    <cfRule type="containsText" dxfId="2" priority="1509" operator="between" text="库存为">
      <formula>NOT(ISERROR(SEARCH("库存为",AU1630)))</formula>
    </cfRule>
  </conditionalFormatting>
  <conditionalFormatting sqref="AU1631">
    <cfRule type="cellIs" dxfId="0" priority="7774" operator="lessThan">
      <formula>20</formula>
    </cfRule>
    <cfRule type="cellIs" dxfId="1" priority="4641" operator="greaterThan">
      <formula>120</formula>
    </cfRule>
    <cfRule type="containsText" dxfId="2" priority="1508" operator="between" text="库存为">
      <formula>NOT(ISERROR(SEARCH("库存为",AU1631)))</formula>
    </cfRule>
  </conditionalFormatting>
  <conditionalFormatting sqref="AU1632">
    <cfRule type="cellIs" dxfId="0" priority="7773" operator="lessThan">
      <formula>20</formula>
    </cfRule>
    <cfRule type="cellIs" dxfId="1" priority="4640" operator="greaterThan">
      <formula>120</formula>
    </cfRule>
    <cfRule type="containsText" dxfId="2" priority="1507" operator="between" text="库存为">
      <formula>NOT(ISERROR(SEARCH("库存为",AU1632)))</formula>
    </cfRule>
  </conditionalFormatting>
  <conditionalFormatting sqref="AU1633">
    <cfRule type="cellIs" dxfId="0" priority="7772" operator="lessThan">
      <formula>20</formula>
    </cfRule>
    <cfRule type="cellIs" dxfId="1" priority="4639" operator="greaterThan">
      <formula>120</formula>
    </cfRule>
    <cfRule type="containsText" dxfId="2" priority="1506" operator="between" text="库存为">
      <formula>NOT(ISERROR(SEARCH("库存为",AU1633)))</formula>
    </cfRule>
  </conditionalFormatting>
  <conditionalFormatting sqref="AU1634">
    <cfRule type="cellIs" dxfId="0" priority="7771" operator="lessThan">
      <formula>20</formula>
    </cfRule>
    <cfRule type="cellIs" dxfId="1" priority="4638" operator="greaterThan">
      <formula>120</formula>
    </cfRule>
    <cfRule type="containsText" dxfId="2" priority="1505" operator="between" text="库存为">
      <formula>NOT(ISERROR(SEARCH("库存为",AU1634)))</formula>
    </cfRule>
  </conditionalFormatting>
  <conditionalFormatting sqref="AU1635">
    <cfRule type="cellIs" dxfId="0" priority="7770" operator="lessThan">
      <formula>20</formula>
    </cfRule>
    <cfRule type="cellIs" dxfId="1" priority="4637" operator="greaterThan">
      <formula>120</formula>
    </cfRule>
    <cfRule type="containsText" dxfId="2" priority="1504" operator="between" text="库存为">
      <formula>NOT(ISERROR(SEARCH("库存为",AU1635)))</formula>
    </cfRule>
  </conditionalFormatting>
  <conditionalFormatting sqref="AU1636">
    <cfRule type="cellIs" dxfId="0" priority="7769" operator="lessThan">
      <formula>20</formula>
    </cfRule>
    <cfRule type="cellIs" dxfId="1" priority="4636" operator="greaterThan">
      <formula>120</formula>
    </cfRule>
    <cfRule type="containsText" dxfId="2" priority="1503" operator="between" text="库存为">
      <formula>NOT(ISERROR(SEARCH("库存为",AU1636)))</formula>
    </cfRule>
  </conditionalFormatting>
  <conditionalFormatting sqref="AU1637">
    <cfRule type="cellIs" dxfId="0" priority="7768" operator="lessThan">
      <formula>20</formula>
    </cfRule>
    <cfRule type="cellIs" dxfId="1" priority="4635" operator="greaterThan">
      <formula>120</formula>
    </cfRule>
    <cfRule type="containsText" dxfId="2" priority="1502" operator="between" text="库存为">
      <formula>NOT(ISERROR(SEARCH("库存为",AU1637)))</formula>
    </cfRule>
  </conditionalFormatting>
  <conditionalFormatting sqref="AU1638">
    <cfRule type="cellIs" dxfId="0" priority="7767" operator="lessThan">
      <formula>20</formula>
    </cfRule>
    <cfRule type="cellIs" dxfId="1" priority="4634" operator="greaterThan">
      <formula>120</formula>
    </cfRule>
    <cfRule type="containsText" dxfId="2" priority="1501" operator="between" text="库存为">
      <formula>NOT(ISERROR(SEARCH("库存为",AU1638)))</formula>
    </cfRule>
  </conditionalFormatting>
  <conditionalFormatting sqref="AU1639">
    <cfRule type="cellIs" dxfId="0" priority="7766" operator="lessThan">
      <formula>20</formula>
    </cfRule>
    <cfRule type="cellIs" dxfId="1" priority="4633" operator="greaterThan">
      <formula>120</formula>
    </cfRule>
    <cfRule type="containsText" dxfId="2" priority="1500" operator="between" text="库存为">
      <formula>NOT(ISERROR(SEARCH("库存为",AU1639)))</formula>
    </cfRule>
  </conditionalFormatting>
  <conditionalFormatting sqref="AU1640">
    <cfRule type="cellIs" dxfId="0" priority="7765" operator="lessThan">
      <formula>20</formula>
    </cfRule>
    <cfRule type="cellIs" dxfId="1" priority="4632" operator="greaterThan">
      <formula>120</formula>
    </cfRule>
    <cfRule type="containsText" dxfId="2" priority="1499" operator="between" text="库存为">
      <formula>NOT(ISERROR(SEARCH("库存为",AU1640)))</formula>
    </cfRule>
  </conditionalFormatting>
  <conditionalFormatting sqref="AU1641">
    <cfRule type="cellIs" dxfId="0" priority="7764" operator="lessThan">
      <formula>20</formula>
    </cfRule>
    <cfRule type="cellIs" dxfId="1" priority="4631" operator="greaterThan">
      <formula>120</formula>
    </cfRule>
    <cfRule type="containsText" dxfId="2" priority="1498" operator="between" text="库存为">
      <formula>NOT(ISERROR(SEARCH("库存为",AU1641)))</formula>
    </cfRule>
  </conditionalFormatting>
  <conditionalFormatting sqref="AU1642">
    <cfRule type="cellIs" dxfId="0" priority="7763" operator="lessThan">
      <formula>20</formula>
    </cfRule>
    <cfRule type="cellIs" dxfId="1" priority="4630" operator="greaterThan">
      <formula>120</formula>
    </cfRule>
    <cfRule type="containsText" dxfId="2" priority="1497" operator="between" text="库存为">
      <formula>NOT(ISERROR(SEARCH("库存为",AU1642)))</formula>
    </cfRule>
  </conditionalFormatting>
  <conditionalFormatting sqref="AU1643">
    <cfRule type="cellIs" dxfId="0" priority="7762" operator="lessThan">
      <formula>20</formula>
    </cfRule>
    <cfRule type="cellIs" dxfId="1" priority="4629" operator="greaterThan">
      <formula>120</formula>
    </cfRule>
    <cfRule type="containsText" dxfId="2" priority="1496" operator="between" text="库存为">
      <formula>NOT(ISERROR(SEARCH("库存为",AU1643)))</formula>
    </cfRule>
  </conditionalFormatting>
  <conditionalFormatting sqref="AU1644">
    <cfRule type="cellIs" dxfId="0" priority="7761" operator="lessThan">
      <formula>20</formula>
    </cfRule>
    <cfRule type="cellIs" dxfId="1" priority="4628" operator="greaterThan">
      <formula>120</formula>
    </cfRule>
    <cfRule type="containsText" dxfId="2" priority="1495" operator="between" text="库存为">
      <formula>NOT(ISERROR(SEARCH("库存为",AU1644)))</formula>
    </cfRule>
  </conditionalFormatting>
  <conditionalFormatting sqref="AU1645">
    <cfRule type="cellIs" dxfId="0" priority="7760" operator="lessThan">
      <formula>20</formula>
    </cfRule>
    <cfRule type="cellIs" dxfId="1" priority="4627" operator="greaterThan">
      <formula>120</formula>
    </cfRule>
    <cfRule type="containsText" dxfId="2" priority="1494" operator="between" text="库存为">
      <formula>NOT(ISERROR(SEARCH("库存为",AU1645)))</formula>
    </cfRule>
  </conditionalFormatting>
  <conditionalFormatting sqref="AU1646">
    <cfRule type="cellIs" dxfId="0" priority="7759" operator="lessThan">
      <formula>20</formula>
    </cfRule>
    <cfRule type="cellIs" dxfId="1" priority="4626" operator="greaterThan">
      <formula>120</formula>
    </cfRule>
    <cfRule type="containsText" dxfId="2" priority="1493" operator="between" text="库存为">
      <formula>NOT(ISERROR(SEARCH("库存为",AU1646)))</formula>
    </cfRule>
  </conditionalFormatting>
  <conditionalFormatting sqref="AU1647">
    <cfRule type="cellIs" dxfId="0" priority="7758" operator="lessThan">
      <formula>20</formula>
    </cfRule>
    <cfRule type="cellIs" dxfId="1" priority="4625" operator="greaterThan">
      <formula>120</formula>
    </cfRule>
    <cfRule type="containsText" dxfId="2" priority="1492" operator="between" text="库存为">
      <formula>NOT(ISERROR(SEARCH("库存为",AU1647)))</formula>
    </cfRule>
  </conditionalFormatting>
  <conditionalFormatting sqref="AU1648">
    <cfRule type="cellIs" dxfId="0" priority="7757" operator="lessThan">
      <formula>20</formula>
    </cfRule>
    <cfRule type="cellIs" dxfId="1" priority="4624" operator="greaterThan">
      <formula>120</formula>
    </cfRule>
    <cfRule type="containsText" dxfId="2" priority="1491" operator="between" text="库存为">
      <formula>NOT(ISERROR(SEARCH("库存为",AU1648)))</formula>
    </cfRule>
  </conditionalFormatting>
  <conditionalFormatting sqref="AU1649">
    <cfRule type="cellIs" dxfId="0" priority="7756" operator="lessThan">
      <formula>20</formula>
    </cfRule>
    <cfRule type="cellIs" dxfId="1" priority="4623" operator="greaterThan">
      <formula>120</formula>
    </cfRule>
    <cfRule type="containsText" dxfId="2" priority="1490" operator="between" text="库存为">
      <formula>NOT(ISERROR(SEARCH("库存为",AU1649)))</formula>
    </cfRule>
  </conditionalFormatting>
  <conditionalFormatting sqref="AU1650">
    <cfRule type="cellIs" dxfId="0" priority="7755" operator="lessThan">
      <formula>20</formula>
    </cfRule>
    <cfRule type="cellIs" dxfId="1" priority="4622" operator="greaterThan">
      <formula>120</formula>
    </cfRule>
    <cfRule type="containsText" dxfId="2" priority="1489" operator="between" text="库存为">
      <formula>NOT(ISERROR(SEARCH("库存为",AU1650)))</formula>
    </cfRule>
  </conditionalFormatting>
  <conditionalFormatting sqref="AU1651">
    <cfRule type="cellIs" dxfId="0" priority="7754" operator="lessThan">
      <formula>20</formula>
    </cfRule>
    <cfRule type="cellIs" dxfId="1" priority="4621" operator="greaterThan">
      <formula>120</formula>
    </cfRule>
    <cfRule type="containsText" dxfId="2" priority="1488" operator="between" text="库存为">
      <formula>NOT(ISERROR(SEARCH("库存为",AU1651)))</formula>
    </cfRule>
  </conditionalFormatting>
  <conditionalFormatting sqref="AU1652">
    <cfRule type="cellIs" dxfId="0" priority="7753" operator="lessThan">
      <formula>20</formula>
    </cfRule>
    <cfRule type="cellIs" dxfId="1" priority="4620" operator="greaterThan">
      <formula>120</formula>
    </cfRule>
    <cfRule type="containsText" dxfId="2" priority="1487" operator="between" text="库存为">
      <formula>NOT(ISERROR(SEARCH("库存为",AU1652)))</formula>
    </cfRule>
  </conditionalFormatting>
  <conditionalFormatting sqref="AU1653">
    <cfRule type="cellIs" dxfId="0" priority="7752" operator="lessThan">
      <formula>20</formula>
    </cfRule>
    <cfRule type="cellIs" dxfId="1" priority="4619" operator="greaterThan">
      <formula>120</formula>
    </cfRule>
    <cfRule type="containsText" dxfId="2" priority="1486" operator="between" text="库存为">
      <formula>NOT(ISERROR(SEARCH("库存为",AU1653)))</formula>
    </cfRule>
  </conditionalFormatting>
  <conditionalFormatting sqref="AU1654">
    <cfRule type="cellIs" dxfId="0" priority="7751" operator="lessThan">
      <formula>20</formula>
    </cfRule>
    <cfRule type="cellIs" dxfId="1" priority="4618" operator="greaterThan">
      <formula>120</formula>
    </cfRule>
    <cfRule type="containsText" dxfId="2" priority="1485" operator="between" text="库存为">
      <formula>NOT(ISERROR(SEARCH("库存为",AU1654)))</formula>
    </cfRule>
  </conditionalFormatting>
  <conditionalFormatting sqref="AU1655">
    <cfRule type="cellIs" dxfId="0" priority="7750" operator="lessThan">
      <formula>20</formula>
    </cfRule>
    <cfRule type="cellIs" dxfId="1" priority="4617" operator="greaterThan">
      <formula>120</formula>
    </cfRule>
    <cfRule type="containsText" dxfId="2" priority="1484" operator="between" text="库存为">
      <formula>NOT(ISERROR(SEARCH("库存为",AU1655)))</formula>
    </cfRule>
  </conditionalFormatting>
  <conditionalFormatting sqref="AU1656">
    <cfRule type="cellIs" dxfId="0" priority="7749" operator="lessThan">
      <formula>20</formula>
    </cfRule>
    <cfRule type="cellIs" dxfId="1" priority="4616" operator="greaterThan">
      <formula>120</formula>
    </cfRule>
    <cfRule type="containsText" dxfId="2" priority="1483" operator="between" text="库存为">
      <formula>NOT(ISERROR(SEARCH("库存为",AU1656)))</formula>
    </cfRule>
  </conditionalFormatting>
  <conditionalFormatting sqref="AU1657">
    <cfRule type="cellIs" dxfId="0" priority="7748" operator="lessThan">
      <formula>20</formula>
    </cfRule>
    <cfRule type="cellIs" dxfId="1" priority="4615" operator="greaterThan">
      <formula>120</formula>
    </cfRule>
    <cfRule type="containsText" dxfId="2" priority="1482" operator="between" text="库存为">
      <formula>NOT(ISERROR(SEARCH("库存为",AU1657)))</formula>
    </cfRule>
  </conditionalFormatting>
  <conditionalFormatting sqref="AU1658">
    <cfRule type="cellIs" dxfId="0" priority="7747" operator="lessThan">
      <formula>20</formula>
    </cfRule>
    <cfRule type="cellIs" dxfId="1" priority="4614" operator="greaterThan">
      <formula>120</formula>
    </cfRule>
    <cfRule type="containsText" dxfId="2" priority="1481" operator="between" text="库存为">
      <formula>NOT(ISERROR(SEARCH("库存为",AU1658)))</formula>
    </cfRule>
  </conditionalFormatting>
  <conditionalFormatting sqref="AU1659">
    <cfRule type="cellIs" dxfId="0" priority="7746" operator="lessThan">
      <formula>20</formula>
    </cfRule>
    <cfRule type="cellIs" dxfId="1" priority="4613" operator="greaterThan">
      <formula>120</formula>
    </cfRule>
    <cfRule type="containsText" dxfId="2" priority="1480" operator="between" text="库存为">
      <formula>NOT(ISERROR(SEARCH("库存为",AU1659)))</formula>
    </cfRule>
  </conditionalFormatting>
  <conditionalFormatting sqref="AU1660">
    <cfRule type="cellIs" dxfId="0" priority="7745" operator="lessThan">
      <formula>20</formula>
    </cfRule>
    <cfRule type="cellIs" dxfId="1" priority="4612" operator="greaterThan">
      <formula>120</formula>
    </cfRule>
    <cfRule type="containsText" dxfId="2" priority="1479" operator="between" text="库存为">
      <formula>NOT(ISERROR(SEARCH("库存为",AU1660)))</formula>
    </cfRule>
  </conditionalFormatting>
  <conditionalFormatting sqref="AU1661">
    <cfRule type="cellIs" dxfId="0" priority="7744" operator="lessThan">
      <formula>20</formula>
    </cfRule>
    <cfRule type="cellIs" dxfId="1" priority="4611" operator="greaterThan">
      <formula>120</formula>
    </cfRule>
    <cfRule type="containsText" dxfId="2" priority="1478" operator="between" text="库存为">
      <formula>NOT(ISERROR(SEARCH("库存为",AU1661)))</formula>
    </cfRule>
  </conditionalFormatting>
  <conditionalFormatting sqref="AU1662">
    <cfRule type="cellIs" dxfId="0" priority="7743" operator="lessThan">
      <formula>20</formula>
    </cfRule>
    <cfRule type="cellIs" dxfId="1" priority="4610" operator="greaterThan">
      <formula>120</formula>
    </cfRule>
    <cfRule type="containsText" dxfId="2" priority="1477" operator="between" text="库存为">
      <formula>NOT(ISERROR(SEARCH("库存为",AU1662)))</formula>
    </cfRule>
  </conditionalFormatting>
  <conditionalFormatting sqref="AU1663">
    <cfRule type="cellIs" dxfId="0" priority="7742" operator="lessThan">
      <formula>20</formula>
    </cfRule>
    <cfRule type="cellIs" dxfId="1" priority="4609" operator="greaterThan">
      <formula>120</formula>
    </cfRule>
    <cfRule type="containsText" dxfId="2" priority="1476" operator="between" text="库存为">
      <formula>NOT(ISERROR(SEARCH("库存为",AU1663)))</formula>
    </cfRule>
  </conditionalFormatting>
  <conditionalFormatting sqref="AU1664">
    <cfRule type="cellIs" dxfId="0" priority="7741" operator="lessThan">
      <formula>20</formula>
    </cfRule>
    <cfRule type="cellIs" dxfId="1" priority="4608" operator="greaterThan">
      <formula>120</formula>
    </cfRule>
    <cfRule type="containsText" dxfId="2" priority="1475" operator="between" text="库存为">
      <formula>NOT(ISERROR(SEARCH("库存为",AU1664)))</formula>
    </cfRule>
  </conditionalFormatting>
  <conditionalFormatting sqref="AU1665">
    <cfRule type="cellIs" dxfId="0" priority="7740" operator="lessThan">
      <formula>20</formula>
    </cfRule>
    <cfRule type="cellIs" dxfId="1" priority="4607" operator="greaterThan">
      <formula>120</formula>
    </cfRule>
    <cfRule type="containsText" dxfId="2" priority="1474" operator="between" text="库存为">
      <formula>NOT(ISERROR(SEARCH("库存为",AU1665)))</formula>
    </cfRule>
  </conditionalFormatting>
  <conditionalFormatting sqref="AU1666">
    <cfRule type="cellIs" dxfId="0" priority="7739" operator="lessThan">
      <formula>20</formula>
    </cfRule>
    <cfRule type="cellIs" dxfId="1" priority="4606" operator="greaterThan">
      <formula>120</formula>
    </cfRule>
    <cfRule type="containsText" dxfId="2" priority="1473" operator="between" text="库存为">
      <formula>NOT(ISERROR(SEARCH("库存为",AU1666)))</formula>
    </cfRule>
  </conditionalFormatting>
  <conditionalFormatting sqref="AU1667">
    <cfRule type="cellIs" dxfId="0" priority="7738" operator="lessThan">
      <formula>20</formula>
    </cfRule>
    <cfRule type="cellIs" dxfId="1" priority="4605" operator="greaterThan">
      <formula>120</formula>
    </cfRule>
    <cfRule type="containsText" dxfId="2" priority="1472" operator="between" text="库存为">
      <formula>NOT(ISERROR(SEARCH("库存为",AU1667)))</formula>
    </cfRule>
  </conditionalFormatting>
  <conditionalFormatting sqref="AU1668">
    <cfRule type="cellIs" dxfId="0" priority="7737" operator="lessThan">
      <formula>20</formula>
    </cfRule>
    <cfRule type="cellIs" dxfId="1" priority="4604" operator="greaterThan">
      <formula>120</formula>
    </cfRule>
    <cfRule type="containsText" dxfId="2" priority="1471" operator="between" text="库存为">
      <formula>NOT(ISERROR(SEARCH("库存为",AU1668)))</formula>
    </cfRule>
  </conditionalFormatting>
  <conditionalFormatting sqref="AU1669">
    <cfRule type="cellIs" dxfId="0" priority="7736" operator="lessThan">
      <formula>20</formula>
    </cfRule>
    <cfRule type="cellIs" dxfId="1" priority="4603" operator="greaterThan">
      <formula>120</formula>
    </cfRule>
    <cfRule type="containsText" dxfId="2" priority="1470" operator="between" text="库存为">
      <formula>NOT(ISERROR(SEARCH("库存为",AU1669)))</formula>
    </cfRule>
  </conditionalFormatting>
  <conditionalFormatting sqref="AU1670">
    <cfRule type="cellIs" dxfId="0" priority="7735" operator="lessThan">
      <formula>20</formula>
    </cfRule>
    <cfRule type="cellIs" dxfId="1" priority="4602" operator="greaterThan">
      <formula>120</formula>
    </cfRule>
    <cfRule type="containsText" dxfId="2" priority="1469" operator="between" text="库存为">
      <formula>NOT(ISERROR(SEARCH("库存为",AU1670)))</formula>
    </cfRule>
  </conditionalFormatting>
  <conditionalFormatting sqref="AU1671">
    <cfRule type="cellIs" dxfId="0" priority="7734" operator="lessThan">
      <formula>20</formula>
    </cfRule>
    <cfRule type="cellIs" dxfId="1" priority="4601" operator="greaterThan">
      <formula>120</formula>
    </cfRule>
    <cfRule type="containsText" dxfId="2" priority="1468" operator="between" text="库存为">
      <formula>NOT(ISERROR(SEARCH("库存为",AU1671)))</formula>
    </cfRule>
  </conditionalFormatting>
  <conditionalFormatting sqref="AU1672">
    <cfRule type="cellIs" dxfId="0" priority="7733" operator="lessThan">
      <formula>20</formula>
    </cfRule>
    <cfRule type="cellIs" dxfId="1" priority="4600" operator="greaterThan">
      <formula>120</formula>
    </cfRule>
    <cfRule type="containsText" dxfId="2" priority="1467" operator="between" text="库存为">
      <formula>NOT(ISERROR(SEARCH("库存为",AU1672)))</formula>
    </cfRule>
  </conditionalFormatting>
  <conditionalFormatting sqref="AU1673">
    <cfRule type="cellIs" dxfId="0" priority="7732" operator="lessThan">
      <formula>20</formula>
    </cfRule>
    <cfRule type="cellIs" dxfId="1" priority="4599" operator="greaterThan">
      <formula>120</formula>
    </cfRule>
    <cfRule type="containsText" dxfId="2" priority="1466" operator="between" text="库存为">
      <formula>NOT(ISERROR(SEARCH("库存为",AU1673)))</formula>
    </cfRule>
  </conditionalFormatting>
  <conditionalFormatting sqref="AU1674">
    <cfRule type="cellIs" dxfId="0" priority="7731" operator="lessThan">
      <formula>20</formula>
    </cfRule>
    <cfRule type="cellIs" dxfId="1" priority="4598" operator="greaterThan">
      <formula>120</formula>
    </cfRule>
    <cfRule type="containsText" dxfId="2" priority="1465" operator="between" text="库存为">
      <formula>NOT(ISERROR(SEARCH("库存为",AU1674)))</formula>
    </cfRule>
  </conditionalFormatting>
  <conditionalFormatting sqref="AU1675">
    <cfRule type="cellIs" dxfId="0" priority="7730" operator="lessThan">
      <formula>20</formula>
    </cfRule>
    <cfRule type="cellIs" dxfId="1" priority="4597" operator="greaterThan">
      <formula>120</formula>
    </cfRule>
    <cfRule type="containsText" dxfId="2" priority="1464" operator="between" text="库存为">
      <formula>NOT(ISERROR(SEARCH("库存为",AU1675)))</formula>
    </cfRule>
  </conditionalFormatting>
  <conditionalFormatting sqref="AU1676">
    <cfRule type="cellIs" dxfId="0" priority="7729" operator="lessThan">
      <formula>20</formula>
    </cfRule>
    <cfRule type="cellIs" dxfId="1" priority="4596" operator="greaterThan">
      <formula>120</formula>
    </cfRule>
    <cfRule type="containsText" dxfId="2" priority="1463" operator="between" text="库存为">
      <formula>NOT(ISERROR(SEARCH("库存为",AU1676)))</formula>
    </cfRule>
  </conditionalFormatting>
  <conditionalFormatting sqref="AU1677">
    <cfRule type="cellIs" dxfId="0" priority="7728" operator="lessThan">
      <formula>20</formula>
    </cfRule>
    <cfRule type="cellIs" dxfId="1" priority="4595" operator="greaterThan">
      <formula>120</formula>
    </cfRule>
    <cfRule type="containsText" dxfId="2" priority="1462" operator="between" text="库存为">
      <formula>NOT(ISERROR(SEARCH("库存为",AU1677)))</formula>
    </cfRule>
  </conditionalFormatting>
  <conditionalFormatting sqref="AU1678">
    <cfRule type="cellIs" dxfId="0" priority="7727" operator="lessThan">
      <formula>20</formula>
    </cfRule>
    <cfRule type="cellIs" dxfId="1" priority="4594" operator="greaterThan">
      <formula>120</formula>
    </cfRule>
    <cfRule type="containsText" dxfId="2" priority="1461" operator="between" text="库存为">
      <formula>NOT(ISERROR(SEARCH("库存为",AU1678)))</formula>
    </cfRule>
  </conditionalFormatting>
  <conditionalFormatting sqref="AU1679">
    <cfRule type="cellIs" dxfId="0" priority="7726" operator="lessThan">
      <formula>20</formula>
    </cfRule>
    <cfRule type="cellIs" dxfId="1" priority="4593" operator="greaterThan">
      <formula>120</formula>
    </cfRule>
    <cfRule type="containsText" dxfId="2" priority="1460" operator="between" text="库存为">
      <formula>NOT(ISERROR(SEARCH("库存为",AU1679)))</formula>
    </cfRule>
  </conditionalFormatting>
  <conditionalFormatting sqref="AU1680">
    <cfRule type="cellIs" dxfId="0" priority="7725" operator="lessThan">
      <formula>20</formula>
    </cfRule>
    <cfRule type="cellIs" dxfId="1" priority="4592" operator="greaterThan">
      <formula>120</formula>
    </cfRule>
    <cfRule type="containsText" dxfId="2" priority="1459" operator="between" text="库存为">
      <formula>NOT(ISERROR(SEARCH("库存为",AU1680)))</formula>
    </cfRule>
  </conditionalFormatting>
  <conditionalFormatting sqref="AU1681">
    <cfRule type="cellIs" dxfId="0" priority="7724" operator="lessThan">
      <formula>20</formula>
    </cfRule>
    <cfRule type="cellIs" dxfId="1" priority="4591" operator="greaterThan">
      <formula>120</formula>
    </cfRule>
    <cfRule type="containsText" dxfId="2" priority="1458" operator="between" text="库存为">
      <formula>NOT(ISERROR(SEARCH("库存为",AU1681)))</formula>
    </cfRule>
  </conditionalFormatting>
  <conditionalFormatting sqref="AU1682">
    <cfRule type="cellIs" dxfId="0" priority="7723" operator="lessThan">
      <formula>20</formula>
    </cfRule>
    <cfRule type="cellIs" dxfId="1" priority="4590" operator="greaterThan">
      <formula>120</formula>
    </cfRule>
    <cfRule type="containsText" dxfId="2" priority="1457" operator="between" text="库存为">
      <formula>NOT(ISERROR(SEARCH("库存为",AU1682)))</formula>
    </cfRule>
  </conditionalFormatting>
  <conditionalFormatting sqref="AU1683">
    <cfRule type="cellIs" dxfId="0" priority="7722" operator="lessThan">
      <formula>20</formula>
    </cfRule>
    <cfRule type="cellIs" dxfId="1" priority="4589" operator="greaterThan">
      <formula>120</formula>
    </cfRule>
    <cfRule type="containsText" dxfId="2" priority="1456" operator="between" text="库存为">
      <formula>NOT(ISERROR(SEARCH("库存为",AU1683)))</formula>
    </cfRule>
  </conditionalFormatting>
  <conditionalFormatting sqref="AU1684">
    <cfRule type="cellIs" dxfId="0" priority="7721" operator="lessThan">
      <formula>20</formula>
    </cfRule>
    <cfRule type="cellIs" dxfId="1" priority="4588" operator="greaterThan">
      <formula>120</formula>
    </cfRule>
    <cfRule type="containsText" dxfId="2" priority="1455" operator="between" text="库存为">
      <formula>NOT(ISERROR(SEARCH("库存为",AU1684)))</formula>
    </cfRule>
  </conditionalFormatting>
  <conditionalFormatting sqref="AU1685">
    <cfRule type="cellIs" dxfId="0" priority="7720" operator="lessThan">
      <formula>20</formula>
    </cfRule>
    <cfRule type="cellIs" dxfId="1" priority="4587" operator="greaterThan">
      <formula>120</formula>
    </cfRule>
    <cfRule type="containsText" dxfId="2" priority="1454" operator="between" text="库存为">
      <formula>NOT(ISERROR(SEARCH("库存为",AU1685)))</formula>
    </cfRule>
  </conditionalFormatting>
  <conditionalFormatting sqref="AU1686">
    <cfRule type="cellIs" dxfId="0" priority="7719" operator="lessThan">
      <formula>20</formula>
    </cfRule>
    <cfRule type="cellIs" dxfId="1" priority="4586" operator="greaterThan">
      <formula>120</formula>
    </cfRule>
    <cfRule type="containsText" dxfId="2" priority="1453" operator="between" text="库存为">
      <formula>NOT(ISERROR(SEARCH("库存为",AU1686)))</formula>
    </cfRule>
  </conditionalFormatting>
  <conditionalFormatting sqref="AU1687">
    <cfRule type="cellIs" dxfId="0" priority="7718" operator="lessThan">
      <formula>20</formula>
    </cfRule>
    <cfRule type="cellIs" dxfId="1" priority="4585" operator="greaterThan">
      <formula>120</formula>
    </cfRule>
    <cfRule type="containsText" dxfId="2" priority="1452" operator="between" text="库存为">
      <formula>NOT(ISERROR(SEARCH("库存为",AU1687)))</formula>
    </cfRule>
  </conditionalFormatting>
  <conditionalFormatting sqref="AU1688">
    <cfRule type="cellIs" dxfId="0" priority="7717" operator="lessThan">
      <formula>20</formula>
    </cfRule>
    <cfRule type="cellIs" dxfId="1" priority="4584" operator="greaterThan">
      <formula>120</formula>
    </cfRule>
    <cfRule type="containsText" dxfId="2" priority="1451" operator="between" text="库存为">
      <formula>NOT(ISERROR(SEARCH("库存为",AU1688)))</formula>
    </cfRule>
  </conditionalFormatting>
  <conditionalFormatting sqref="AU1689">
    <cfRule type="cellIs" dxfId="0" priority="7716" operator="lessThan">
      <formula>20</formula>
    </cfRule>
    <cfRule type="cellIs" dxfId="1" priority="4583" operator="greaterThan">
      <formula>120</formula>
    </cfRule>
    <cfRule type="containsText" dxfId="2" priority="1450" operator="between" text="库存为">
      <formula>NOT(ISERROR(SEARCH("库存为",AU1689)))</formula>
    </cfRule>
  </conditionalFormatting>
  <conditionalFormatting sqref="AU1690">
    <cfRule type="cellIs" dxfId="0" priority="7715" operator="lessThan">
      <formula>20</formula>
    </cfRule>
    <cfRule type="cellIs" dxfId="1" priority="4582" operator="greaterThan">
      <formula>120</formula>
    </cfRule>
    <cfRule type="containsText" dxfId="2" priority="1449" operator="between" text="库存为">
      <formula>NOT(ISERROR(SEARCH("库存为",AU1690)))</formula>
    </cfRule>
  </conditionalFormatting>
  <conditionalFormatting sqref="AU1691">
    <cfRule type="cellIs" dxfId="0" priority="7714" operator="lessThan">
      <formula>20</formula>
    </cfRule>
    <cfRule type="cellIs" dxfId="1" priority="4581" operator="greaterThan">
      <formula>120</formula>
    </cfRule>
    <cfRule type="containsText" dxfId="2" priority="1448" operator="between" text="库存为">
      <formula>NOT(ISERROR(SEARCH("库存为",AU1691)))</formula>
    </cfRule>
  </conditionalFormatting>
  <conditionalFormatting sqref="AU1692">
    <cfRule type="cellIs" dxfId="0" priority="7713" operator="lessThan">
      <formula>20</formula>
    </cfRule>
    <cfRule type="cellIs" dxfId="1" priority="4580" operator="greaterThan">
      <formula>120</formula>
    </cfRule>
    <cfRule type="containsText" dxfId="2" priority="1447" operator="between" text="库存为">
      <formula>NOT(ISERROR(SEARCH("库存为",AU1692)))</formula>
    </cfRule>
  </conditionalFormatting>
  <conditionalFormatting sqref="AU1693">
    <cfRule type="cellIs" dxfId="0" priority="7712" operator="lessThan">
      <formula>20</formula>
    </cfRule>
    <cfRule type="cellIs" dxfId="1" priority="4579" operator="greaterThan">
      <formula>120</formula>
    </cfRule>
    <cfRule type="containsText" dxfId="2" priority="1446" operator="between" text="库存为">
      <formula>NOT(ISERROR(SEARCH("库存为",AU1693)))</formula>
    </cfRule>
  </conditionalFormatting>
  <conditionalFormatting sqref="AU1694">
    <cfRule type="cellIs" dxfId="0" priority="7711" operator="lessThan">
      <formula>20</formula>
    </cfRule>
    <cfRule type="cellIs" dxfId="1" priority="4578" operator="greaterThan">
      <formula>120</formula>
    </cfRule>
    <cfRule type="containsText" dxfId="2" priority="1445" operator="between" text="库存为">
      <formula>NOT(ISERROR(SEARCH("库存为",AU1694)))</formula>
    </cfRule>
  </conditionalFormatting>
  <conditionalFormatting sqref="AU1695">
    <cfRule type="cellIs" dxfId="0" priority="7710" operator="lessThan">
      <formula>20</formula>
    </cfRule>
    <cfRule type="cellIs" dxfId="1" priority="4577" operator="greaterThan">
      <formula>120</formula>
    </cfRule>
    <cfRule type="containsText" dxfId="2" priority="1444" operator="between" text="库存为">
      <formula>NOT(ISERROR(SEARCH("库存为",AU1695)))</formula>
    </cfRule>
  </conditionalFormatting>
  <conditionalFormatting sqref="AU1696">
    <cfRule type="cellIs" dxfId="0" priority="7709" operator="lessThan">
      <formula>20</formula>
    </cfRule>
    <cfRule type="cellIs" dxfId="1" priority="4576" operator="greaterThan">
      <formula>120</formula>
    </cfRule>
    <cfRule type="containsText" dxfId="2" priority="1443" operator="between" text="库存为">
      <formula>NOT(ISERROR(SEARCH("库存为",AU1696)))</formula>
    </cfRule>
  </conditionalFormatting>
  <conditionalFormatting sqref="AU1697">
    <cfRule type="cellIs" dxfId="0" priority="7708" operator="lessThan">
      <formula>20</formula>
    </cfRule>
    <cfRule type="cellIs" dxfId="1" priority="4575" operator="greaterThan">
      <formula>120</formula>
    </cfRule>
    <cfRule type="containsText" dxfId="2" priority="1442" operator="between" text="库存为">
      <formula>NOT(ISERROR(SEARCH("库存为",AU1697)))</formula>
    </cfRule>
  </conditionalFormatting>
  <conditionalFormatting sqref="AU1698">
    <cfRule type="cellIs" dxfId="0" priority="7707" operator="lessThan">
      <formula>20</formula>
    </cfRule>
    <cfRule type="cellIs" dxfId="1" priority="4574" operator="greaterThan">
      <formula>120</formula>
    </cfRule>
    <cfRule type="containsText" dxfId="2" priority="1441" operator="between" text="库存为">
      <formula>NOT(ISERROR(SEARCH("库存为",AU1698)))</formula>
    </cfRule>
  </conditionalFormatting>
  <conditionalFormatting sqref="AU1699">
    <cfRule type="cellIs" dxfId="0" priority="7706" operator="lessThan">
      <formula>20</formula>
    </cfRule>
    <cfRule type="cellIs" dxfId="1" priority="4573" operator="greaterThan">
      <formula>120</formula>
    </cfRule>
    <cfRule type="containsText" dxfId="2" priority="1440" operator="between" text="库存为">
      <formula>NOT(ISERROR(SEARCH("库存为",AU1699)))</formula>
    </cfRule>
  </conditionalFormatting>
  <conditionalFormatting sqref="AU1700">
    <cfRule type="cellIs" dxfId="0" priority="7705" operator="lessThan">
      <formula>20</formula>
    </cfRule>
    <cfRule type="cellIs" dxfId="1" priority="4572" operator="greaterThan">
      <formula>120</formula>
    </cfRule>
    <cfRule type="containsText" dxfId="2" priority="1439" operator="between" text="库存为">
      <formula>NOT(ISERROR(SEARCH("库存为",AU1700)))</formula>
    </cfRule>
  </conditionalFormatting>
  <conditionalFormatting sqref="AU1701">
    <cfRule type="cellIs" dxfId="0" priority="7704" operator="lessThan">
      <formula>20</formula>
    </cfRule>
    <cfRule type="cellIs" dxfId="1" priority="4571" operator="greaterThan">
      <formula>120</formula>
    </cfRule>
    <cfRule type="containsText" dxfId="2" priority="1438" operator="between" text="库存为">
      <formula>NOT(ISERROR(SEARCH("库存为",AU1701)))</formula>
    </cfRule>
  </conditionalFormatting>
  <conditionalFormatting sqref="AU1702">
    <cfRule type="cellIs" dxfId="0" priority="7703" operator="lessThan">
      <formula>20</formula>
    </cfRule>
    <cfRule type="cellIs" dxfId="1" priority="4570" operator="greaterThan">
      <formula>120</formula>
    </cfRule>
    <cfRule type="containsText" dxfId="2" priority="1437" operator="between" text="库存为">
      <formula>NOT(ISERROR(SEARCH("库存为",AU1702)))</formula>
    </cfRule>
  </conditionalFormatting>
  <conditionalFormatting sqref="AU1703">
    <cfRule type="cellIs" dxfId="0" priority="7702" operator="lessThan">
      <formula>20</formula>
    </cfRule>
    <cfRule type="cellIs" dxfId="1" priority="4569" operator="greaterThan">
      <formula>120</formula>
    </cfRule>
    <cfRule type="containsText" dxfId="2" priority="1436" operator="between" text="库存为">
      <formula>NOT(ISERROR(SEARCH("库存为",AU1703)))</formula>
    </cfRule>
  </conditionalFormatting>
  <conditionalFormatting sqref="AU1704">
    <cfRule type="cellIs" dxfId="0" priority="7701" operator="lessThan">
      <formula>20</formula>
    </cfRule>
    <cfRule type="cellIs" dxfId="1" priority="4568" operator="greaterThan">
      <formula>120</formula>
    </cfRule>
    <cfRule type="containsText" dxfId="2" priority="1435" operator="between" text="库存为">
      <formula>NOT(ISERROR(SEARCH("库存为",AU1704)))</formula>
    </cfRule>
  </conditionalFormatting>
  <conditionalFormatting sqref="AU1705">
    <cfRule type="cellIs" dxfId="0" priority="7700" operator="lessThan">
      <formula>20</formula>
    </cfRule>
    <cfRule type="cellIs" dxfId="1" priority="4567" operator="greaterThan">
      <formula>120</formula>
    </cfRule>
    <cfRule type="containsText" dxfId="2" priority="1434" operator="between" text="库存为">
      <formula>NOT(ISERROR(SEARCH("库存为",AU1705)))</formula>
    </cfRule>
  </conditionalFormatting>
  <conditionalFormatting sqref="AU1706">
    <cfRule type="cellIs" dxfId="0" priority="7699" operator="lessThan">
      <formula>20</formula>
    </cfRule>
    <cfRule type="cellIs" dxfId="1" priority="4566" operator="greaterThan">
      <formula>120</formula>
    </cfRule>
    <cfRule type="containsText" dxfId="2" priority="1433" operator="between" text="库存为">
      <formula>NOT(ISERROR(SEARCH("库存为",AU1706)))</formula>
    </cfRule>
  </conditionalFormatting>
  <conditionalFormatting sqref="AU1707">
    <cfRule type="cellIs" dxfId="0" priority="7698" operator="lessThan">
      <formula>20</formula>
    </cfRule>
    <cfRule type="cellIs" dxfId="1" priority="4565" operator="greaterThan">
      <formula>120</formula>
    </cfRule>
    <cfRule type="containsText" dxfId="2" priority="1432" operator="between" text="库存为">
      <formula>NOT(ISERROR(SEARCH("库存为",AU1707)))</formula>
    </cfRule>
  </conditionalFormatting>
  <conditionalFormatting sqref="AU1708">
    <cfRule type="cellIs" dxfId="0" priority="7697" operator="lessThan">
      <formula>20</formula>
    </cfRule>
    <cfRule type="cellIs" dxfId="1" priority="4564" operator="greaterThan">
      <formula>120</formula>
    </cfRule>
    <cfRule type="containsText" dxfId="2" priority="1431" operator="between" text="库存为">
      <formula>NOT(ISERROR(SEARCH("库存为",AU1708)))</formula>
    </cfRule>
  </conditionalFormatting>
  <conditionalFormatting sqref="AU1709">
    <cfRule type="cellIs" dxfId="0" priority="7696" operator="lessThan">
      <formula>20</formula>
    </cfRule>
    <cfRule type="cellIs" dxfId="1" priority="4563" operator="greaterThan">
      <formula>120</formula>
    </cfRule>
    <cfRule type="containsText" dxfId="2" priority="1430" operator="between" text="库存为">
      <formula>NOT(ISERROR(SEARCH("库存为",AU1709)))</formula>
    </cfRule>
  </conditionalFormatting>
  <conditionalFormatting sqref="AU1710">
    <cfRule type="cellIs" dxfId="0" priority="7695" operator="lessThan">
      <formula>20</formula>
    </cfRule>
    <cfRule type="cellIs" dxfId="1" priority="4562" operator="greaterThan">
      <formula>120</formula>
    </cfRule>
    <cfRule type="containsText" dxfId="2" priority="1429" operator="between" text="库存为">
      <formula>NOT(ISERROR(SEARCH("库存为",AU1710)))</formula>
    </cfRule>
  </conditionalFormatting>
  <conditionalFormatting sqref="AU1711">
    <cfRule type="cellIs" dxfId="0" priority="7694" operator="lessThan">
      <formula>20</formula>
    </cfRule>
    <cfRule type="cellIs" dxfId="1" priority="4561" operator="greaterThan">
      <formula>120</formula>
    </cfRule>
    <cfRule type="containsText" dxfId="2" priority="1428" operator="between" text="库存为">
      <formula>NOT(ISERROR(SEARCH("库存为",AU1711)))</formula>
    </cfRule>
  </conditionalFormatting>
  <conditionalFormatting sqref="AU1712">
    <cfRule type="cellIs" dxfId="0" priority="7693" operator="lessThan">
      <formula>20</formula>
    </cfRule>
    <cfRule type="cellIs" dxfId="1" priority="4560" operator="greaterThan">
      <formula>120</formula>
    </cfRule>
    <cfRule type="containsText" dxfId="2" priority="1427" operator="between" text="库存为">
      <formula>NOT(ISERROR(SEARCH("库存为",AU1712)))</formula>
    </cfRule>
  </conditionalFormatting>
  <conditionalFormatting sqref="AU1713">
    <cfRule type="cellIs" dxfId="0" priority="7692" operator="lessThan">
      <formula>20</formula>
    </cfRule>
    <cfRule type="cellIs" dxfId="1" priority="4559" operator="greaterThan">
      <formula>120</formula>
    </cfRule>
    <cfRule type="containsText" dxfId="2" priority="1426" operator="between" text="库存为">
      <formula>NOT(ISERROR(SEARCH("库存为",AU1713)))</formula>
    </cfRule>
  </conditionalFormatting>
  <conditionalFormatting sqref="AU1714">
    <cfRule type="cellIs" dxfId="0" priority="7691" operator="lessThan">
      <formula>20</formula>
    </cfRule>
    <cfRule type="cellIs" dxfId="1" priority="4558" operator="greaterThan">
      <formula>120</formula>
    </cfRule>
    <cfRule type="containsText" dxfId="2" priority="1425" operator="between" text="库存为">
      <formula>NOT(ISERROR(SEARCH("库存为",AU1714)))</formula>
    </cfRule>
  </conditionalFormatting>
  <conditionalFormatting sqref="AU1715">
    <cfRule type="cellIs" dxfId="0" priority="7690" operator="lessThan">
      <formula>20</formula>
    </cfRule>
    <cfRule type="cellIs" dxfId="1" priority="4557" operator="greaterThan">
      <formula>120</formula>
    </cfRule>
    <cfRule type="containsText" dxfId="2" priority="1424" operator="between" text="库存为">
      <formula>NOT(ISERROR(SEARCH("库存为",AU1715)))</formula>
    </cfRule>
  </conditionalFormatting>
  <conditionalFormatting sqref="AU1716">
    <cfRule type="cellIs" dxfId="0" priority="7689" operator="lessThan">
      <formula>20</formula>
    </cfRule>
    <cfRule type="cellIs" dxfId="1" priority="4556" operator="greaterThan">
      <formula>120</formula>
    </cfRule>
    <cfRule type="containsText" dxfId="2" priority="1423" operator="between" text="库存为">
      <formula>NOT(ISERROR(SEARCH("库存为",AU1716)))</formula>
    </cfRule>
  </conditionalFormatting>
  <conditionalFormatting sqref="AU1717">
    <cfRule type="cellIs" dxfId="0" priority="7688" operator="lessThan">
      <formula>20</formula>
    </cfRule>
    <cfRule type="cellIs" dxfId="1" priority="4555" operator="greaterThan">
      <formula>120</formula>
    </cfRule>
    <cfRule type="containsText" dxfId="2" priority="1422" operator="between" text="库存为">
      <formula>NOT(ISERROR(SEARCH("库存为",AU1717)))</formula>
    </cfRule>
  </conditionalFormatting>
  <conditionalFormatting sqref="AU1718">
    <cfRule type="cellIs" dxfId="0" priority="7687" operator="lessThan">
      <formula>20</formula>
    </cfRule>
    <cfRule type="cellIs" dxfId="1" priority="4554" operator="greaterThan">
      <formula>120</formula>
    </cfRule>
    <cfRule type="containsText" dxfId="2" priority="1421" operator="between" text="库存为">
      <formula>NOT(ISERROR(SEARCH("库存为",AU1718)))</formula>
    </cfRule>
  </conditionalFormatting>
  <conditionalFormatting sqref="AU1719">
    <cfRule type="cellIs" dxfId="0" priority="7686" operator="lessThan">
      <formula>20</formula>
    </cfRule>
    <cfRule type="cellIs" dxfId="1" priority="4553" operator="greaterThan">
      <formula>120</formula>
    </cfRule>
    <cfRule type="containsText" dxfId="2" priority="1420" operator="between" text="库存为">
      <formula>NOT(ISERROR(SEARCH("库存为",AU1719)))</formula>
    </cfRule>
  </conditionalFormatting>
  <conditionalFormatting sqref="AU1720">
    <cfRule type="cellIs" dxfId="0" priority="7685" operator="lessThan">
      <formula>20</formula>
    </cfRule>
    <cfRule type="cellIs" dxfId="1" priority="4552" operator="greaterThan">
      <formula>120</formula>
    </cfRule>
    <cfRule type="containsText" dxfId="2" priority="1419" operator="between" text="库存为">
      <formula>NOT(ISERROR(SEARCH("库存为",AU1720)))</formula>
    </cfRule>
  </conditionalFormatting>
  <conditionalFormatting sqref="AU1721">
    <cfRule type="cellIs" dxfId="0" priority="7684" operator="lessThan">
      <formula>20</formula>
    </cfRule>
    <cfRule type="cellIs" dxfId="1" priority="4551" operator="greaterThan">
      <formula>120</formula>
    </cfRule>
    <cfRule type="containsText" dxfId="2" priority="1418" operator="between" text="库存为">
      <formula>NOT(ISERROR(SEARCH("库存为",AU1721)))</formula>
    </cfRule>
  </conditionalFormatting>
  <conditionalFormatting sqref="AU1722">
    <cfRule type="cellIs" dxfId="0" priority="7683" operator="lessThan">
      <formula>20</formula>
    </cfRule>
    <cfRule type="cellIs" dxfId="1" priority="4550" operator="greaterThan">
      <formula>120</formula>
    </cfRule>
    <cfRule type="containsText" dxfId="2" priority="1417" operator="between" text="库存为">
      <formula>NOT(ISERROR(SEARCH("库存为",AU1722)))</formula>
    </cfRule>
  </conditionalFormatting>
  <conditionalFormatting sqref="AU1723">
    <cfRule type="cellIs" dxfId="0" priority="7682" operator="lessThan">
      <formula>20</formula>
    </cfRule>
    <cfRule type="cellIs" dxfId="1" priority="4549" operator="greaterThan">
      <formula>120</formula>
    </cfRule>
    <cfRule type="containsText" dxfId="2" priority="1416" operator="between" text="库存为">
      <formula>NOT(ISERROR(SEARCH("库存为",AU1723)))</formula>
    </cfRule>
  </conditionalFormatting>
  <conditionalFormatting sqref="AU1724">
    <cfRule type="cellIs" dxfId="0" priority="7681" operator="lessThan">
      <formula>20</formula>
    </cfRule>
    <cfRule type="cellIs" dxfId="1" priority="4548" operator="greaterThan">
      <formula>120</formula>
    </cfRule>
    <cfRule type="containsText" dxfId="2" priority="1415" operator="between" text="库存为">
      <formula>NOT(ISERROR(SEARCH("库存为",AU1724)))</formula>
    </cfRule>
  </conditionalFormatting>
  <conditionalFormatting sqref="AU1725">
    <cfRule type="cellIs" dxfId="0" priority="7680" operator="lessThan">
      <formula>20</formula>
    </cfRule>
    <cfRule type="cellIs" dxfId="1" priority="4547" operator="greaterThan">
      <formula>120</formula>
    </cfRule>
    <cfRule type="containsText" dxfId="2" priority="1414" operator="between" text="库存为">
      <formula>NOT(ISERROR(SEARCH("库存为",AU1725)))</formula>
    </cfRule>
  </conditionalFormatting>
  <conditionalFormatting sqref="AU1726">
    <cfRule type="cellIs" dxfId="0" priority="7679" operator="lessThan">
      <formula>20</formula>
    </cfRule>
    <cfRule type="cellIs" dxfId="1" priority="4546" operator="greaterThan">
      <formula>120</formula>
    </cfRule>
    <cfRule type="containsText" dxfId="2" priority="1413" operator="between" text="库存为">
      <formula>NOT(ISERROR(SEARCH("库存为",AU1726)))</formula>
    </cfRule>
  </conditionalFormatting>
  <conditionalFormatting sqref="AU1727">
    <cfRule type="cellIs" dxfId="0" priority="7678" operator="lessThan">
      <formula>20</formula>
    </cfRule>
    <cfRule type="cellIs" dxfId="1" priority="4545" operator="greaterThan">
      <formula>120</formula>
    </cfRule>
    <cfRule type="containsText" dxfId="2" priority="1412" operator="between" text="库存为">
      <formula>NOT(ISERROR(SEARCH("库存为",AU1727)))</formula>
    </cfRule>
  </conditionalFormatting>
  <conditionalFormatting sqref="AU1728">
    <cfRule type="cellIs" dxfId="0" priority="7677" operator="lessThan">
      <formula>20</formula>
    </cfRule>
    <cfRule type="cellIs" dxfId="1" priority="4544" operator="greaterThan">
      <formula>120</formula>
    </cfRule>
    <cfRule type="containsText" dxfId="2" priority="1411" operator="between" text="库存为">
      <formula>NOT(ISERROR(SEARCH("库存为",AU1728)))</formula>
    </cfRule>
  </conditionalFormatting>
  <conditionalFormatting sqref="AU1729">
    <cfRule type="cellIs" dxfId="0" priority="7676" operator="lessThan">
      <formula>20</formula>
    </cfRule>
    <cfRule type="cellIs" dxfId="1" priority="4543" operator="greaterThan">
      <formula>120</formula>
    </cfRule>
    <cfRule type="containsText" dxfId="2" priority="1410" operator="between" text="库存为">
      <formula>NOT(ISERROR(SEARCH("库存为",AU1729)))</formula>
    </cfRule>
  </conditionalFormatting>
  <conditionalFormatting sqref="AU1730">
    <cfRule type="cellIs" dxfId="0" priority="7675" operator="lessThan">
      <formula>20</formula>
    </cfRule>
    <cfRule type="cellIs" dxfId="1" priority="4542" operator="greaterThan">
      <formula>120</formula>
    </cfRule>
    <cfRule type="containsText" dxfId="2" priority="1409" operator="between" text="库存为">
      <formula>NOT(ISERROR(SEARCH("库存为",AU1730)))</formula>
    </cfRule>
  </conditionalFormatting>
  <conditionalFormatting sqref="AU1731">
    <cfRule type="cellIs" dxfId="0" priority="7674" operator="lessThan">
      <formula>20</formula>
    </cfRule>
    <cfRule type="cellIs" dxfId="1" priority="4541" operator="greaterThan">
      <formula>120</formula>
    </cfRule>
    <cfRule type="containsText" dxfId="2" priority="1408" operator="between" text="库存为">
      <formula>NOT(ISERROR(SEARCH("库存为",AU1731)))</formula>
    </cfRule>
  </conditionalFormatting>
  <conditionalFormatting sqref="AU1732">
    <cfRule type="cellIs" dxfId="0" priority="7673" operator="lessThan">
      <formula>20</formula>
    </cfRule>
    <cfRule type="cellIs" dxfId="1" priority="4540" operator="greaterThan">
      <formula>120</formula>
    </cfRule>
    <cfRule type="containsText" dxfId="2" priority="1407" operator="between" text="库存为">
      <formula>NOT(ISERROR(SEARCH("库存为",AU1732)))</formula>
    </cfRule>
  </conditionalFormatting>
  <conditionalFormatting sqref="AU1733">
    <cfRule type="cellIs" dxfId="0" priority="7672" operator="lessThan">
      <formula>20</formula>
    </cfRule>
    <cfRule type="cellIs" dxfId="1" priority="4539" operator="greaterThan">
      <formula>120</formula>
    </cfRule>
    <cfRule type="containsText" dxfId="2" priority="1406" operator="between" text="库存为">
      <formula>NOT(ISERROR(SEARCH("库存为",AU1733)))</formula>
    </cfRule>
  </conditionalFormatting>
  <conditionalFormatting sqref="AU1734">
    <cfRule type="cellIs" dxfId="0" priority="7671" operator="lessThan">
      <formula>20</formula>
    </cfRule>
    <cfRule type="cellIs" dxfId="1" priority="4538" operator="greaterThan">
      <formula>120</formula>
    </cfRule>
    <cfRule type="containsText" dxfId="2" priority="1405" operator="between" text="库存为">
      <formula>NOT(ISERROR(SEARCH("库存为",AU1734)))</formula>
    </cfRule>
  </conditionalFormatting>
  <conditionalFormatting sqref="AU1735">
    <cfRule type="cellIs" dxfId="0" priority="7670" operator="lessThan">
      <formula>20</formula>
    </cfRule>
    <cfRule type="cellIs" dxfId="1" priority="4537" operator="greaterThan">
      <formula>120</formula>
    </cfRule>
    <cfRule type="containsText" dxfId="2" priority="1404" operator="between" text="库存为">
      <formula>NOT(ISERROR(SEARCH("库存为",AU1735)))</formula>
    </cfRule>
  </conditionalFormatting>
  <conditionalFormatting sqref="AU1736">
    <cfRule type="cellIs" dxfId="0" priority="7669" operator="lessThan">
      <formula>20</formula>
    </cfRule>
    <cfRule type="cellIs" dxfId="1" priority="4536" operator="greaterThan">
      <formula>120</formula>
    </cfRule>
    <cfRule type="containsText" dxfId="2" priority="1403" operator="between" text="库存为">
      <formula>NOT(ISERROR(SEARCH("库存为",AU1736)))</formula>
    </cfRule>
  </conditionalFormatting>
  <conditionalFormatting sqref="AU1737">
    <cfRule type="cellIs" dxfId="0" priority="7668" operator="lessThan">
      <formula>20</formula>
    </cfRule>
    <cfRule type="cellIs" dxfId="1" priority="4535" operator="greaterThan">
      <formula>120</formula>
    </cfRule>
    <cfRule type="containsText" dxfId="2" priority="1402" operator="between" text="库存为">
      <formula>NOT(ISERROR(SEARCH("库存为",AU1737)))</formula>
    </cfRule>
  </conditionalFormatting>
  <conditionalFormatting sqref="AU1738">
    <cfRule type="cellIs" dxfId="0" priority="7667" operator="lessThan">
      <formula>20</formula>
    </cfRule>
    <cfRule type="cellIs" dxfId="1" priority="4534" operator="greaterThan">
      <formula>120</formula>
    </cfRule>
    <cfRule type="containsText" dxfId="2" priority="1401" operator="between" text="库存为">
      <formula>NOT(ISERROR(SEARCH("库存为",AU1738)))</formula>
    </cfRule>
  </conditionalFormatting>
  <conditionalFormatting sqref="AU1739">
    <cfRule type="cellIs" dxfId="0" priority="7666" operator="lessThan">
      <formula>20</formula>
    </cfRule>
    <cfRule type="cellIs" dxfId="1" priority="4533" operator="greaterThan">
      <formula>120</formula>
    </cfRule>
    <cfRule type="containsText" dxfId="2" priority="1400" operator="between" text="库存为">
      <formula>NOT(ISERROR(SEARCH("库存为",AU1739)))</formula>
    </cfRule>
  </conditionalFormatting>
  <conditionalFormatting sqref="AU1740">
    <cfRule type="cellIs" dxfId="0" priority="7665" operator="lessThan">
      <formula>20</formula>
    </cfRule>
    <cfRule type="cellIs" dxfId="1" priority="4532" operator="greaterThan">
      <formula>120</formula>
    </cfRule>
    <cfRule type="containsText" dxfId="2" priority="1399" operator="between" text="库存为">
      <formula>NOT(ISERROR(SEARCH("库存为",AU1740)))</formula>
    </cfRule>
  </conditionalFormatting>
  <conditionalFormatting sqref="AU1741">
    <cfRule type="cellIs" dxfId="0" priority="7664" operator="lessThan">
      <formula>20</formula>
    </cfRule>
    <cfRule type="cellIs" dxfId="1" priority="4531" operator="greaterThan">
      <formula>120</formula>
    </cfRule>
    <cfRule type="containsText" dxfId="2" priority="1398" operator="between" text="库存为">
      <formula>NOT(ISERROR(SEARCH("库存为",AU1741)))</formula>
    </cfRule>
  </conditionalFormatting>
  <conditionalFormatting sqref="AU1742">
    <cfRule type="cellIs" dxfId="0" priority="7663" operator="lessThan">
      <formula>20</formula>
    </cfRule>
    <cfRule type="cellIs" dxfId="1" priority="4530" operator="greaterThan">
      <formula>120</formula>
    </cfRule>
    <cfRule type="containsText" dxfId="2" priority="1397" operator="between" text="库存为">
      <formula>NOT(ISERROR(SEARCH("库存为",AU1742)))</formula>
    </cfRule>
  </conditionalFormatting>
  <conditionalFormatting sqref="AU1743">
    <cfRule type="cellIs" dxfId="0" priority="7662" operator="lessThan">
      <formula>20</formula>
    </cfRule>
    <cfRule type="cellIs" dxfId="1" priority="4529" operator="greaterThan">
      <formula>120</formula>
    </cfRule>
    <cfRule type="containsText" dxfId="2" priority="1396" operator="between" text="库存为">
      <formula>NOT(ISERROR(SEARCH("库存为",AU1743)))</formula>
    </cfRule>
  </conditionalFormatting>
  <conditionalFormatting sqref="AU1744">
    <cfRule type="cellIs" dxfId="0" priority="7661" operator="lessThan">
      <formula>20</formula>
    </cfRule>
    <cfRule type="cellIs" dxfId="1" priority="4528" operator="greaterThan">
      <formula>120</formula>
    </cfRule>
    <cfRule type="containsText" dxfId="2" priority="1395" operator="between" text="库存为">
      <formula>NOT(ISERROR(SEARCH("库存为",AU1744)))</formula>
    </cfRule>
  </conditionalFormatting>
  <conditionalFormatting sqref="AU1745">
    <cfRule type="cellIs" dxfId="0" priority="7660" operator="lessThan">
      <formula>20</formula>
    </cfRule>
    <cfRule type="cellIs" dxfId="1" priority="4527" operator="greaterThan">
      <formula>120</formula>
    </cfRule>
    <cfRule type="containsText" dxfId="2" priority="1394" operator="between" text="库存为">
      <formula>NOT(ISERROR(SEARCH("库存为",AU1745)))</formula>
    </cfRule>
  </conditionalFormatting>
  <conditionalFormatting sqref="AU1746">
    <cfRule type="cellIs" dxfId="0" priority="7659" operator="lessThan">
      <formula>20</formula>
    </cfRule>
    <cfRule type="cellIs" dxfId="1" priority="4526" operator="greaterThan">
      <formula>120</formula>
    </cfRule>
    <cfRule type="containsText" dxfId="2" priority="1393" operator="between" text="库存为">
      <formula>NOT(ISERROR(SEARCH("库存为",AU1746)))</formula>
    </cfRule>
  </conditionalFormatting>
  <conditionalFormatting sqref="AU1747">
    <cfRule type="cellIs" dxfId="0" priority="7658" operator="lessThan">
      <formula>20</formula>
    </cfRule>
    <cfRule type="cellIs" dxfId="1" priority="4525" operator="greaterThan">
      <formula>120</formula>
    </cfRule>
    <cfRule type="containsText" dxfId="2" priority="1392" operator="between" text="库存为">
      <formula>NOT(ISERROR(SEARCH("库存为",AU1747)))</formula>
    </cfRule>
  </conditionalFormatting>
  <conditionalFormatting sqref="AU1748">
    <cfRule type="cellIs" dxfId="0" priority="7657" operator="lessThan">
      <formula>20</formula>
    </cfRule>
    <cfRule type="cellIs" dxfId="1" priority="4524" operator="greaterThan">
      <formula>120</formula>
    </cfRule>
    <cfRule type="containsText" dxfId="2" priority="1391" operator="between" text="库存为">
      <formula>NOT(ISERROR(SEARCH("库存为",AU1748)))</formula>
    </cfRule>
  </conditionalFormatting>
  <conditionalFormatting sqref="AU1749">
    <cfRule type="cellIs" dxfId="0" priority="7656" operator="lessThan">
      <formula>20</formula>
    </cfRule>
    <cfRule type="cellIs" dxfId="1" priority="4523" operator="greaterThan">
      <formula>120</formula>
    </cfRule>
    <cfRule type="containsText" dxfId="2" priority="1390" operator="between" text="库存为">
      <formula>NOT(ISERROR(SEARCH("库存为",AU1749)))</formula>
    </cfRule>
  </conditionalFormatting>
  <conditionalFormatting sqref="AU1750">
    <cfRule type="cellIs" dxfId="0" priority="7655" operator="lessThan">
      <formula>20</formula>
    </cfRule>
    <cfRule type="cellIs" dxfId="1" priority="4522" operator="greaterThan">
      <formula>120</formula>
    </cfRule>
    <cfRule type="containsText" dxfId="2" priority="1389" operator="between" text="库存为">
      <formula>NOT(ISERROR(SEARCH("库存为",AU1750)))</formula>
    </cfRule>
  </conditionalFormatting>
  <conditionalFormatting sqref="AU1751">
    <cfRule type="cellIs" dxfId="0" priority="7654" operator="lessThan">
      <formula>20</formula>
    </cfRule>
    <cfRule type="cellIs" dxfId="1" priority="4521" operator="greaterThan">
      <formula>120</formula>
    </cfRule>
    <cfRule type="containsText" dxfId="2" priority="1388" operator="between" text="库存为">
      <formula>NOT(ISERROR(SEARCH("库存为",AU1751)))</formula>
    </cfRule>
  </conditionalFormatting>
  <conditionalFormatting sqref="AU1752">
    <cfRule type="cellIs" dxfId="0" priority="7653" operator="lessThan">
      <formula>20</formula>
    </cfRule>
    <cfRule type="cellIs" dxfId="1" priority="4520" operator="greaterThan">
      <formula>120</formula>
    </cfRule>
    <cfRule type="containsText" dxfId="2" priority="1387" operator="between" text="库存为">
      <formula>NOT(ISERROR(SEARCH("库存为",AU1752)))</formula>
    </cfRule>
  </conditionalFormatting>
  <conditionalFormatting sqref="AU1753">
    <cfRule type="cellIs" dxfId="0" priority="7652" operator="lessThan">
      <formula>20</formula>
    </cfRule>
    <cfRule type="cellIs" dxfId="1" priority="4519" operator="greaterThan">
      <formula>120</formula>
    </cfRule>
    <cfRule type="containsText" dxfId="2" priority="1386" operator="between" text="库存为">
      <formula>NOT(ISERROR(SEARCH("库存为",AU1753)))</formula>
    </cfRule>
  </conditionalFormatting>
  <conditionalFormatting sqref="AU1754">
    <cfRule type="cellIs" dxfId="0" priority="7651" operator="lessThan">
      <formula>20</formula>
    </cfRule>
    <cfRule type="cellIs" dxfId="1" priority="4518" operator="greaterThan">
      <formula>120</formula>
    </cfRule>
    <cfRule type="containsText" dxfId="2" priority="1385" operator="between" text="库存为">
      <formula>NOT(ISERROR(SEARCH("库存为",AU1754)))</formula>
    </cfRule>
  </conditionalFormatting>
  <conditionalFormatting sqref="AU1755">
    <cfRule type="cellIs" dxfId="0" priority="7650" operator="lessThan">
      <formula>20</formula>
    </cfRule>
    <cfRule type="cellIs" dxfId="1" priority="4517" operator="greaterThan">
      <formula>120</formula>
    </cfRule>
    <cfRule type="containsText" dxfId="2" priority="1384" operator="between" text="库存为">
      <formula>NOT(ISERROR(SEARCH("库存为",AU1755)))</formula>
    </cfRule>
  </conditionalFormatting>
  <conditionalFormatting sqref="AU1756">
    <cfRule type="cellIs" dxfId="0" priority="7649" operator="lessThan">
      <formula>20</formula>
    </cfRule>
    <cfRule type="cellIs" dxfId="1" priority="4516" operator="greaterThan">
      <formula>120</formula>
    </cfRule>
    <cfRule type="containsText" dxfId="2" priority="1383" operator="between" text="库存为">
      <formula>NOT(ISERROR(SEARCH("库存为",AU1756)))</formula>
    </cfRule>
  </conditionalFormatting>
  <conditionalFormatting sqref="AU1757">
    <cfRule type="cellIs" dxfId="0" priority="7648" operator="lessThan">
      <formula>20</formula>
    </cfRule>
    <cfRule type="cellIs" dxfId="1" priority="4515" operator="greaterThan">
      <formula>120</formula>
    </cfRule>
    <cfRule type="containsText" dxfId="2" priority="1382" operator="between" text="库存为">
      <formula>NOT(ISERROR(SEARCH("库存为",AU1757)))</formula>
    </cfRule>
  </conditionalFormatting>
  <conditionalFormatting sqref="AU1758">
    <cfRule type="cellIs" dxfId="0" priority="7647" operator="lessThan">
      <formula>20</formula>
    </cfRule>
    <cfRule type="cellIs" dxfId="1" priority="4514" operator="greaterThan">
      <formula>120</formula>
    </cfRule>
    <cfRule type="containsText" dxfId="2" priority="1381" operator="between" text="库存为">
      <formula>NOT(ISERROR(SEARCH("库存为",AU1758)))</formula>
    </cfRule>
  </conditionalFormatting>
  <conditionalFormatting sqref="AU1759">
    <cfRule type="cellIs" dxfId="0" priority="7646" operator="lessThan">
      <formula>20</formula>
    </cfRule>
    <cfRule type="cellIs" dxfId="1" priority="4513" operator="greaterThan">
      <formula>120</formula>
    </cfRule>
    <cfRule type="containsText" dxfId="2" priority="1380" operator="between" text="库存为">
      <formula>NOT(ISERROR(SEARCH("库存为",AU1759)))</formula>
    </cfRule>
  </conditionalFormatting>
  <conditionalFormatting sqref="AU1760">
    <cfRule type="cellIs" dxfId="0" priority="7645" operator="lessThan">
      <formula>20</formula>
    </cfRule>
    <cfRule type="cellIs" dxfId="1" priority="4512" operator="greaterThan">
      <formula>120</formula>
    </cfRule>
    <cfRule type="containsText" dxfId="2" priority="1379" operator="between" text="库存为">
      <formula>NOT(ISERROR(SEARCH("库存为",AU1760)))</formula>
    </cfRule>
  </conditionalFormatting>
  <conditionalFormatting sqref="AU1761">
    <cfRule type="cellIs" dxfId="0" priority="7644" operator="lessThan">
      <formula>20</formula>
    </cfRule>
    <cfRule type="cellIs" dxfId="1" priority="4511" operator="greaterThan">
      <formula>120</formula>
    </cfRule>
    <cfRule type="containsText" dxfId="2" priority="1378" operator="between" text="库存为">
      <formula>NOT(ISERROR(SEARCH("库存为",AU1761)))</formula>
    </cfRule>
  </conditionalFormatting>
  <conditionalFormatting sqref="AU1762">
    <cfRule type="cellIs" dxfId="0" priority="7643" operator="lessThan">
      <formula>20</formula>
    </cfRule>
    <cfRule type="cellIs" dxfId="1" priority="4510" operator="greaterThan">
      <formula>120</formula>
    </cfRule>
    <cfRule type="containsText" dxfId="2" priority="1377" operator="between" text="库存为">
      <formula>NOT(ISERROR(SEARCH("库存为",AU1762)))</formula>
    </cfRule>
  </conditionalFormatting>
  <conditionalFormatting sqref="AU1763">
    <cfRule type="cellIs" dxfId="0" priority="7642" operator="lessThan">
      <formula>20</formula>
    </cfRule>
    <cfRule type="cellIs" dxfId="1" priority="4509" operator="greaterThan">
      <formula>120</formula>
    </cfRule>
    <cfRule type="containsText" dxfId="2" priority="1376" operator="between" text="库存为">
      <formula>NOT(ISERROR(SEARCH("库存为",AU1763)))</formula>
    </cfRule>
  </conditionalFormatting>
  <conditionalFormatting sqref="AU1764">
    <cfRule type="cellIs" dxfId="0" priority="7641" operator="lessThan">
      <formula>20</formula>
    </cfRule>
    <cfRule type="cellIs" dxfId="1" priority="4508" operator="greaterThan">
      <formula>120</formula>
    </cfRule>
    <cfRule type="containsText" dxfId="2" priority="1375" operator="between" text="库存为">
      <formula>NOT(ISERROR(SEARCH("库存为",AU1764)))</formula>
    </cfRule>
  </conditionalFormatting>
  <conditionalFormatting sqref="AU1765">
    <cfRule type="cellIs" dxfId="0" priority="7640" operator="lessThan">
      <formula>20</formula>
    </cfRule>
    <cfRule type="cellIs" dxfId="1" priority="4507" operator="greaterThan">
      <formula>120</formula>
    </cfRule>
    <cfRule type="containsText" dxfId="2" priority="1374" operator="between" text="库存为">
      <formula>NOT(ISERROR(SEARCH("库存为",AU1765)))</formula>
    </cfRule>
  </conditionalFormatting>
  <conditionalFormatting sqref="AU1766">
    <cfRule type="cellIs" dxfId="0" priority="7639" operator="lessThan">
      <formula>20</formula>
    </cfRule>
    <cfRule type="cellIs" dxfId="1" priority="4506" operator="greaterThan">
      <formula>120</formula>
    </cfRule>
    <cfRule type="containsText" dxfId="2" priority="1373" operator="between" text="库存为">
      <formula>NOT(ISERROR(SEARCH("库存为",AU1766)))</formula>
    </cfRule>
  </conditionalFormatting>
  <conditionalFormatting sqref="AU1767">
    <cfRule type="cellIs" dxfId="0" priority="7638" operator="lessThan">
      <formula>20</formula>
    </cfRule>
    <cfRule type="cellIs" dxfId="1" priority="4505" operator="greaterThan">
      <formula>120</formula>
    </cfRule>
    <cfRule type="containsText" dxfId="2" priority="1372" operator="between" text="库存为">
      <formula>NOT(ISERROR(SEARCH("库存为",AU1767)))</formula>
    </cfRule>
  </conditionalFormatting>
  <conditionalFormatting sqref="AU1768">
    <cfRule type="cellIs" dxfId="0" priority="7637" operator="lessThan">
      <formula>20</formula>
    </cfRule>
    <cfRule type="cellIs" dxfId="1" priority="4504" operator="greaterThan">
      <formula>120</formula>
    </cfRule>
    <cfRule type="containsText" dxfId="2" priority="1371" operator="between" text="库存为">
      <formula>NOT(ISERROR(SEARCH("库存为",AU1768)))</formula>
    </cfRule>
  </conditionalFormatting>
  <conditionalFormatting sqref="AU1769">
    <cfRule type="cellIs" dxfId="0" priority="7636" operator="lessThan">
      <formula>20</formula>
    </cfRule>
    <cfRule type="cellIs" dxfId="1" priority="4503" operator="greaterThan">
      <formula>120</formula>
    </cfRule>
    <cfRule type="containsText" dxfId="2" priority="1370" operator="between" text="库存为">
      <formula>NOT(ISERROR(SEARCH("库存为",AU1769)))</formula>
    </cfRule>
  </conditionalFormatting>
  <conditionalFormatting sqref="AU1770">
    <cfRule type="cellIs" dxfId="0" priority="7635" operator="lessThan">
      <formula>20</formula>
    </cfRule>
    <cfRule type="cellIs" dxfId="1" priority="4502" operator="greaterThan">
      <formula>120</formula>
    </cfRule>
    <cfRule type="containsText" dxfId="2" priority="1369" operator="between" text="库存为">
      <formula>NOT(ISERROR(SEARCH("库存为",AU1770)))</formula>
    </cfRule>
  </conditionalFormatting>
  <conditionalFormatting sqref="AU1771">
    <cfRule type="cellIs" dxfId="0" priority="7634" operator="lessThan">
      <formula>20</formula>
    </cfRule>
    <cfRule type="cellIs" dxfId="1" priority="4501" operator="greaterThan">
      <formula>120</formula>
    </cfRule>
    <cfRule type="containsText" dxfId="2" priority="1368" operator="between" text="库存为">
      <formula>NOT(ISERROR(SEARCH("库存为",AU1771)))</formula>
    </cfRule>
  </conditionalFormatting>
  <conditionalFormatting sqref="AU1772">
    <cfRule type="cellIs" dxfId="0" priority="7633" operator="lessThan">
      <formula>20</formula>
    </cfRule>
    <cfRule type="cellIs" dxfId="1" priority="4500" operator="greaterThan">
      <formula>120</formula>
    </cfRule>
    <cfRule type="containsText" dxfId="2" priority="1367" operator="between" text="库存为">
      <formula>NOT(ISERROR(SEARCH("库存为",AU1772)))</formula>
    </cfRule>
  </conditionalFormatting>
  <conditionalFormatting sqref="AU1773">
    <cfRule type="cellIs" dxfId="0" priority="7632" operator="lessThan">
      <formula>20</formula>
    </cfRule>
    <cfRule type="cellIs" dxfId="1" priority="4499" operator="greaterThan">
      <formula>120</formula>
    </cfRule>
    <cfRule type="containsText" dxfId="2" priority="1366" operator="between" text="库存为">
      <formula>NOT(ISERROR(SEARCH("库存为",AU1773)))</formula>
    </cfRule>
  </conditionalFormatting>
  <conditionalFormatting sqref="AU1774">
    <cfRule type="cellIs" dxfId="0" priority="7631" operator="lessThan">
      <formula>20</formula>
    </cfRule>
    <cfRule type="cellIs" dxfId="1" priority="4498" operator="greaterThan">
      <formula>120</formula>
    </cfRule>
    <cfRule type="containsText" dxfId="2" priority="1365" operator="between" text="库存为">
      <formula>NOT(ISERROR(SEARCH("库存为",AU1774)))</formula>
    </cfRule>
  </conditionalFormatting>
  <conditionalFormatting sqref="AU1775">
    <cfRule type="cellIs" dxfId="0" priority="7630" operator="lessThan">
      <formula>20</formula>
    </cfRule>
    <cfRule type="cellIs" dxfId="1" priority="4497" operator="greaterThan">
      <formula>120</formula>
    </cfRule>
    <cfRule type="containsText" dxfId="2" priority="1364" operator="between" text="库存为">
      <formula>NOT(ISERROR(SEARCH("库存为",AU1775)))</formula>
    </cfRule>
  </conditionalFormatting>
  <conditionalFormatting sqref="AU1776">
    <cfRule type="cellIs" dxfId="0" priority="7629" operator="lessThan">
      <formula>20</formula>
    </cfRule>
    <cfRule type="cellIs" dxfId="1" priority="4496" operator="greaterThan">
      <formula>120</formula>
    </cfRule>
    <cfRule type="containsText" dxfId="2" priority="1363" operator="between" text="库存为">
      <formula>NOT(ISERROR(SEARCH("库存为",AU1776)))</formula>
    </cfRule>
  </conditionalFormatting>
  <conditionalFormatting sqref="AU1777">
    <cfRule type="cellIs" dxfId="0" priority="7628" operator="lessThan">
      <formula>20</formula>
    </cfRule>
    <cfRule type="cellIs" dxfId="1" priority="4495" operator="greaterThan">
      <formula>120</formula>
    </cfRule>
    <cfRule type="containsText" dxfId="2" priority="1362" operator="between" text="库存为">
      <formula>NOT(ISERROR(SEARCH("库存为",AU1777)))</formula>
    </cfRule>
  </conditionalFormatting>
  <conditionalFormatting sqref="AU1778">
    <cfRule type="cellIs" dxfId="0" priority="7627" operator="lessThan">
      <formula>20</formula>
    </cfRule>
    <cfRule type="cellIs" dxfId="1" priority="4494" operator="greaterThan">
      <formula>120</formula>
    </cfRule>
    <cfRule type="containsText" dxfId="2" priority="1361" operator="between" text="库存为">
      <formula>NOT(ISERROR(SEARCH("库存为",AU1778)))</formula>
    </cfRule>
  </conditionalFormatting>
  <conditionalFormatting sqref="AU1779">
    <cfRule type="cellIs" dxfId="0" priority="7626" operator="lessThan">
      <formula>20</formula>
    </cfRule>
    <cfRule type="cellIs" dxfId="1" priority="4493" operator="greaterThan">
      <formula>120</formula>
    </cfRule>
    <cfRule type="containsText" dxfId="2" priority="1360" operator="between" text="库存为">
      <formula>NOT(ISERROR(SEARCH("库存为",AU1779)))</formula>
    </cfRule>
  </conditionalFormatting>
  <conditionalFormatting sqref="AU1780">
    <cfRule type="cellIs" dxfId="0" priority="7625" operator="lessThan">
      <formula>20</formula>
    </cfRule>
    <cfRule type="cellIs" dxfId="1" priority="4492" operator="greaterThan">
      <formula>120</formula>
    </cfRule>
    <cfRule type="containsText" dxfId="2" priority="1359" operator="between" text="库存为">
      <formula>NOT(ISERROR(SEARCH("库存为",AU1780)))</formula>
    </cfRule>
  </conditionalFormatting>
  <conditionalFormatting sqref="AU1781">
    <cfRule type="cellIs" dxfId="0" priority="7624" operator="lessThan">
      <formula>20</formula>
    </cfRule>
    <cfRule type="cellIs" dxfId="1" priority="4491" operator="greaterThan">
      <formula>120</formula>
    </cfRule>
    <cfRule type="containsText" dxfId="2" priority="1358" operator="between" text="库存为">
      <formula>NOT(ISERROR(SEARCH("库存为",AU1781)))</formula>
    </cfRule>
  </conditionalFormatting>
  <conditionalFormatting sqref="AU1782">
    <cfRule type="cellIs" dxfId="0" priority="7623" operator="lessThan">
      <formula>20</formula>
    </cfRule>
    <cfRule type="cellIs" dxfId="1" priority="4490" operator="greaterThan">
      <formula>120</formula>
    </cfRule>
    <cfRule type="containsText" dxfId="2" priority="1357" operator="between" text="库存为">
      <formula>NOT(ISERROR(SEARCH("库存为",AU1782)))</formula>
    </cfRule>
  </conditionalFormatting>
  <conditionalFormatting sqref="AU1783">
    <cfRule type="cellIs" dxfId="0" priority="7622" operator="lessThan">
      <formula>20</formula>
    </cfRule>
    <cfRule type="cellIs" dxfId="1" priority="4489" operator="greaterThan">
      <formula>120</formula>
    </cfRule>
    <cfRule type="containsText" dxfId="2" priority="1356" operator="between" text="库存为">
      <formula>NOT(ISERROR(SEARCH("库存为",AU1783)))</formula>
    </cfRule>
  </conditionalFormatting>
  <conditionalFormatting sqref="AU1784">
    <cfRule type="cellIs" dxfId="0" priority="7621" operator="lessThan">
      <formula>20</formula>
    </cfRule>
    <cfRule type="cellIs" dxfId="1" priority="4488" operator="greaterThan">
      <formula>120</formula>
    </cfRule>
    <cfRule type="containsText" dxfId="2" priority="1355" operator="between" text="库存为">
      <formula>NOT(ISERROR(SEARCH("库存为",AU1784)))</formula>
    </cfRule>
  </conditionalFormatting>
  <conditionalFormatting sqref="AU1785">
    <cfRule type="cellIs" dxfId="0" priority="7620" operator="lessThan">
      <formula>20</formula>
    </cfRule>
    <cfRule type="cellIs" dxfId="1" priority="4487" operator="greaterThan">
      <formula>120</formula>
    </cfRule>
    <cfRule type="containsText" dxfId="2" priority="1354" operator="between" text="库存为">
      <formula>NOT(ISERROR(SEARCH("库存为",AU1785)))</formula>
    </cfRule>
  </conditionalFormatting>
  <conditionalFormatting sqref="AU1786">
    <cfRule type="cellIs" dxfId="0" priority="7619" operator="lessThan">
      <formula>20</formula>
    </cfRule>
    <cfRule type="cellIs" dxfId="1" priority="4486" operator="greaterThan">
      <formula>120</formula>
    </cfRule>
    <cfRule type="containsText" dxfId="2" priority="1353" operator="between" text="库存为">
      <formula>NOT(ISERROR(SEARCH("库存为",AU1786)))</formula>
    </cfRule>
  </conditionalFormatting>
  <conditionalFormatting sqref="AU1787">
    <cfRule type="cellIs" dxfId="0" priority="7618" operator="lessThan">
      <formula>20</formula>
    </cfRule>
    <cfRule type="cellIs" dxfId="1" priority="4485" operator="greaterThan">
      <formula>120</formula>
    </cfRule>
    <cfRule type="containsText" dxfId="2" priority="1352" operator="between" text="库存为">
      <formula>NOT(ISERROR(SEARCH("库存为",AU1787)))</formula>
    </cfRule>
  </conditionalFormatting>
  <conditionalFormatting sqref="AU1788">
    <cfRule type="cellIs" dxfId="0" priority="7617" operator="lessThan">
      <formula>20</formula>
    </cfRule>
    <cfRule type="cellIs" dxfId="1" priority="4484" operator="greaterThan">
      <formula>120</formula>
    </cfRule>
    <cfRule type="containsText" dxfId="2" priority="1351" operator="between" text="库存为">
      <formula>NOT(ISERROR(SEARCH("库存为",AU1788)))</formula>
    </cfRule>
  </conditionalFormatting>
  <conditionalFormatting sqref="AU1789">
    <cfRule type="cellIs" dxfId="0" priority="7616" operator="lessThan">
      <formula>20</formula>
    </cfRule>
    <cfRule type="cellIs" dxfId="1" priority="4483" operator="greaterThan">
      <formula>120</formula>
    </cfRule>
    <cfRule type="containsText" dxfId="2" priority="1350" operator="between" text="库存为">
      <formula>NOT(ISERROR(SEARCH("库存为",AU1789)))</formula>
    </cfRule>
  </conditionalFormatting>
  <conditionalFormatting sqref="AU1790">
    <cfRule type="cellIs" dxfId="0" priority="7615" operator="lessThan">
      <formula>20</formula>
    </cfRule>
    <cfRule type="cellIs" dxfId="1" priority="4482" operator="greaterThan">
      <formula>120</formula>
    </cfRule>
    <cfRule type="containsText" dxfId="2" priority="1349" operator="between" text="库存为">
      <formula>NOT(ISERROR(SEARCH("库存为",AU1790)))</formula>
    </cfRule>
  </conditionalFormatting>
  <conditionalFormatting sqref="AU1791">
    <cfRule type="cellIs" dxfId="0" priority="7614" operator="lessThan">
      <formula>20</formula>
    </cfRule>
    <cfRule type="cellIs" dxfId="1" priority="4481" operator="greaterThan">
      <formula>120</formula>
    </cfRule>
    <cfRule type="containsText" dxfId="2" priority="1348" operator="between" text="库存为">
      <formula>NOT(ISERROR(SEARCH("库存为",AU1791)))</formula>
    </cfRule>
  </conditionalFormatting>
  <conditionalFormatting sqref="AU1792">
    <cfRule type="cellIs" dxfId="0" priority="7613" operator="lessThan">
      <formula>20</formula>
    </cfRule>
    <cfRule type="cellIs" dxfId="1" priority="4480" operator="greaterThan">
      <formula>120</formula>
    </cfRule>
    <cfRule type="containsText" dxfId="2" priority="1347" operator="between" text="库存为">
      <formula>NOT(ISERROR(SEARCH("库存为",AU1792)))</formula>
    </cfRule>
  </conditionalFormatting>
  <conditionalFormatting sqref="AU1793">
    <cfRule type="cellIs" dxfId="0" priority="7612" operator="lessThan">
      <formula>20</formula>
    </cfRule>
    <cfRule type="cellIs" dxfId="1" priority="4479" operator="greaterThan">
      <formula>120</formula>
    </cfRule>
    <cfRule type="containsText" dxfId="2" priority="1346" operator="between" text="库存为">
      <formula>NOT(ISERROR(SEARCH("库存为",AU1793)))</formula>
    </cfRule>
  </conditionalFormatting>
  <conditionalFormatting sqref="AU1794">
    <cfRule type="cellIs" dxfId="0" priority="7611" operator="lessThan">
      <formula>20</formula>
    </cfRule>
    <cfRule type="cellIs" dxfId="1" priority="4478" operator="greaterThan">
      <formula>120</formula>
    </cfRule>
    <cfRule type="containsText" dxfId="2" priority="1345" operator="between" text="库存为">
      <formula>NOT(ISERROR(SEARCH("库存为",AU1794)))</formula>
    </cfRule>
  </conditionalFormatting>
  <conditionalFormatting sqref="AU1795">
    <cfRule type="cellIs" dxfId="0" priority="7610" operator="lessThan">
      <formula>20</formula>
    </cfRule>
    <cfRule type="cellIs" dxfId="1" priority="4477" operator="greaterThan">
      <formula>120</formula>
    </cfRule>
    <cfRule type="containsText" dxfId="2" priority="1344" operator="between" text="库存为">
      <formula>NOT(ISERROR(SEARCH("库存为",AU1795)))</formula>
    </cfRule>
  </conditionalFormatting>
  <conditionalFormatting sqref="AU1796">
    <cfRule type="cellIs" dxfId="0" priority="7609" operator="lessThan">
      <formula>20</formula>
    </cfRule>
    <cfRule type="cellIs" dxfId="1" priority="4476" operator="greaterThan">
      <formula>120</formula>
    </cfRule>
    <cfRule type="containsText" dxfId="2" priority="1343" operator="between" text="库存为">
      <formula>NOT(ISERROR(SEARCH("库存为",AU1796)))</formula>
    </cfRule>
  </conditionalFormatting>
  <conditionalFormatting sqref="AU1797">
    <cfRule type="cellIs" dxfId="0" priority="7608" operator="lessThan">
      <formula>20</formula>
    </cfRule>
    <cfRule type="cellIs" dxfId="1" priority="4475" operator="greaterThan">
      <formula>120</formula>
    </cfRule>
    <cfRule type="containsText" dxfId="2" priority="1342" operator="between" text="库存为">
      <formula>NOT(ISERROR(SEARCH("库存为",AU1797)))</formula>
    </cfRule>
  </conditionalFormatting>
  <conditionalFormatting sqref="AU1798">
    <cfRule type="cellIs" dxfId="0" priority="7607" operator="lessThan">
      <formula>20</formula>
    </cfRule>
    <cfRule type="cellIs" dxfId="1" priority="4474" operator="greaterThan">
      <formula>120</formula>
    </cfRule>
    <cfRule type="containsText" dxfId="2" priority="1341" operator="between" text="库存为">
      <formula>NOT(ISERROR(SEARCH("库存为",AU1798)))</formula>
    </cfRule>
  </conditionalFormatting>
  <conditionalFormatting sqref="AU1799">
    <cfRule type="cellIs" dxfId="0" priority="7606" operator="lessThan">
      <formula>20</formula>
    </cfRule>
    <cfRule type="cellIs" dxfId="1" priority="4473" operator="greaterThan">
      <formula>120</formula>
    </cfRule>
    <cfRule type="containsText" dxfId="2" priority="1340" operator="between" text="库存为">
      <formula>NOT(ISERROR(SEARCH("库存为",AU1799)))</formula>
    </cfRule>
  </conditionalFormatting>
  <conditionalFormatting sqref="AU1800">
    <cfRule type="cellIs" dxfId="0" priority="7605" operator="lessThan">
      <formula>20</formula>
    </cfRule>
    <cfRule type="cellIs" dxfId="1" priority="4472" operator="greaterThan">
      <formula>120</formula>
    </cfRule>
    <cfRule type="containsText" dxfId="2" priority="1339" operator="between" text="库存为">
      <formula>NOT(ISERROR(SEARCH("库存为",AU1800)))</formula>
    </cfRule>
  </conditionalFormatting>
  <conditionalFormatting sqref="AU1801">
    <cfRule type="cellIs" dxfId="0" priority="7604" operator="lessThan">
      <formula>20</formula>
    </cfRule>
    <cfRule type="cellIs" dxfId="1" priority="4471" operator="greaterThan">
      <formula>120</formula>
    </cfRule>
    <cfRule type="containsText" dxfId="2" priority="1338" operator="between" text="库存为">
      <formula>NOT(ISERROR(SEARCH("库存为",AU1801)))</formula>
    </cfRule>
  </conditionalFormatting>
  <conditionalFormatting sqref="AU1802">
    <cfRule type="cellIs" dxfId="0" priority="7603" operator="lessThan">
      <formula>20</formula>
    </cfRule>
    <cfRule type="cellIs" dxfId="1" priority="4470" operator="greaterThan">
      <formula>120</formula>
    </cfRule>
    <cfRule type="containsText" dxfId="2" priority="1337" operator="between" text="库存为">
      <formula>NOT(ISERROR(SEARCH("库存为",AU1802)))</formula>
    </cfRule>
  </conditionalFormatting>
  <conditionalFormatting sqref="AU1803">
    <cfRule type="cellIs" dxfId="0" priority="7602" operator="lessThan">
      <formula>20</formula>
    </cfRule>
    <cfRule type="cellIs" dxfId="1" priority="4469" operator="greaterThan">
      <formula>120</formula>
    </cfRule>
    <cfRule type="containsText" dxfId="2" priority="1336" operator="between" text="库存为">
      <formula>NOT(ISERROR(SEARCH("库存为",AU1803)))</formula>
    </cfRule>
  </conditionalFormatting>
  <conditionalFormatting sqref="AU1804">
    <cfRule type="cellIs" dxfId="0" priority="7601" operator="lessThan">
      <formula>20</formula>
    </cfRule>
    <cfRule type="cellIs" dxfId="1" priority="4468" operator="greaterThan">
      <formula>120</formula>
    </cfRule>
    <cfRule type="containsText" dxfId="2" priority="1335" operator="between" text="库存为">
      <formula>NOT(ISERROR(SEARCH("库存为",AU1804)))</formula>
    </cfRule>
  </conditionalFormatting>
  <conditionalFormatting sqref="AU1805">
    <cfRule type="cellIs" dxfId="0" priority="7600" operator="lessThan">
      <formula>20</formula>
    </cfRule>
    <cfRule type="cellIs" dxfId="1" priority="4467" operator="greaterThan">
      <formula>120</formula>
    </cfRule>
    <cfRule type="containsText" dxfId="2" priority="1334" operator="between" text="库存为">
      <formula>NOT(ISERROR(SEARCH("库存为",AU1805)))</formula>
    </cfRule>
  </conditionalFormatting>
  <conditionalFormatting sqref="AU1806">
    <cfRule type="cellIs" dxfId="0" priority="7599" operator="lessThan">
      <formula>20</formula>
    </cfRule>
    <cfRule type="cellIs" dxfId="1" priority="4466" operator="greaterThan">
      <formula>120</formula>
    </cfRule>
    <cfRule type="containsText" dxfId="2" priority="1333" operator="between" text="库存为">
      <formula>NOT(ISERROR(SEARCH("库存为",AU1806)))</formula>
    </cfRule>
  </conditionalFormatting>
  <conditionalFormatting sqref="AU1807">
    <cfRule type="cellIs" dxfId="0" priority="7598" operator="lessThan">
      <formula>20</formula>
    </cfRule>
    <cfRule type="cellIs" dxfId="1" priority="4465" operator="greaterThan">
      <formula>120</formula>
    </cfRule>
    <cfRule type="containsText" dxfId="2" priority="1332" operator="between" text="库存为">
      <formula>NOT(ISERROR(SEARCH("库存为",AU1807)))</formula>
    </cfRule>
  </conditionalFormatting>
  <conditionalFormatting sqref="AU1808">
    <cfRule type="cellIs" dxfId="0" priority="7597" operator="lessThan">
      <formula>20</formula>
    </cfRule>
    <cfRule type="cellIs" dxfId="1" priority="4464" operator="greaterThan">
      <formula>120</formula>
    </cfRule>
    <cfRule type="containsText" dxfId="2" priority="1331" operator="between" text="库存为">
      <formula>NOT(ISERROR(SEARCH("库存为",AU1808)))</formula>
    </cfRule>
  </conditionalFormatting>
  <conditionalFormatting sqref="AU1809">
    <cfRule type="cellIs" dxfId="0" priority="7596" operator="lessThan">
      <formula>20</formula>
    </cfRule>
    <cfRule type="cellIs" dxfId="1" priority="4463" operator="greaterThan">
      <formula>120</formula>
    </cfRule>
    <cfRule type="containsText" dxfId="2" priority="1330" operator="between" text="库存为">
      <formula>NOT(ISERROR(SEARCH("库存为",AU1809)))</formula>
    </cfRule>
  </conditionalFormatting>
  <conditionalFormatting sqref="AU1810">
    <cfRule type="cellIs" dxfId="0" priority="7595" operator="lessThan">
      <formula>20</formula>
    </cfRule>
    <cfRule type="cellIs" dxfId="1" priority="4462" operator="greaterThan">
      <formula>120</formula>
    </cfRule>
    <cfRule type="containsText" dxfId="2" priority="1329" operator="between" text="库存为">
      <formula>NOT(ISERROR(SEARCH("库存为",AU1810)))</formula>
    </cfRule>
  </conditionalFormatting>
  <conditionalFormatting sqref="AU1811">
    <cfRule type="cellIs" dxfId="0" priority="7594" operator="lessThan">
      <formula>20</formula>
    </cfRule>
    <cfRule type="cellIs" dxfId="1" priority="4461" operator="greaterThan">
      <formula>120</formula>
    </cfRule>
    <cfRule type="containsText" dxfId="2" priority="1328" operator="between" text="库存为">
      <formula>NOT(ISERROR(SEARCH("库存为",AU1811)))</formula>
    </cfRule>
  </conditionalFormatting>
  <conditionalFormatting sqref="AU1812">
    <cfRule type="cellIs" dxfId="0" priority="7593" operator="lessThan">
      <formula>20</formula>
    </cfRule>
    <cfRule type="cellIs" dxfId="1" priority="4460" operator="greaterThan">
      <formula>120</formula>
    </cfRule>
    <cfRule type="containsText" dxfId="2" priority="1327" operator="between" text="库存为">
      <formula>NOT(ISERROR(SEARCH("库存为",AU1812)))</formula>
    </cfRule>
  </conditionalFormatting>
  <conditionalFormatting sqref="AU1813">
    <cfRule type="cellIs" dxfId="0" priority="7592" operator="lessThan">
      <formula>20</formula>
    </cfRule>
    <cfRule type="cellIs" dxfId="1" priority="4459" operator="greaterThan">
      <formula>120</formula>
    </cfRule>
    <cfRule type="containsText" dxfId="2" priority="1326" operator="between" text="库存为">
      <formula>NOT(ISERROR(SEARCH("库存为",AU1813)))</formula>
    </cfRule>
  </conditionalFormatting>
  <conditionalFormatting sqref="AU1814">
    <cfRule type="cellIs" dxfId="0" priority="7591" operator="lessThan">
      <formula>20</formula>
    </cfRule>
    <cfRule type="cellIs" dxfId="1" priority="4458" operator="greaterThan">
      <formula>120</formula>
    </cfRule>
    <cfRule type="containsText" dxfId="2" priority="1325" operator="between" text="库存为">
      <formula>NOT(ISERROR(SEARCH("库存为",AU1814)))</formula>
    </cfRule>
  </conditionalFormatting>
  <conditionalFormatting sqref="AU1815">
    <cfRule type="cellIs" dxfId="0" priority="7590" operator="lessThan">
      <formula>20</formula>
    </cfRule>
    <cfRule type="cellIs" dxfId="1" priority="4457" operator="greaterThan">
      <formula>120</formula>
    </cfRule>
    <cfRule type="containsText" dxfId="2" priority="1324" operator="between" text="库存为">
      <formula>NOT(ISERROR(SEARCH("库存为",AU1815)))</formula>
    </cfRule>
  </conditionalFormatting>
  <conditionalFormatting sqref="AU1816">
    <cfRule type="cellIs" dxfId="0" priority="7589" operator="lessThan">
      <formula>20</formula>
    </cfRule>
    <cfRule type="cellIs" dxfId="1" priority="4456" operator="greaterThan">
      <formula>120</formula>
    </cfRule>
    <cfRule type="containsText" dxfId="2" priority="1323" operator="between" text="库存为">
      <formula>NOT(ISERROR(SEARCH("库存为",AU1816)))</formula>
    </cfRule>
  </conditionalFormatting>
  <conditionalFormatting sqref="AU1817">
    <cfRule type="cellIs" dxfId="0" priority="7588" operator="lessThan">
      <formula>20</formula>
    </cfRule>
    <cfRule type="cellIs" dxfId="1" priority="4455" operator="greaterThan">
      <formula>120</formula>
    </cfRule>
    <cfRule type="containsText" dxfId="2" priority="1322" operator="between" text="库存为">
      <formula>NOT(ISERROR(SEARCH("库存为",AU1817)))</formula>
    </cfRule>
  </conditionalFormatting>
  <conditionalFormatting sqref="AU1818">
    <cfRule type="cellIs" dxfId="0" priority="7587" operator="lessThan">
      <formula>20</formula>
    </cfRule>
    <cfRule type="cellIs" dxfId="1" priority="4454" operator="greaterThan">
      <formula>120</formula>
    </cfRule>
    <cfRule type="containsText" dxfId="2" priority="1321" operator="between" text="库存为">
      <formula>NOT(ISERROR(SEARCH("库存为",AU1818)))</formula>
    </cfRule>
  </conditionalFormatting>
  <conditionalFormatting sqref="AU1819">
    <cfRule type="cellIs" dxfId="0" priority="7586" operator="lessThan">
      <formula>20</formula>
    </cfRule>
    <cfRule type="cellIs" dxfId="1" priority="4453" operator="greaterThan">
      <formula>120</formula>
    </cfRule>
    <cfRule type="containsText" dxfId="2" priority="1320" operator="between" text="库存为">
      <formula>NOT(ISERROR(SEARCH("库存为",AU1819)))</formula>
    </cfRule>
  </conditionalFormatting>
  <conditionalFormatting sqref="AU1820">
    <cfRule type="cellIs" dxfId="0" priority="7585" operator="lessThan">
      <formula>20</formula>
    </cfRule>
    <cfRule type="cellIs" dxfId="1" priority="4452" operator="greaterThan">
      <formula>120</formula>
    </cfRule>
    <cfRule type="containsText" dxfId="2" priority="1319" operator="between" text="库存为">
      <formula>NOT(ISERROR(SEARCH("库存为",AU1820)))</formula>
    </cfRule>
  </conditionalFormatting>
  <conditionalFormatting sqref="AU1821">
    <cfRule type="cellIs" dxfId="0" priority="7584" operator="lessThan">
      <formula>20</formula>
    </cfRule>
    <cfRule type="cellIs" dxfId="1" priority="4451" operator="greaterThan">
      <formula>120</formula>
    </cfRule>
    <cfRule type="containsText" dxfId="2" priority="1318" operator="between" text="库存为">
      <formula>NOT(ISERROR(SEARCH("库存为",AU1821)))</formula>
    </cfRule>
  </conditionalFormatting>
  <conditionalFormatting sqref="AU1822">
    <cfRule type="cellIs" dxfId="0" priority="7583" operator="lessThan">
      <formula>20</formula>
    </cfRule>
    <cfRule type="cellIs" dxfId="1" priority="4450" operator="greaterThan">
      <formula>120</formula>
    </cfRule>
    <cfRule type="containsText" dxfId="2" priority="1317" operator="between" text="库存为">
      <formula>NOT(ISERROR(SEARCH("库存为",AU1822)))</formula>
    </cfRule>
  </conditionalFormatting>
  <conditionalFormatting sqref="AU1823">
    <cfRule type="cellIs" dxfId="0" priority="7582" operator="lessThan">
      <formula>20</formula>
    </cfRule>
    <cfRule type="cellIs" dxfId="1" priority="4449" operator="greaterThan">
      <formula>120</formula>
    </cfRule>
    <cfRule type="containsText" dxfId="2" priority="1316" operator="between" text="库存为">
      <formula>NOT(ISERROR(SEARCH("库存为",AU1823)))</formula>
    </cfRule>
  </conditionalFormatting>
  <conditionalFormatting sqref="AU1824">
    <cfRule type="cellIs" dxfId="0" priority="7581" operator="lessThan">
      <formula>20</formula>
    </cfRule>
    <cfRule type="cellIs" dxfId="1" priority="4448" operator="greaterThan">
      <formula>120</formula>
    </cfRule>
    <cfRule type="containsText" dxfId="2" priority="1315" operator="between" text="库存为">
      <formula>NOT(ISERROR(SEARCH("库存为",AU1824)))</formula>
    </cfRule>
  </conditionalFormatting>
  <conditionalFormatting sqref="AU1825">
    <cfRule type="cellIs" dxfId="0" priority="7580" operator="lessThan">
      <formula>20</formula>
    </cfRule>
    <cfRule type="cellIs" dxfId="1" priority="4447" operator="greaterThan">
      <formula>120</formula>
    </cfRule>
    <cfRule type="containsText" dxfId="2" priority="1314" operator="between" text="库存为">
      <formula>NOT(ISERROR(SEARCH("库存为",AU1825)))</formula>
    </cfRule>
  </conditionalFormatting>
  <conditionalFormatting sqref="AU1826">
    <cfRule type="cellIs" dxfId="0" priority="7579" operator="lessThan">
      <formula>20</formula>
    </cfRule>
    <cfRule type="cellIs" dxfId="1" priority="4446" operator="greaterThan">
      <formula>120</formula>
    </cfRule>
    <cfRule type="containsText" dxfId="2" priority="1313" operator="between" text="库存为">
      <formula>NOT(ISERROR(SEARCH("库存为",AU1826)))</formula>
    </cfRule>
  </conditionalFormatting>
  <conditionalFormatting sqref="AU1827">
    <cfRule type="cellIs" dxfId="0" priority="7578" operator="lessThan">
      <formula>20</formula>
    </cfRule>
    <cfRule type="cellIs" dxfId="1" priority="4445" operator="greaterThan">
      <formula>120</formula>
    </cfRule>
    <cfRule type="containsText" dxfId="2" priority="1312" operator="between" text="库存为">
      <formula>NOT(ISERROR(SEARCH("库存为",AU1827)))</formula>
    </cfRule>
  </conditionalFormatting>
  <conditionalFormatting sqref="AU1828">
    <cfRule type="cellIs" dxfId="0" priority="7577" operator="lessThan">
      <formula>20</formula>
    </cfRule>
    <cfRule type="cellIs" dxfId="1" priority="4444" operator="greaterThan">
      <formula>120</formula>
    </cfRule>
    <cfRule type="containsText" dxfId="2" priority="1311" operator="between" text="库存为">
      <formula>NOT(ISERROR(SEARCH("库存为",AU1828)))</formula>
    </cfRule>
  </conditionalFormatting>
  <conditionalFormatting sqref="AU1829">
    <cfRule type="cellIs" dxfId="0" priority="7576" operator="lessThan">
      <formula>20</formula>
    </cfRule>
    <cfRule type="cellIs" dxfId="1" priority="4443" operator="greaterThan">
      <formula>120</formula>
    </cfRule>
    <cfRule type="containsText" dxfId="2" priority="1310" operator="between" text="库存为">
      <formula>NOT(ISERROR(SEARCH("库存为",AU1829)))</formula>
    </cfRule>
  </conditionalFormatting>
  <conditionalFormatting sqref="AU1830">
    <cfRule type="cellIs" dxfId="0" priority="7575" operator="lessThan">
      <formula>20</formula>
    </cfRule>
    <cfRule type="cellIs" dxfId="1" priority="4442" operator="greaterThan">
      <formula>120</formula>
    </cfRule>
    <cfRule type="containsText" dxfId="2" priority="1309" operator="between" text="库存为">
      <formula>NOT(ISERROR(SEARCH("库存为",AU1830)))</formula>
    </cfRule>
  </conditionalFormatting>
  <conditionalFormatting sqref="AU1831">
    <cfRule type="cellIs" dxfId="0" priority="7574" operator="lessThan">
      <formula>20</formula>
    </cfRule>
    <cfRule type="cellIs" dxfId="1" priority="4441" operator="greaterThan">
      <formula>120</formula>
    </cfRule>
    <cfRule type="containsText" dxfId="2" priority="1308" operator="between" text="库存为">
      <formula>NOT(ISERROR(SEARCH("库存为",AU1831)))</formula>
    </cfRule>
  </conditionalFormatting>
  <conditionalFormatting sqref="AU1832">
    <cfRule type="cellIs" dxfId="0" priority="7573" operator="lessThan">
      <formula>20</formula>
    </cfRule>
    <cfRule type="cellIs" dxfId="1" priority="4440" operator="greaterThan">
      <formula>120</formula>
    </cfRule>
    <cfRule type="containsText" dxfId="2" priority="1307" operator="between" text="库存为">
      <formula>NOT(ISERROR(SEARCH("库存为",AU1832)))</formula>
    </cfRule>
  </conditionalFormatting>
  <conditionalFormatting sqref="AU1833">
    <cfRule type="cellIs" dxfId="0" priority="7572" operator="lessThan">
      <formula>20</formula>
    </cfRule>
    <cfRule type="cellIs" dxfId="1" priority="4439" operator="greaterThan">
      <formula>120</formula>
    </cfRule>
    <cfRule type="containsText" dxfId="2" priority="1306" operator="between" text="库存为">
      <formula>NOT(ISERROR(SEARCH("库存为",AU1833)))</formula>
    </cfRule>
  </conditionalFormatting>
  <conditionalFormatting sqref="AU1834">
    <cfRule type="cellIs" dxfId="0" priority="7571" operator="lessThan">
      <formula>20</formula>
    </cfRule>
    <cfRule type="cellIs" dxfId="1" priority="4438" operator="greaterThan">
      <formula>120</formula>
    </cfRule>
    <cfRule type="containsText" dxfId="2" priority="1305" operator="between" text="库存为">
      <formula>NOT(ISERROR(SEARCH("库存为",AU1834)))</formula>
    </cfRule>
  </conditionalFormatting>
  <conditionalFormatting sqref="AU1835">
    <cfRule type="cellIs" dxfId="0" priority="7570" operator="lessThan">
      <formula>20</formula>
    </cfRule>
    <cfRule type="cellIs" dxfId="1" priority="4437" operator="greaterThan">
      <formula>120</formula>
    </cfRule>
    <cfRule type="containsText" dxfId="2" priority="1304" operator="between" text="库存为">
      <formula>NOT(ISERROR(SEARCH("库存为",AU1835)))</formula>
    </cfRule>
  </conditionalFormatting>
  <conditionalFormatting sqref="AU1836">
    <cfRule type="cellIs" dxfId="0" priority="7569" operator="lessThan">
      <formula>20</formula>
    </cfRule>
    <cfRule type="cellIs" dxfId="1" priority="4436" operator="greaterThan">
      <formula>120</formula>
    </cfRule>
    <cfRule type="containsText" dxfId="2" priority="1303" operator="between" text="库存为">
      <formula>NOT(ISERROR(SEARCH("库存为",AU1836)))</formula>
    </cfRule>
  </conditionalFormatting>
  <conditionalFormatting sqref="AU1837">
    <cfRule type="cellIs" dxfId="0" priority="7568" operator="lessThan">
      <formula>20</formula>
    </cfRule>
    <cfRule type="cellIs" dxfId="1" priority="4435" operator="greaterThan">
      <formula>120</formula>
    </cfRule>
    <cfRule type="containsText" dxfId="2" priority="1302" operator="between" text="库存为">
      <formula>NOT(ISERROR(SEARCH("库存为",AU1837)))</formula>
    </cfRule>
  </conditionalFormatting>
  <conditionalFormatting sqref="AU1838">
    <cfRule type="cellIs" dxfId="0" priority="7567" operator="lessThan">
      <formula>20</formula>
    </cfRule>
    <cfRule type="cellIs" dxfId="1" priority="4434" operator="greaterThan">
      <formula>120</formula>
    </cfRule>
    <cfRule type="containsText" dxfId="2" priority="1301" operator="between" text="库存为">
      <formula>NOT(ISERROR(SEARCH("库存为",AU1838)))</formula>
    </cfRule>
  </conditionalFormatting>
  <conditionalFormatting sqref="AU1839">
    <cfRule type="cellIs" dxfId="0" priority="7566" operator="lessThan">
      <formula>20</formula>
    </cfRule>
    <cfRule type="cellIs" dxfId="1" priority="4433" operator="greaterThan">
      <formula>120</formula>
    </cfRule>
    <cfRule type="containsText" dxfId="2" priority="1300" operator="between" text="库存为">
      <formula>NOT(ISERROR(SEARCH("库存为",AU1839)))</formula>
    </cfRule>
  </conditionalFormatting>
  <conditionalFormatting sqref="AU1840">
    <cfRule type="cellIs" dxfId="0" priority="7565" operator="lessThan">
      <formula>20</formula>
    </cfRule>
    <cfRule type="cellIs" dxfId="1" priority="4432" operator="greaterThan">
      <formula>120</formula>
    </cfRule>
    <cfRule type="containsText" dxfId="2" priority="1299" operator="between" text="库存为">
      <formula>NOT(ISERROR(SEARCH("库存为",AU1840)))</formula>
    </cfRule>
  </conditionalFormatting>
  <conditionalFormatting sqref="AU1841">
    <cfRule type="cellIs" dxfId="0" priority="7564" operator="lessThan">
      <formula>20</formula>
    </cfRule>
    <cfRule type="cellIs" dxfId="1" priority="4431" operator="greaterThan">
      <formula>120</formula>
    </cfRule>
    <cfRule type="containsText" dxfId="2" priority="1298" operator="between" text="库存为">
      <formula>NOT(ISERROR(SEARCH("库存为",AU1841)))</formula>
    </cfRule>
  </conditionalFormatting>
  <conditionalFormatting sqref="AU1842">
    <cfRule type="cellIs" dxfId="0" priority="7563" operator="lessThan">
      <formula>20</formula>
    </cfRule>
    <cfRule type="cellIs" dxfId="1" priority="4430" operator="greaterThan">
      <formula>120</formula>
    </cfRule>
    <cfRule type="containsText" dxfId="2" priority="1297" operator="between" text="库存为">
      <formula>NOT(ISERROR(SEARCH("库存为",AU1842)))</formula>
    </cfRule>
  </conditionalFormatting>
  <conditionalFormatting sqref="AU1843">
    <cfRule type="cellIs" dxfId="0" priority="7562" operator="lessThan">
      <formula>20</formula>
    </cfRule>
    <cfRule type="cellIs" dxfId="1" priority="4429" operator="greaterThan">
      <formula>120</formula>
    </cfRule>
    <cfRule type="containsText" dxfId="2" priority="1296" operator="between" text="库存为">
      <formula>NOT(ISERROR(SEARCH("库存为",AU1843)))</formula>
    </cfRule>
  </conditionalFormatting>
  <conditionalFormatting sqref="AU1844">
    <cfRule type="cellIs" dxfId="0" priority="7561" operator="lessThan">
      <formula>20</formula>
    </cfRule>
    <cfRule type="cellIs" dxfId="1" priority="4428" operator="greaterThan">
      <formula>120</formula>
    </cfRule>
    <cfRule type="containsText" dxfId="2" priority="1295" operator="between" text="库存为">
      <formula>NOT(ISERROR(SEARCH("库存为",AU1844)))</formula>
    </cfRule>
  </conditionalFormatting>
  <conditionalFormatting sqref="AU1845">
    <cfRule type="cellIs" dxfId="0" priority="7560" operator="lessThan">
      <formula>20</formula>
    </cfRule>
    <cfRule type="cellIs" dxfId="1" priority="4427" operator="greaterThan">
      <formula>120</formula>
    </cfRule>
    <cfRule type="containsText" dxfId="2" priority="1294" operator="between" text="库存为">
      <formula>NOT(ISERROR(SEARCH("库存为",AU1845)))</formula>
    </cfRule>
  </conditionalFormatting>
  <conditionalFormatting sqref="AU1846">
    <cfRule type="cellIs" dxfId="0" priority="7559" operator="lessThan">
      <formula>20</formula>
    </cfRule>
    <cfRule type="cellIs" dxfId="1" priority="4426" operator="greaterThan">
      <formula>120</formula>
    </cfRule>
    <cfRule type="containsText" dxfId="2" priority="1293" operator="between" text="库存为">
      <formula>NOT(ISERROR(SEARCH("库存为",AU1846)))</formula>
    </cfRule>
  </conditionalFormatting>
  <conditionalFormatting sqref="AU1847">
    <cfRule type="cellIs" dxfId="0" priority="7558" operator="lessThan">
      <formula>20</formula>
    </cfRule>
    <cfRule type="cellIs" dxfId="1" priority="4425" operator="greaterThan">
      <formula>120</formula>
    </cfRule>
    <cfRule type="containsText" dxfId="2" priority="1292" operator="between" text="库存为">
      <formula>NOT(ISERROR(SEARCH("库存为",AU1847)))</formula>
    </cfRule>
  </conditionalFormatting>
  <conditionalFormatting sqref="AU1848">
    <cfRule type="cellIs" dxfId="0" priority="7557" operator="lessThan">
      <formula>20</formula>
    </cfRule>
    <cfRule type="cellIs" dxfId="1" priority="4424" operator="greaterThan">
      <formula>120</formula>
    </cfRule>
    <cfRule type="containsText" dxfId="2" priority="1291" operator="between" text="库存为">
      <formula>NOT(ISERROR(SEARCH("库存为",AU1848)))</formula>
    </cfRule>
  </conditionalFormatting>
  <conditionalFormatting sqref="AU1849">
    <cfRule type="cellIs" dxfId="0" priority="7556" operator="lessThan">
      <formula>20</formula>
    </cfRule>
    <cfRule type="cellIs" dxfId="1" priority="4423" operator="greaterThan">
      <formula>120</formula>
    </cfRule>
    <cfRule type="containsText" dxfId="2" priority="1290" operator="between" text="库存为">
      <formula>NOT(ISERROR(SEARCH("库存为",AU1849)))</formula>
    </cfRule>
  </conditionalFormatting>
  <conditionalFormatting sqref="AU1850">
    <cfRule type="cellIs" dxfId="0" priority="7555" operator="lessThan">
      <formula>20</formula>
    </cfRule>
    <cfRule type="cellIs" dxfId="1" priority="4422" operator="greaterThan">
      <formula>120</formula>
    </cfRule>
    <cfRule type="containsText" dxfId="2" priority="1289" operator="between" text="库存为">
      <formula>NOT(ISERROR(SEARCH("库存为",AU1850)))</formula>
    </cfRule>
  </conditionalFormatting>
  <conditionalFormatting sqref="AU1851">
    <cfRule type="cellIs" dxfId="0" priority="7554" operator="lessThan">
      <formula>20</formula>
    </cfRule>
    <cfRule type="cellIs" dxfId="1" priority="4421" operator="greaterThan">
      <formula>120</formula>
    </cfRule>
    <cfRule type="containsText" dxfId="2" priority="1288" operator="between" text="库存为">
      <formula>NOT(ISERROR(SEARCH("库存为",AU1851)))</formula>
    </cfRule>
  </conditionalFormatting>
  <conditionalFormatting sqref="AU1852">
    <cfRule type="cellIs" dxfId="0" priority="7553" operator="lessThan">
      <formula>20</formula>
    </cfRule>
    <cfRule type="cellIs" dxfId="1" priority="4420" operator="greaterThan">
      <formula>120</formula>
    </cfRule>
    <cfRule type="containsText" dxfId="2" priority="1287" operator="between" text="库存为">
      <formula>NOT(ISERROR(SEARCH("库存为",AU1852)))</formula>
    </cfRule>
  </conditionalFormatting>
  <conditionalFormatting sqref="AU1853">
    <cfRule type="cellIs" dxfId="0" priority="7552" operator="lessThan">
      <formula>20</formula>
    </cfRule>
    <cfRule type="cellIs" dxfId="1" priority="4419" operator="greaterThan">
      <formula>120</formula>
    </cfRule>
    <cfRule type="containsText" dxfId="2" priority="1286" operator="between" text="库存为">
      <formula>NOT(ISERROR(SEARCH("库存为",AU1853)))</formula>
    </cfRule>
  </conditionalFormatting>
  <conditionalFormatting sqref="AU1854">
    <cfRule type="cellIs" dxfId="0" priority="7551" operator="lessThan">
      <formula>20</formula>
    </cfRule>
    <cfRule type="cellIs" dxfId="1" priority="4418" operator="greaterThan">
      <formula>120</formula>
    </cfRule>
    <cfRule type="containsText" dxfId="2" priority="1285" operator="between" text="库存为">
      <formula>NOT(ISERROR(SEARCH("库存为",AU1854)))</formula>
    </cfRule>
  </conditionalFormatting>
  <conditionalFormatting sqref="AU1855">
    <cfRule type="cellIs" dxfId="0" priority="7550" operator="lessThan">
      <formula>20</formula>
    </cfRule>
    <cfRule type="cellIs" dxfId="1" priority="4417" operator="greaterThan">
      <formula>120</formula>
    </cfRule>
    <cfRule type="containsText" dxfId="2" priority="1284" operator="between" text="库存为">
      <formula>NOT(ISERROR(SEARCH("库存为",AU1855)))</formula>
    </cfRule>
  </conditionalFormatting>
  <conditionalFormatting sqref="AU1856">
    <cfRule type="cellIs" dxfId="0" priority="7549" operator="lessThan">
      <formula>20</formula>
    </cfRule>
    <cfRule type="cellIs" dxfId="1" priority="4416" operator="greaterThan">
      <formula>120</formula>
    </cfRule>
    <cfRule type="containsText" dxfId="2" priority="1283" operator="between" text="库存为">
      <formula>NOT(ISERROR(SEARCH("库存为",AU1856)))</formula>
    </cfRule>
  </conditionalFormatting>
  <conditionalFormatting sqref="AU1857">
    <cfRule type="cellIs" dxfId="0" priority="7548" operator="lessThan">
      <formula>20</formula>
    </cfRule>
    <cfRule type="cellIs" dxfId="1" priority="4415" operator="greaterThan">
      <formula>120</formula>
    </cfRule>
    <cfRule type="containsText" dxfId="2" priority="1282" operator="between" text="库存为">
      <formula>NOT(ISERROR(SEARCH("库存为",AU1857)))</formula>
    </cfRule>
  </conditionalFormatting>
  <conditionalFormatting sqref="AU1858">
    <cfRule type="cellIs" dxfId="0" priority="7547" operator="lessThan">
      <formula>20</formula>
    </cfRule>
    <cfRule type="cellIs" dxfId="1" priority="4414" operator="greaterThan">
      <formula>120</formula>
    </cfRule>
    <cfRule type="containsText" dxfId="2" priority="1281" operator="between" text="库存为">
      <formula>NOT(ISERROR(SEARCH("库存为",AU1858)))</formula>
    </cfRule>
  </conditionalFormatting>
  <conditionalFormatting sqref="AU1859">
    <cfRule type="cellIs" dxfId="0" priority="7546" operator="lessThan">
      <formula>20</formula>
    </cfRule>
    <cfRule type="cellIs" dxfId="1" priority="4413" operator="greaterThan">
      <formula>120</formula>
    </cfRule>
    <cfRule type="containsText" dxfId="2" priority="1280" operator="between" text="库存为">
      <formula>NOT(ISERROR(SEARCH("库存为",AU1859)))</formula>
    </cfRule>
  </conditionalFormatting>
  <conditionalFormatting sqref="AU1860">
    <cfRule type="cellIs" dxfId="0" priority="7545" operator="lessThan">
      <formula>20</formula>
    </cfRule>
    <cfRule type="cellIs" dxfId="1" priority="4412" operator="greaterThan">
      <formula>120</formula>
    </cfRule>
    <cfRule type="containsText" dxfId="2" priority="1279" operator="between" text="库存为">
      <formula>NOT(ISERROR(SEARCH("库存为",AU1860)))</formula>
    </cfRule>
  </conditionalFormatting>
  <conditionalFormatting sqref="AU1861">
    <cfRule type="cellIs" dxfId="0" priority="7544" operator="lessThan">
      <formula>20</formula>
    </cfRule>
    <cfRule type="cellIs" dxfId="1" priority="4411" operator="greaterThan">
      <formula>120</formula>
    </cfRule>
    <cfRule type="containsText" dxfId="2" priority="1278" operator="between" text="库存为">
      <formula>NOT(ISERROR(SEARCH("库存为",AU1861)))</formula>
    </cfRule>
  </conditionalFormatting>
  <conditionalFormatting sqref="AU1862">
    <cfRule type="cellIs" dxfId="0" priority="7543" operator="lessThan">
      <formula>20</formula>
    </cfRule>
    <cfRule type="cellIs" dxfId="1" priority="4410" operator="greaterThan">
      <formula>120</formula>
    </cfRule>
    <cfRule type="containsText" dxfId="2" priority="1277" operator="between" text="库存为">
      <formula>NOT(ISERROR(SEARCH("库存为",AU1862)))</formula>
    </cfRule>
  </conditionalFormatting>
  <conditionalFormatting sqref="AU1863">
    <cfRule type="cellIs" dxfId="0" priority="7542" operator="lessThan">
      <formula>20</formula>
    </cfRule>
    <cfRule type="cellIs" dxfId="1" priority="4409" operator="greaterThan">
      <formula>120</formula>
    </cfRule>
    <cfRule type="containsText" dxfId="2" priority="1276" operator="between" text="库存为">
      <formula>NOT(ISERROR(SEARCH("库存为",AU1863)))</formula>
    </cfRule>
  </conditionalFormatting>
  <conditionalFormatting sqref="AU1864">
    <cfRule type="cellIs" dxfId="0" priority="7541" operator="lessThan">
      <formula>20</formula>
    </cfRule>
    <cfRule type="cellIs" dxfId="1" priority="4408" operator="greaterThan">
      <formula>120</formula>
    </cfRule>
    <cfRule type="containsText" dxfId="2" priority="1275" operator="between" text="库存为">
      <formula>NOT(ISERROR(SEARCH("库存为",AU1864)))</formula>
    </cfRule>
  </conditionalFormatting>
  <conditionalFormatting sqref="AU1865">
    <cfRule type="cellIs" dxfId="0" priority="7540" operator="lessThan">
      <formula>20</formula>
    </cfRule>
    <cfRule type="cellIs" dxfId="1" priority="4407" operator="greaterThan">
      <formula>120</formula>
    </cfRule>
    <cfRule type="containsText" dxfId="2" priority="1274" operator="between" text="库存为">
      <formula>NOT(ISERROR(SEARCH("库存为",AU1865)))</formula>
    </cfRule>
  </conditionalFormatting>
  <conditionalFormatting sqref="AU1866">
    <cfRule type="cellIs" dxfId="0" priority="7539" operator="lessThan">
      <formula>20</formula>
    </cfRule>
    <cfRule type="cellIs" dxfId="1" priority="4406" operator="greaterThan">
      <formula>120</formula>
    </cfRule>
    <cfRule type="containsText" dxfId="2" priority="1273" operator="between" text="库存为">
      <formula>NOT(ISERROR(SEARCH("库存为",AU1866)))</formula>
    </cfRule>
  </conditionalFormatting>
  <conditionalFormatting sqref="AU1867">
    <cfRule type="cellIs" dxfId="0" priority="7538" operator="lessThan">
      <formula>20</formula>
    </cfRule>
    <cfRule type="cellIs" dxfId="1" priority="4405" operator="greaterThan">
      <formula>120</formula>
    </cfRule>
    <cfRule type="containsText" dxfId="2" priority="1272" operator="between" text="库存为">
      <formula>NOT(ISERROR(SEARCH("库存为",AU1867)))</formula>
    </cfRule>
  </conditionalFormatting>
  <conditionalFormatting sqref="AU1868">
    <cfRule type="cellIs" dxfId="0" priority="7537" operator="lessThan">
      <formula>20</formula>
    </cfRule>
    <cfRule type="cellIs" dxfId="1" priority="4404" operator="greaterThan">
      <formula>120</formula>
    </cfRule>
    <cfRule type="containsText" dxfId="2" priority="1271" operator="between" text="库存为">
      <formula>NOT(ISERROR(SEARCH("库存为",AU1868)))</formula>
    </cfRule>
  </conditionalFormatting>
  <conditionalFormatting sqref="AU1869">
    <cfRule type="cellIs" dxfId="0" priority="7536" operator="lessThan">
      <formula>20</formula>
    </cfRule>
    <cfRule type="cellIs" dxfId="1" priority="4403" operator="greaterThan">
      <formula>120</formula>
    </cfRule>
    <cfRule type="containsText" dxfId="2" priority="1270" operator="between" text="库存为">
      <formula>NOT(ISERROR(SEARCH("库存为",AU1869)))</formula>
    </cfRule>
  </conditionalFormatting>
  <conditionalFormatting sqref="AU1870">
    <cfRule type="cellIs" dxfId="0" priority="7535" operator="lessThan">
      <formula>20</formula>
    </cfRule>
    <cfRule type="cellIs" dxfId="1" priority="4402" operator="greaterThan">
      <formula>120</formula>
    </cfRule>
    <cfRule type="containsText" dxfId="2" priority="1269" operator="between" text="库存为">
      <formula>NOT(ISERROR(SEARCH("库存为",AU1870)))</formula>
    </cfRule>
  </conditionalFormatting>
  <conditionalFormatting sqref="AU1871">
    <cfRule type="cellIs" dxfId="0" priority="7534" operator="lessThan">
      <formula>20</formula>
    </cfRule>
    <cfRule type="cellIs" dxfId="1" priority="4401" operator="greaterThan">
      <formula>120</formula>
    </cfRule>
    <cfRule type="containsText" dxfId="2" priority="1268" operator="between" text="库存为">
      <formula>NOT(ISERROR(SEARCH("库存为",AU1871)))</formula>
    </cfRule>
  </conditionalFormatting>
  <conditionalFormatting sqref="AU1872">
    <cfRule type="cellIs" dxfId="0" priority="7533" operator="lessThan">
      <formula>20</formula>
    </cfRule>
    <cfRule type="cellIs" dxfId="1" priority="4400" operator="greaterThan">
      <formula>120</formula>
    </cfRule>
    <cfRule type="containsText" dxfId="2" priority="1267" operator="between" text="库存为">
      <formula>NOT(ISERROR(SEARCH("库存为",AU1872)))</formula>
    </cfRule>
  </conditionalFormatting>
  <conditionalFormatting sqref="AU1873">
    <cfRule type="cellIs" dxfId="0" priority="7532" operator="lessThan">
      <formula>20</formula>
    </cfRule>
    <cfRule type="cellIs" dxfId="1" priority="4399" operator="greaterThan">
      <formula>120</formula>
    </cfRule>
    <cfRule type="containsText" dxfId="2" priority="1266" operator="between" text="库存为">
      <formula>NOT(ISERROR(SEARCH("库存为",AU1873)))</formula>
    </cfRule>
  </conditionalFormatting>
  <conditionalFormatting sqref="AU1874">
    <cfRule type="cellIs" dxfId="0" priority="7531" operator="lessThan">
      <formula>20</formula>
    </cfRule>
    <cfRule type="cellIs" dxfId="1" priority="4398" operator="greaterThan">
      <formula>120</formula>
    </cfRule>
    <cfRule type="containsText" dxfId="2" priority="1265" operator="between" text="库存为">
      <formula>NOT(ISERROR(SEARCH("库存为",AU1874)))</formula>
    </cfRule>
  </conditionalFormatting>
  <conditionalFormatting sqref="AU1875">
    <cfRule type="cellIs" dxfId="0" priority="7530" operator="lessThan">
      <formula>20</formula>
    </cfRule>
    <cfRule type="cellIs" dxfId="1" priority="4397" operator="greaterThan">
      <formula>120</formula>
    </cfRule>
    <cfRule type="containsText" dxfId="2" priority="1264" operator="between" text="库存为">
      <formula>NOT(ISERROR(SEARCH("库存为",AU1875)))</formula>
    </cfRule>
  </conditionalFormatting>
  <conditionalFormatting sqref="AU1876">
    <cfRule type="cellIs" dxfId="0" priority="7529" operator="lessThan">
      <formula>20</formula>
    </cfRule>
    <cfRule type="cellIs" dxfId="1" priority="4396" operator="greaterThan">
      <formula>120</formula>
    </cfRule>
    <cfRule type="containsText" dxfId="2" priority="1263" operator="between" text="库存为">
      <formula>NOT(ISERROR(SEARCH("库存为",AU1876)))</formula>
    </cfRule>
  </conditionalFormatting>
  <conditionalFormatting sqref="AU1877">
    <cfRule type="cellIs" dxfId="0" priority="7528" operator="lessThan">
      <formula>20</formula>
    </cfRule>
    <cfRule type="cellIs" dxfId="1" priority="4395" operator="greaterThan">
      <formula>120</formula>
    </cfRule>
    <cfRule type="containsText" dxfId="2" priority="1262" operator="between" text="库存为">
      <formula>NOT(ISERROR(SEARCH("库存为",AU1877)))</formula>
    </cfRule>
  </conditionalFormatting>
  <conditionalFormatting sqref="AU1878">
    <cfRule type="cellIs" dxfId="0" priority="7527" operator="lessThan">
      <formula>20</formula>
    </cfRule>
    <cfRule type="cellIs" dxfId="1" priority="4394" operator="greaterThan">
      <formula>120</formula>
    </cfRule>
    <cfRule type="containsText" dxfId="2" priority="1261" operator="between" text="库存为">
      <formula>NOT(ISERROR(SEARCH("库存为",AU1878)))</formula>
    </cfRule>
  </conditionalFormatting>
  <conditionalFormatting sqref="AU1879">
    <cfRule type="cellIs" dxfId="0" priority="7526" operator="lessThan">
      <formula>20</formula>
    </cfRule>
    <cfRule type="cellIs" dxfId="1" priority="4393" operator="greaterThan">
      <formula>120</formula>
    </cfRule>
    <cfRule type="containsText" dxfId="2" priority="1260" operator="between" text="库存为">
      <formula>NOT(ISERROR(SEARCH("库存为",AU1879)))</formula>
    </cfRule>
  </conditionalFormatting>
  <conditionalFormatting sqref="AU1880">
    <cfRule type="cellIs" dxfId="0" priority="7525" operator="lessThan">
      <formula>20</formula>
    </cfRule>
    <cfRule type="cellIs" dxfId="1" priority="4392" operator="greaterThan">
      <formula>120</formula>
    </cfRule>
    <cfRule type="containsText" dxfId="2" priority="1259" operator="between" text="库存为">
      <formula>NOT(ISERROR(SEARCH("库存为",AU1880)))</formula>
    </cfRule>
  </conditionalFormatting>
  <conditionalFormatting sqref="AU1881">
    <cfRule type="cellIs" dxfId="0" priority="7524" operator="lessThan">
      <formula>20</formula>
    </cfRule>
    <cfRule type="cellIs" dxfId="1" priority="4391" operator="greaterThan">
      <formula>120</formula>
    </cfRule>
    <cfRule type="containsText" dxfId="2" priority="1258" operator="between" text="库存为">
      <formula>NOT(ISERROR(SEARCH("库存为",AU1881)))</formula>
    </cfRule>
  </conditionalFormatting>
  <conditionalFormatting sqref="AU1882">
    <cfRule type="cellIs" dxfId="0" priority="7523" operator="lessThan">
      <formula>20</formula>
    </cfRule>
    <cfRule type="cellIs" dxfId="1" priority="4390" operator="greaterThan">
      <formula>120</formula>
    </cfRule>
    <cfRule type="containsText" dxfId="2" priority="1257" operator="between" text="库存为">
      <formula>NOT(ISERROR(SEARCH("库存为",AU1882)))</formula>
    </cfRule>
  </conditionalFormatting>
  <conditionalFormatting sqref="AU1883">
    <cfRule type="cellIs" dxfId="0" priority="7522" operator="lessThan">
      <formula>20</formula>
    </cfRule>
    <cfRule type="cellIs" dxfId="1" priority="4389" operator="greaterThan">
      <formula>120</formula>
    </cfRule>
    <cfRule type="containsText" dxfId="2" priority="1256" operator="between" text="库存为">
      <formula>NOT(ISERROR(SEARCH("库存为",AU1883)))</formula>
    </cfRule>
  </conditionalFormatting>
  <conditionalFormatting sqref="AU1884">
    <cfRule type="cellIs" dxfId="0" priority="7521" operator="lessThan">
      <formula>20</formula>
    </cfRule>
    <cfRule type="cellIs" dxfId="1" priority="4388" operator="greaterThan">
      <formula>120</formula>
    </cfRule>
    <cfRule type="containsText" dxfId="2" priority="1255" operator="between" text="库存为">
      <formula>NOT(ISERROR(SEARCH("库存为",AU1884)))</formula>
    </cfRule>
  </conditionalFormatting>
  <conditionalFormatting sqref="AU1885">
    <cfRule type="cellIs" dxfId="0" priority="7520" operator="lessThan">
      <formula>20</formula>
    </cfRule>
    <cfRule type="cellIs" dxfId="1" priority="4387" operator="greaterThan">
      <formula>120</formula>
    </cfRule>
    <cfRule type="containsText" dxfId="2" priority="1254" operator="between" text="库存为">
      <formula>NOT(ISERROR(SEARCH("库存为",AU1885)))</formula>
    </cfRule>
  </conditionalFormatting>
  <conditionalFormatting sqref="AU1886">
    <cfRule type="cellIs" dxfId="0" priority="7519" operator="lessThan">
      <formula>20</formula>
    </cfRule>
    <cfRule type="cellIs" dxfId="1" priority="4386" operator="greaterThan">
      <formula>120</formula>
    </cfRule>
    <cfRule type="containsText" dxfId="2" priority="1253" operator="between" text="库存为">
      <formula>NOT(ISERROR(SEARCH("库存为",AU1886)))</formula>
    </cfRule>
  </conditionalFormatting>
  <conditionalFormatting sqref="AU1887">
    <cfRule type="cellIs" dxfId="0" priority="7518" operator="lessThan">
      <formula>20</formula>
    </cfRule>
    <cfRule type="cellIs" dxfId="1" priority="4385" operator="greaterThan">
      <formula>120</formula>
    </cfRule>
    <cfRule type="containsText" dxfId="2" priority="1252" operator="between" text="库存为">
      <formula>NOT(ISERROR(SEARCH("库存为",AU1887)))</formula>
    </cfRule>
  </conditionalFormatting>
  <conditionalFormatting sqref="AU1888">
    <cfRule type="cellIs" dxfId="0" priority="7517" operator="lessThan">
      <formula>20</formula>
    </cfRule>
    <cfRule type="cellIs" dxfId="1" priority="4384" operator="greaterThan">
      <formula>120</formula>
    </cfRule>
    <cfRule type="containsText" dxfId="2" priority="1251" operator="between" text="库存为">
      <formula>NOT(ISERROR(SEARCH("库存为",AU1888)))</formula>
    </cfRule>
  </conditionalFormatting>
  <conditionalFormatting sqref="AU1889">
    <cfRule type="cellIs" dxfId="0" priority="7516" operator="lessThan">
      <formula>20</formula>
    </cfRule>
    <cfRule type="cellIs" dxfId="1" priority="4383" operator="greaterThan">
      <formula>120</formula>
    </cfRule>
    <cfRule type="containsText" dxfId="2" priority="1250" operator="between" text="库存为">
      <formula>NOT(ISERROR(SEARCH("库存为",AU1889)))</formula>
    </cfRule>
  </conditionalFormatting>
  <conditionalFormatting sqref="AU1890">
    <cfRule type="cellIs" dxfId="0" priority="7515" operator="lessThan">
      <formula>20</formula>
    </cfRule>
    <cfRule type="cellIs" dxfId="1" priority="4382" operator="greaterThan">
      <formula>120</formula>
    </cfRule>
    <cfRule type="containsText" dxfId="2" priority="1249" operator="between" text="库存为">
      <formula>NOT(ISERROR(SEARCH("库存为",AU1890)))</formula>
    </cfRule>
  </conditionalFormatting>
  <conditionalFormatting sqref="AU1891">
    <cfRule type="cellIs" dxfId="0" priority="7514" operator="lessThan">
      <formula>20</formula>
    </cfRule>
    <cfRule type="cellIs" dxfId="1" priority="4381" operator="greaterThan">
      <formula>120</formula>
    </cfRule>
    <cfRule type="containsText" dxfId="2" priority="1248" operator="between" text="库存为">
      <formula>NOT(ISERROR(SEARCH("库存为",AU1891)))</formula>
    </cfRule>
  </conditionalFormatting>
  <conditionalFormatting sqref="AU1892">
    <cfRule type="cellIs" dxfId="0" priority="7513" operator="lessThan">
      <formula>20</formula>
    </cfRule>
    <cfRule type="cellIs" dxfId="1" priority="4380" operator="greaterThan">
      <formula>120</formula>
    </cfRule>
    <cfRule type="containsText" dxfId="2" priority="1247" operator="between" text="库存为">
      <formula>NOT(ISERROR(SEARCH("库存为",AU1892)))</formula>
    </cfRule>
  </conditionalFormatting>
  <conditionalFormatting sqref="AU1893">
    <cfRule type="cellIs" dxfId="0" priority="7512" operator="lessThan">
      <formula>20</formula>
    </cfRule>
    <cfRule type="cellIs" dxfId="1" priority="4379" operator="greaterThan">
      <formula>120</formula>
    </cfRule>
    <cfRule type="containsText" dxfId="2" priority="1246" operator="between" text="库存为">
      <formula>NOT(ISERROR(SEARCH("库存为",AU1893)))</formula>
    </cfRule>
  </conditionalFormatting>
  <conditionalFormatting sqref="AU1894">
    <cfRule type="cellIs" dxfId="0" priority="7511" operator="lessThan">
      <formula>20</formula>
    </cfRule>
    <cfRule type="cellIs" dxfId="1" priority="4378" operator="greaterThan">
      <formula>120</formula>
    </cfRule>
    <cfRule type="containsText" dxfId="2" priority="1245" operator="between" text="库存为">
      <formula>NOT(ISERROR(SEARCH("库存为",AU1894)))</formula>
    </cfRule>
  </conditionalFormatting>
  <conditionalFormatting sqref="AU1895">
    <cfRule type="cellIs" dxfId="0" priority="7510" operator="lessThan">
      <formula>20</formula>
    </cfRule>
    <cfRule type="cellIs" dxfId="1" priority="4377" operator="greaterThan">
      <formula>120</formula>
    </cfRule>
    <cfRule type="containsText" dxfId="2" priority="1244" operator="between" text="库存为">
      <formula>NOT(ISERROR(SEARCH("库存为",AU1895)))</formula>
    </cfRule>
  </conditionalFormatting>
  <conditionalFormatting sqref="AU1896">
    <cfRule type="cellIs" dxfId="0" priority="7509" operator="lessThan">
      <formula>20</formula>
    </cfRule>
    <cfRule type="cellIs" dxfId="1" priority="4376" operator="greaterThan">
      <formula>120</formula>
    </cfRule>
    <cfRule type="containsText" dxfId="2" priority="1243" operator="between" text="库存为">
      <formula>NOT(ISERROR(SEARCH("库存为",AU1896)))</formula>
    </cfRule>
  </conditionalFormatting>
  <conditionalFormatting sqref="AU1897">
    <cfRule type="cellIs" dxfId="0" priority="7508" operator="lessThan">
      <formula>20</formula>
    </cfRule>
    <cfRule type="cellIs" dxfId="1" priority="4375" operator="greaterThan">
      <formula>120</formula>
    </cfRule>
    <cfRule type="containsText" dxfId="2" priority="1242" operator="between" text="库存为">
      <formula>NOT(ISERROR(SEARCH("库存为",AU1897)))</formula>
    </cfRule>
  </conditionalFormatting>
  <conditionalFormatting sqref="AU1898">
    <cfRule type="cellIs" dxfId="0" priority="7507" operator="lessThan">
      <formula>20</formula>
    </cfRule>
    <cfRule type="cellIs" dxfId="1" priority="4374" operator="greaterThan">
      <formula>120</formula>
    </cfRule>
    <cfRule type="containsText" dxfId="2" priority="1241" operator="between" text="库存为">
      <formula>NOT(ISERROR(SEARCH("库存为",AU1898)))</formula>
    </cfRule>
  </conditionalFormatting>
  <conditionalFormatting sqref="AU1899">
    <cfRule type="cellIs" dxfId="0" priority="7506" operator="lessThan">
      <formula>20</formula>
    </cfRule>
    <cfRule type="cellIs" dxfId="1" priority="4373" operator="greaterThan">
      <formula>120</formula>
    </cfRule>
    <cfRule type="containsText" dxfId="2" priority="1240" operator="between" text="库存为">
      <formula>NOT(ISERROR(SEARCH("库存为",AU1899)))</formula>
    </cfRule>
  </conditionalFormatting>
  <conditionalFormatting sqref="AU1900">
    <cfRule type="cellIs" dxfId="0" priority="7505" operator="lessThan">
      <formula>20</formula>
    </cfRule>
    <cfRule type="cellIs" dxfId="1" priority="4372" operator="greaterThan">
      <formula>120</formula>
    </cfRule>
    <cfRule type="containsText" dxfId="2" priority="1239" operator="between" text="库存为">
      <formula>NOT(ISERROR(SEARCH("库存为",AU1900)))</formula>
    </cfRule>
  </conditionalFormatting>
  <conditionalFormatting sqref="AU1901">
    <cfRule type="cellIs" dxfId="0" priority="7504" operator="lessThan">
      <formula>20</formula>
    </cfRule>
    <cfRule type="cellIs" dxfId="1" priority="4371" operator="greaterThan">
      <formula>120</formula>
    </cfRule>
    <cfRule type="containsText" dxfId="2" priority="1238" operator="between" text="库存为">
      <formula>NOT(ISERROR(SEARCH("库存为",AU1901)))</formula>
    </cfRule>
  </conditionalFormatting>
  <conditionalFormatting sqref="AU1902">
    <cfRule type="cellIs" dxfId="0" priority="7503" operator="lessThan">
      <formula>20</formula>
    </cfRule>
    <cfRule type="cellIs" dxfId="1" priority="4370" operator="greaterThan">
      <formula>120</formula>
    </cfRule>
    <cfRule type="containsText" dxfId="2" priority="1237" operator="between" text="库存为">
      <formula>NOT(ISERROR(SEARCH("库存为",AU1902)))</formula>
    </cfRule>
  </conditionalFormatting>
  <conditionalFormatting sqref="AU1903">
    <cfRule type="cellIs" dxfId="0" priority="7502" operator="lessThan">
      <formula>20</formula>
    </cfRule>
    <cfRule type="cellIs" dxfId="1" priority="4369" operator="greaterThan">
      <formula>120</formula>
    </cfRule>
    <cfRule type="containsText" dxfId="2" priority="1236" operator="between" text="库存为">
      <formula>NOT(ISERROR(SEARCH("库存为",AU1903)))</formula>
    </cfRule>
  </conditionalFormatting>
  <conditionalFormatting sqref="AU1904">
    <cfRule type="cellIs" dxfId="0" priority="7501" operator="lessThan">
      <formula>20</formula>
    </cfRule>
    <cfRule type="cellIs" dxfId="1" priority="4368" operator="greaterThan">
      <formula>120</formula>
    </cfRule>
    <cfRule type="containsText" dxfId="2" priority="1235" operator="between" text="库存为">
      <formula>NOT(ISERROR(SEARCH("库存为",AU1904)))</formula>
    </cfRule>
  </conditionalFormatting>
  <conditionalFormatting sqref="AU1905">
    <cfRule type="cellIs" dxfId="0" priority="7500" operator="lessThan">
      <formula>20</formula>
    </cfRule>
    <cfRule type="cellIs" dxfId="1" priority="4367" operator="greaterThan">
      <formula>120</formula>
    </cfRule>
    <cfRule type="containsText" dxfId="2" priority="1234" operator="between" text="库存为">
      <formula>NOT(ISERROR(SEARCH("库存为",AU1905)))</formula>
    </cfRule>
  </conditionalFormatting>
  <conditionalFormatting sqref="AU1906">
    <cfRule type="cellIs" dxfId="0" priority="7499" operator="lessThan">
      <formula>20</formula>
    </cfRule>
    <cfRule type="cellIs" dxfId="1" priority="4366" operator="greaterThan">
      <formula>120</formula>
    </cfRule>
    <cfRule type="containsText" dxfId="2" priority="1233" operator="between" text="库存为">
      <formula>NOT(ISERROR(SEARCH("库存为",AU1906)))</formula>
    </cfRule>
  </conditionalFormatting>
  <conditionalFormatting sqref="AU1907">
    <cfRule type="cellIs" dxfId="0" priority="7498" operator="lessThan">
      <formula>20</formula>
    </cfRule>
    <cfRule type="cellIs" dxfId="1" priority="4365" operator="greaterThan">
      <formula>120</formula>
    </cfRule>
    <cfRule type="containsText" dxfId="2" priority="1232" operator="between" text="库存为">
      <formula>NOT(ISERROR(SEARCH("库存为",AU1907)))</formula>
    </cfRule>
  </conditionalFormatting>
  <conditionalFormatting sqref="AU1908">
    <cfRule type="cellIs" dxfId="0" priority="7497" operator="lessThan">
      <formula>20</formula>
    </cfRule>
    <cfRule type="cellIs" dxfId="1" priority="4364" operator="greaterThan">
      <formula>120</formula>
    </cfRule>
    <cfRule type="containsText" dxfId="2" priority="1231" operator="between" text="库存为">
      <formula>NOT(ISERROR(SEARCH("库存为",AU1908)))</formula>
    </cfRule>
  </conditionalFormatting>
  <conditionalFormatting sqref="AU1909">
    <cfRule type="cellIs" dxfId="0" priority="7496" operator="lessThan">
      <formula>20</formula>
    </cfRule>
    <cfRule type="cellIs" dxfId="1" priority="4363" operator="greaterThan">
      <formula>120</formula>
    </cfRule>
    <cfRule type="containsText" dxfId="2" priority="1230" operator="between" text="库存为">
      <formula>NOT(ISERROR(SEARCH("库存为",AU1909)))</formula>
    </cfRule>
  </conditionalFormatting>
  <conditionalFormatting sqref="AU1910">
    <cfRule type="cellIs" dxfId="0" priority="7495" operator="lessThan">
      <formula>20</formula>
    </cfRule>
    <cfRule type="cellIs" dxfId="1" priority="4362" operator="greaterThan">
      <formula>120</formula>
    </cfRule>
    <cfRule type="containsText" dxfId="2" priority="1229" operator="between" text="库存为">
      <formula>NOT(ISERROR(SEARCH("库存为",AU1910)))</formula>
    </cfRule>
  </conditionalFormatting>
  <conditionalFormatting sqref="AU1911">
    <cfRule type="cellIs" dxfId="0" priority="7494" operator="lessThan">
      <formula>20</formula>
    </cfRule>
    <cfRule type="cellIs" dxfId="1" priority="4361" operator="greaterThan">
      <formula>120</formula>
    </cfRule>
    <cfRule type="containsText" dxfId="2" priority="1228" operator="between" text="库存为">
      <formula>NOT(ISERROR(SEARCH("库存为",AU1911)))</formula>
    </cfRule>
  </conditionalFormatting>
  <conditionalFormatting sqref="AU1912">
    <cfRule type="cellIs" dxfId="0" priority="7493" operator="lessThan">
      <formula>20</formula>
    </cfRule>
    <cfRule type="cellIs" dxfId="1" priority="4360" operator="greaterThan">
      <formula>120</formula>
    </cfRule>
    <cfRule type="containsText" dxfId="2" priority="1227" operator="between" text="库存为">
      <formula>NOT(ISERROR(SEARCH("库存为",AU1912)))</formula>
    </cfRule>
  </conditionalFormatting>
  <conditionalFormatting sqref="AU1913">
    <cfRule type="cellIs" dxfId="0" priority="7492" operator="lessThan">
      <formula>20</formula>
    </cfRule>
    <cfRule type="cellIs" dxfId="1" priority="4359" operator="greaterThan">
      <formula>120</formula>
    </cfRule>
    <cfRule type="containsText" dxfId="2" priority="1226" operator="between" text="库存为">
      <formula>NOT(ISERROR(SEARCH("库存为",AU1913)))</formula>
    </cfRule>
  </conditionalFormatting>
  <conditionalFormatting sqref="AU1914">
    <cfRule type="cellIs" dxfId="0" priority="7491" operator="lessThan">
      <formula>20</formula>
    </cfRule>
    <cfRule type="cellIs" dxfId="1" priority="4358" operator="greaterThan">
      <formula>120</formula>
    </cfRule>
    <cfRule type="containsText" dxfId="2" priority="1225" operator="between" text="库存为">
      <formula>NOT(ISERROR(SEARCH("库存为",AU1914)))</formula>
    </cfRule>
  </conditionalFormatting>
  <conditionalFormatting sqref="AU1915">
    <cfRule type="cellIs" dxfId="0" priority="7490" operator="lessThan">
      <formula>20</formula>
    </cfRule>
    <cfRule type="cellIs" dxfId="1" priority="4357" operator="greaterThan">
      <formula>120</formula>
    </cfRule>
    <cfRule type="containsText" dxfId="2" priority="1224" operator="between" text="库存为">
      <formula>NOT(ISERROR(SEARCH("库存为",AU1915)))</formula>
    </cfRule>
  </conditionalFormatting>
  <conditionalFormatting sqref="AU1916">
    <cfRule type="cellIs" dxfId="0" priority="7489" operator="lessThan">
      <formula>20</formula>
    </cfRule>
    <cfRule type="cellIs" dxfId="1" priority="4356" operator="greaterThan">
      <formula>120</formula>
    </cfRule>
    <cfRule type="containsText" dxfId="2" priority="1223" operator="between" text="库存为">
      <formula>NOT(ISERROR(SEARCH("库存为",AU1916)))</formula>
    </cfRule>
  </conditionalFormatting>
  <conditionalFormatting sqref="AU1917">
    <cfRule type="cellIs" dxfId="0" priority="7488" operator="lessThan">
      <formula>20</formula>
    </cfRule>
    <cfRule type="cellIs" dxfId="1" priority="4355" operator="greaterThan">
      <formula>120</formula>
    </cfRule>
    <cfRule type="containsText" dxfId="2" priority="1222" operator="between" text="库存为">
      <formula>NOT(ISERROR(SEARCH("库存为",AU1917)))</formula>
    </cfRule>
  </conditionalFormatting>
  <conditionalFormatting sqref="AU1918">
    <cfRule type="cellIs" dxfId="0" priority="7487" operator="lessThan">
      <formula>20</formula>
    </cfRule>
    <cfRule type="cellIs" dxfId="1" priority="4354" operator="greaterThan">
      <formula>120</formula>
    </cfRule>
    <cfRule type="containsText" dxfId="2" priority="1221" operator="between" text="库存为">
      <formula>NOT(ISERROR(SEARCH("库存为",AU1918)))</formula>
    </cfRule>
  </conditionalFormatting>
  <conditionalFormatting sqref="AU1919">
    <cfRule type="cellIs" dxfId="0" priority="7486" operator="lessThan">
      <formula>20</formula>
    </cfRule>
    <cfRule type="cellIs" dxfId="1" priority="4353" operator="greaterThan">
      <formula>120</formula>
    </cfRule>
    <cfRule type="containsText" dxfId="2" priority="1220" operator="between" text="库存为">
      <formula>NOT(ISERROR(SEARCH("库存为",AU1919)))</formula>
    </cfRule>
  </conditionalFormatting>
  <conditionalFormatting sqref="AU1920">
    <cfRule type="cellIs" dxfId="0" priority="7485" operator="lessThan">
      <formula>20</formula>
    </cfRule>
    <cfRule type="cellIs" dxfId="1" priority="4352" operator="greaterThan">
      <formula>120</formula>
    </cfRule>
    <cfRule type="containsText" dxfId="2" priority="1219" operator="between" text="库存为">
      <formula>NOT(ISERROR(SEARCH("库存为",AU1920)))</formula>
    </cfRule>
  </conditionalFormatting>
  <conditionalFormatting sqref="AU1921">
    <cfRule type="cellIs" dxfId="0" priority="7484" operator="lessThan">
      <formula>20</formula>
    </cfRule>
    <cfRule type="cellIs" dxfId="1" priority="4351" operator="greaterThan">
      <formula>120</formula>
    </cfRule>
    <cfRule type="containsText" dxfId="2" priority="1218" operator="between" text="库存为">
      <formula>NOT(ISERROR(SEARCH("库存为",AU1921)))</formula>
    </cfRule>
  </conditionalFormatting>
  <conditionalFormatting sqref="AU1922">
    <cfRule type="cellIs" dxfId="0" priority="7483" operator="lessThan">
      <formula>20</formula>
    </cfRule>
    <cfRule type="cellIs" dxfId="1" priority="4350" operator="greaterThan">
      <formula>120</formula>
    </cfRule>
    <cfRule type="containsText" dxfId="2" priority="1217" operator="between" text="库存为">
      <formula>NOT(ISERROR(SEARCH("库存为",AU1922)))</formula>
    </cfRule>
  </conditionalFormatting>
  <conditionalFormatting sqref="AU1923">
    <cfRule type="cellIs" dxfId="0" priority="7482" operator="lessThan">
      <formula>20</formula>
    </cfRule>
    <cfRule type="cellIs" dxfId="1" priority="4349" operator="greaterThan">
      <formula>120</formula>
    </cfRule>
    <cfRule type="containsText" dxfId="2" priority="1216" operator="between" text="库存为">
      <formula>NOT(ISERROR(SEARCH("库存为",AU1923)))</formula>
    </cfRule>
  </conditionalFormatting>
  <conditionalFormatting sqref="AU1924">
    <cfRule type="cellIs" dxfId="0" priority="7481" operator="lessThan">
      <formula>20</formula>
    </cfRule>
    <cfRule type="cellIs" dxfId="1" priority="4348" operator="greaterThan">
      <formula>120</formula>
    </cfRule>
    <cfRule type="containsText" dxfId="2" priority="1215" operator="between" text="库存为">
      <formula>NOT(ISERROR(SEARCH("库存为",AU1924)))</formula>
    </cfRule>
  </conditionalFormatting>
  <conditionalFormatting sqref="AU1925">
    <cfRule type="cellIs" dxfId="0" priority="7480" operator="lessThan">
      <formula>20</formula>
    </cfRule>
    <cfRule type="cellIs" dxfId="1" priority="4347" operator="greaterThan">
      <formula>120</formula>
    </cfRule>
    <cfRule type="containsText" dxfId="2" priority="1214" operator="between" text="库存为">
      <formula>NOT(ISERROR(SEARCH("库存为",AU1925)))</formula>
    </cfRule>
  </conditionalFormatting>
  <conditionalFormatting sqref="AU1926">
    <cfRule type="cellIs" dxfId="0" priority="7479" operator="lessThan">
      <formula>20</formula>
    </cfRule>
    <cfRule type="cellIs" dxfId="1" priority="4346" operator="greaterThan">
      <formula>120</formula>
    </cfRule>
    <cfRule type="containsText" dxfId="2" priority="1213" operator="between" text="库存为">
      <formula>NOT(ISERROR(SEARCH("库存为",AU1926)))</formula>
    </cfRule>
  </conditionalFormatting>
  <conditionalFormatting sqref="AU1927">
    <cfRule type="cellIs" dxfId="0" priority="7478" operator="lessThan">
      <formula>20</formula>
    </cfRule>
    <cfRule type="cellIs" dxfId="1" priority="4345" operator="greaterThan">
      <formula>120</formula>
    </cfRule>
    <cfRule type="containsText" dxfId="2" priority="1212" operator="between" text="库存为">
      <formula>NOT(ISERROR(SEARCH("库存为",AU1927)))</formula>
    </cfRule>
  </conditionalFormatting>
  <conditionalFormatting sqref="AU1928">
    <cfRule type="cellIs" dxfId="0" priority="7477" operator="lessThan">
      <formula>20</formula>
    </cfRule>
    <cfRule type="cellIs" dxfId="1" priority="4344" operator="greaterThan">
      <formula>120</formula>
    </cfRule>
    <cfRule type="containsText" dxfId="2" priority="1211" operator="between" text="库存为">
      <formula>NOT(ISERROR(SEARCH("库存为",AU1928)))</formula>
    </cfRule>
  </conditionalFormatting>
  <conditionalFormatting sqref="AU1929">
    <cfRule type="cellIs" dxfId="0" priority="7476" operator="lessThan">
      <formula>20</formula>
    </cfRule>
    <cfRule type="cellIs" dxfId="1" priority="4343" operator="greaterThan">
      <formula>120</formula>
    </cfRule>
    <cfRule type="containsText" dxfId="2" priority="1210" operator="between" text="库存为">
      <formula>NOT(ISERROR(SEARCH("库存为",AU1929)))</formula>
    </cfRule>
  </conditionalFormatting>
  <conditionalFormatting sqref="AU1930">
    <cfRule type="cellIs" dxfId="0" priority="7475" operator="lessThan">
      <formula>20</formula>
    </cfRule>
    <cfRule type="cellIs" dxfId="1" priority="4342" operator="greaterThan">
      <formula>120</formula>
    </cfRule>
    <cfRule type="containsText" dxfId="2" priority="1209" operator="between" text="库存为">
      <formula>NOT(ISERROR(SEARCH("库存为",AU1930)))</formula>
    </cfRule>
  </conditionalFormatting>
  <conditionalFormatting sqref="AU1931">
    <cfRule type="cellIs" dxfId="0" priority="7474" operator="lessThan">
      <formula>20</formula>
    </cfRule>
    <cfRule type="cellIs" dxfId="1" priority="4341" operator="greaterThan">
      <formula>120</formula>
    </cfRule>
    <cfRule type="containsText" dxfId="2" priority="1208" operator="between" text="库存为">
      <formula>NOT(ISERROR(SEARCH("库存为",AU1931)))</formula>
    </cfRule>
  </conditionalFormatting>
  <conditionalFormatting sqref="AU1932">
    <cfRule type="cellIs" dxfId="0" priority="7473" operator="lessThan">
      <formula>20</formula>
    </cfRule>
    <cfRule type="cellIs" dxfId="1" priority="4340" operator="greaterThan">
      <formula>120</formula>
    </cfRule>
    <cfRule type="containsText" dxfId="2" priority="1207" operator="between" text="库存为">
      <formula>NOT(ISERROR(SEARCH("库存为",AU1932)))</formula>
    </cfRule>
  </conditionalFormatting>
  <conditionalFormatting sqref="AU1933">
    <cfRule type="cellIs" dxfId="0" priority="7472" operator="lessThan">
      <formula>20</formula>
    </cfRule>
    <cfRule type="cellIs" dxfId="1" priority="4339" operator="greaterThan">
      <formula>120</formula>
    </cfRule>
    <cfRule type="containsText" dxfId="2" priority="1206" operator="between" text="库存为">
      <formula>NOT(ISERROR(SEARCH("库存为",AU1933)))</formula>
    </cfRule>
  </conditionalFormatting>
  <conditionalFormatting sqref="AU1934">
    <cfRule type="cellIs" dxfId="0" priority="7471" operator="lessThan">
      <formula>20</formula>
    </cfRule>
    <cfRule type="cellIs" dxfId="1" priority="4338" operator="greaterThan">
      <formula>120</formula>
    </cfRule>
    <cfRule type="containsText" dxfId="2" priority="1205" operator="between" text="库存为">
      <formula>NOT(ISERROR(SEARCH("库存为",AU1934)))</formula>
    </cfRule>
  </conditionalFormatting>
  <conditionalFormatting sqref="AU1935">
    <cfRule type="cellIs" dxfId="0" priority="7470" operator="lessThan">
      <formula>20</formula>
    </cfRule>
    <cfRule type="cellIs" dxfId="1" priority="4337" operator="greaterThan">
      <formula>120</formula>
    </cfRule>
    <cfRule type="containsText" dxfId="2" priority="1204" operator="between" text="库存为">
      <formula>NOT(ISERROR(SEARCH("库存为",AU1935)))</formula>
    </cfRule>
  </conditionalFormatting>
  <conditionalFormatting sqref="AU1936">
    <cfRule type="cellIs" dxfId="0" priority="7469" operator="lessThan">
      <formula>20</formula>
    </cfRule>
    <cfRule type="cellIs" dxfId="1" priority="4336" operator="greaterThan">
      <formula>120</formula>
    </cfRule>
    <cfRule type="containsText" dxfId="2" priority="1203" operator="between" text="库存为">
      <formula>NOT(ISERROR(SEARCH("库存为",AU1936)))</formula>
    </cfRule>
  </conditionalFormatting>
  <conditionalFormatting sqref="AU1937">
    <cfRule type="cellIs" dxfId="0" priority="7468" operator="lessThan">
      <formula>20</formula>
    </cfRule>
    <cfRule type="cellIs" dxfId="1" priority="4335" operator="greaterThan">
      <formula>120</formula>
    </cfRule>
    <cfRule type="containsText" dxfId="2" priority="1202" operator="between" text="库存为">
      <formula>NOT(ISERROR(SEARCH("库存为",AU1937)))</formula>
    </cfRule>
  </conditionalFormatting>
  <conditionalFormatting sqref="AU1938">
    <cfRule type="cellIs" dxfId="0" priority="7467" operator="lessThan">
      <formula>20</formula>
    </cfRule>
    <cfRule type="cellIs" dxfId="1" priority="4334" operator="greaterThan">
      <formula>120</formula>
    </cfRule>
    <cfRule type="containsText" dxfId="2" priority="1201" operator="between" text="库存为">
      <formula>NOT(ISERROR(SEARCH("库存为",AU1938)))</formula>
    </cfRule>
  </conditionalFormatting>
  <conditionalFormatting sqref="AU1939">
    <cfRule type="cellIs" dxfId="0" priority="7466" operator="lessThan">
      <formula>20</formula>
    </cfRule>
    <cfRule type="cellIs" dxfId="1" priority="4333" operator="greaterThan">
      <formula>120</formula>
    </cfRule>
    <cfRule type="containsText" dxfId="2" priority="1200" operator="between" text="库存为">
      <formula>NOT(ISERROR(SEARCH("库存为",AU1939)))</formula>
    </cfRule>
  </conditionalFormatting>
  <conditionalFormatting sqref="AU1940">
    <cfRule type="cellIs" dxfId="0" priority="7465" operator="lessThan">
      <formula>20</formula>
    </cfRule>
    <cfRule type="cellIs" dxfId="1" priority="4332" operator="greaterThan">
      <formula>120</formula>
    </cfRule>
    <cfRule type="containsText" dxfId="2" priority="1199" operator="between" text="库存为">
      <formula>NOT(ISERROR(SEARCH("库存为",AU1940)))</formula>
    </cfRule>
  </conditionalFormatting>
  <conditionalFormatting sqref="AU1941">
    <cfRule type="cellIs" dxfId="0" priority="7464" operator="lessThan">
      <formula>20</formula>
    </cfRule>
    <cfRule type="cellIs" dxfId="1" priority="4331" operator="greaterThan">
      <formula>120</formula>
    </cfRule>
    <cfRule type="containsText" dxfId="2" priority="1198" operator="between" text="库存为">
      <formula>NOT(ISERROR(SEARCH("库存为",AU1941)))</formula>
    </cfRule>
  </conditionalFormatting>
  <conditionalFormatting sqref="AU1942">
    <cfRule type="cellIs" dxfId="0" priority="7463" operator="lessThan">
      <formula>20</formula>
    </cfRule>
    <cfRule type="cellIs" dxfId="1" priority="4330" operator="greaterThan">
      <formula>120</formula>
    </cfRule>
    <cfRule type="containsText" dxfId="2" priority="1197" operator="between" text="库存为">
      <formula>NOT(ISERROR(SEARCH("库存为",AU1942)))</formula>
    </cfRule>
  </conditionalFormatting>
  <conditionalFormatting sqref="AU1943">
    <cfRule type="cellIs" dxfId="0" priority="7462" operator="lessThan">
      <formula>20</formula>
    </cfRule>
    <cfRule type="cellIs" dxfId="1" priority="4329" operator="greaterThan">
      <formula>120</formula>
    </cfRule>
    <cfRule type="containsText" dxfId="2" priority="1196" operator="between" text="库存为">
      <formula>NOT(ISERROR(SEARCH("库存为",AU1943)))</formula>
    </cfRule>
  </conditionalFormatting>
  <conditionalFormatting sqref="AU1944">
    <cfRule type="cellIs" dxfId="0" priority="7461" operator="lessThan">
      <formula>20</formula>
    </cfRule>
    <cfRule type="cellIs" dxfId="1" priority="4328" operator="greaterThan">
      <formula>120</formula>
    </cfRule>
    <cfRule type="containsText" dxfId="2" priority="1195" operator="between" text="库存为">
      <formula>NOT(ISERROR(SEARCH("库存为",AU1944)))</formula>
    </cfRule>
  </conditionalFormatting>
  <conditionalFormatting sqref="AU1945">
    <cfRule type="cellIs" dxfId="0" priority="7460" operator="lessThan">
      <formula>20</formula>
    </cfRule>
    <cfRule type="cellIs" dxfId="1" priority="4327" operator="greaterThan">
      <formula>120</formula>
    </cfRule>
    <cfRule type="containsText" dxfId="2" priority="1194" operator="between" text="库存为">
      <formula>NOT(ISERROR(SEARCH("库存为",AU1945)))</formula>
    </cfRule>
  </conditionalFormatting>
  <conditionalFormatting sqref="AU1946">
    <cfRule type="cellIs" dxfId="0" priority="7459" operator="lessThan">
      <formula>20</formula>
    </cfRule>
    <cfRule type="cellIs" dxfId="1" priority="4326" operator="greaterThan">
      <formula>120</formula>
    </cfRule>
    <cfRule type="containsText" dxfId="2" priority="1193" operator="between" text="库存为">
      <formula>NOT(ISERROR(SEARCH("库存为",AU1946)))</formula>
    </cfRule>
  </conditionalFormatting>
  <conditionalFormatting sqref="AU1947">
    <cfRule type="cellIs" dxfId="0" priority="7458" operator="lessThan">
      <formula>20</formula>
    </cfRule>
    <cfRule type="cellIs" dxfId="1" priority="4325" operator="greaterThan">
      <formula>120</formula>
    </cfRule>
    <cfRule type="containsText" dxfId="2" priority="1192" operator="between" text="库存为">
      <formula>NOT(ISERROR(SEARCH("库存为",AU1947)))</formula>
    </cfRule>
  </conditionalFormatting>
  <conditionalFormatting sqref="AU1948">
    <cfRule type="cellIs" dxfId="0" priority="7457" operator="lessThan">
      <formula>20</formula>
    </cfRule>
    <cfRule type="cellIs" dxfId="1" priority="4324" operator="greaterThan">
      <formula>120</formula>
    </cfRule>
    <cfRule type="containsText" dxfId="2" priority="1191" operator="between" text="库存为">
      <formula>NOT(ISERROR(SEARCH("库存为",AU1948)))</formula>
    </cfRule>
  </conditionalFormatting>
  <conditionalFormatting sqref="AU1949">
    <cfRule type="cellIs" dxfId="0" priority="7456" operator="lessThan">
      <formula>20</formula>
    </cfRule>
    <cfRule type="cellIs" dxfId="1" priority="4323" operator="greaterThan">
      <formula>120</formula>
    </cfRule>
    <cfRule type="containsText" dxfId="2" priority="1190" operator="between" text="库存为">
      <formula>NOT(ISERROR(SEARCH("库存为",AU1949)))</formula>
    </cfRule>
  </conditionalFormatting>
  <conditionalFormatting sqref="AU1950">
    <cfRule type="cellIs" dxfId="0" priority="7455" operator="lessThan">
      <formula>20</formula>
    </cfRule>
    <cfRule type="cellIs" dxfId="1" priority="4322" operator="greaterThan">
      <formula>120</formula>
    </cfRule>
    <cfRule type="containsText" dxfId="2" priority="1189" operator="between" text="库存为">
      <formula>NOT(ISERROR(SEARCH("库存为",AU1950)))</formula>
    </cfRule>
  </conditionalFormatting>
  <conditionalFormatting sqref="AU1951">
    <cfRule type="cellIs" dxfId="0" priority="7454" operator="lessThan">
      <formula>20</formula>
    </cfRule>
    <cfRule type="cellIs" dxfId="1" priority="4321" operator="greaterThan">
      <formula>120</formula>
    </cfRule>
    <cfRule type="containsText" dxfId="2" priority="1188" operator="between" text="库存为">
      <formula>NOT(ISERROR(SEARCH("库存为",AU1951)))</formula>
    </cfRule>
  </conditionalFormatting>
  <conditionalFormatting sqref="AU1952">
    <cfRule type="cellIs" dxfId="0" priority="7453" operator="lessThan">
      <formula>20</formula>
    </cfRule>
    <cfRule type="cellIs" dxfId="1" priority="4320" operator="greaterThan">
      <formula>120</formula>
    </cfRule>
    <cfRule type="containsText" dxfId="2" priority="1187" operator="between" text="库存为">
      <formula>NOT(ISERROR(SEARCH("库存为",AU1952)))</formula>
    </cfRule>
  </conditionalFormatting>
  <conditionalFormatting sqref="AU1953">
    <cfRule type="cellIs" dxfId="0" priority="7452" operator="lessThan">
      <formula>20</formula>
    </cfRule>
    <cfRule type="cellIs" dxfId="1" priority="4319" operator="greaterThan">
      <formula>120</formula>
    </cfRule>
    <cfRule type="containsText" dxfId="2" priority="1186" operator="between" text="库存为">
      <formula>NOT(ISERROR(SEARCH("库存为",AU1953)))</formula>
    </cfRule>
  </conditionalFormatting>
  <conditionalFormatting sqref="AU1954">
    <cfRule type="cellIs" dxfId="0" priority="7451" operator="lessThan">
      <formula>20</formula>
    </cfRule>
    <cfRule type="cellIs" dxfId="1" priority="4318" operator="greaterThan">
      <formula>120</formula>
    </cfRule>
    <cfRule type="containsText" dxfId="2" priority="1185" operator="between" text="库存为">
      <formula>NOT(ISERROR(SEARCH("库存为",AU1954)))</formula>
    </cfRule>
  </conditionalFormatting>
  <conditionalFormatting sqref="AU1955">
    <cfRule type="cellIs" dxfId="0" priority="7450" operator="lessThan">
      <formula>20</formula>
    </cfRule>
    <cfRule type="cellIs" dxfId="1" priority="4317" operator="greaterThan">
      <formula>120</formula>
    </cfRule>
    <cfRule type="containsText" dxfId="2" priority="1184" operator="between" text="库存为">
      <formula>NOT(ISERROR(SEARCH("库存为",AU1955)))</formula>
    </cfRule>
  </conditionalFormatting>
  <conditionalFormatting sqref="AU1956">
    <cfRule type="cellIs" dxfId="0" priority="7449" operator="lessThan">
      <formula>20</formula>
    </cfRule>
    <cfRule type="cellIs" dxfId="1" priority="4316" operator="greaterThan">
      <formula>120</formula>
    </cfRule>
    <cfRule type="containsText" dxfId="2" priority="1183" operator="between" text="库存为">
      <formula>NOT(ISERROR(SEARCH("库存为",AU1956)))</formula>
    </cfRule>
  </conditionalFormatting>
  <conditionalFormatting sqref="AU1957">
    <cfRule type="cellIs" dxfId="0" priority="7448" operator="lessThan">
      <formula>20</formula>
    </cfRule>
    <cfRule type="cellIs" dxfId="1" priority="4315" operator="greaterThan">
      <formula>120</formula>
    </cfRule>
    <cfRule type="containsText" dxfId="2" priority="1182" operator="between" text="库存为">
      <formula>NOT(ISERROR(SEARCH("库存为",AU1957)))</formula>
    </cfRule>
  </conditionalFormatting>
  <conditionalFormatting sqref="AU1958">
    <cfRule type="cellIs" dxfId="0" priority="7447" operator="lessThan">
      <formula>20</formula>
    </cfRule>
    <cfRule type="cellIs" dxfId="1" priority="4314" operator="greaterThan">
      <formula>120</formula>
    </cfRule>
    <cfRule type="containsText" dxfId="2" priority="1181" operator="between" text="库存为">
      <formula>NOT(ISERROR(SEARCH("库存为",AU1958)))</formula>
    </cfRule>
  </conditionalFormatting>
  <conditionalFormatting sqref="AU1959">
    <cfRule type="cellIs" dxfId="0" priority="7446" operator="lessThan">
      <formula>20</formula>
    </cfRule>
    <cfRule type="cellIs" dxfId="1" priority="4313" operator="greaterThan">
      <formula>120</formula>
    </cfRule>
    <cfRule type="containsText" dxfId="2" priority="1180" operator="between" text="库存为">
      <formula>NOT(ISERROR(SEARCH("库存为",AU1959)))</formula>
    </cfRule>
  </conditionalFormatting>
  <conditionalFormatting sqref="AU1960">
    <cfRule type="cellIs" dxfId="0" priority="7445" operator="lessThan">
      <formula>20</formula>
    </cfRule>
    <cfRule type="cellIs" dxfId="1" priority="4312" operator="greaterThan">
      <formula>120</formula>
    </cfRule>
    <cfRule type="containsText" dxfId="2" priority="1179" operator="between" text="库存为">
      <formula>NOT(ISERROR(SEARCH("库存为",AU1960)))</formula>
    </cfRule>
  </conditionalFormatting>
  <conditionalFormatting sqref="AU1961">
    <cfRule type="cellIs" dxfId="0" priority="7444" operator="lessThan">
      <formula>20</formula>
    </cfRule>
    <cfRule type="cellIs" dxfId="1" priority="4311" operator="greaterThan">
      <formula>120</formula>
    </cfRule>
    <cfRule type="containsText" dxfId="2" priority="1178" operator="between" text="库存为">
      <formula>NOT(ISERROR(SEARCH("库存为",AU1961)))</formula>
    </cfRule>
  </conditionalFormatting>
  <conditionalFormatting sqref="AU1962">
    <cfRule type="cellIs" dxfId="0" priority="7443" operator="lessThan">
      <formula>20</formula>
    </cfRule>
    <cfRule type="cellIs" dxfId="1" priority="4310" operator="greaterThan">
      <formula>120</formula>
    </cfRule>
    <cfRule type="containsText" dxfId="2" priority="1177" operator="between" text="库存为">
      <formula>NOT(ISERROR(SEARCH("库存为",AU1962)))</formula>
    </cfRule>
  </conditionalFormatting>
  <conditionalFormatting sqref="AU1963">
    <cfRule type="cellIs" dxfId="0" priority="7442" operator="lessThan">
      <formula>20</formula>
    </cfRule>
    <cfRule type="cellIs" dxfId="1" priority="4309" operator="greaterThan">
      <formula>120</formula>
    </cfRule>
    <cfRule type="containsText" dxfId="2" priority="1176" operator="between" text="库存为">
      <formula>NOT(ISERROR(SEARCH("库存为",AU1963)))</formula>
    </cfRule>
  </conditionalFormatting>
  <conditionalFormatting sqref="AU1964">
    <cfRule type="cellIs" dxfId="0" priority="7441" operator="lessThan">
      <formula>20</formula>
    </cfRule>
    <cfRule type="cellIs" dxfId="1" priority="4308" operator="greaterThan">
      <formula>120</formula>
    </cfRule>
    <cfRule type="containsText" dxfId="2" priority="1175" operator="between" text="库存为">
      <formula>NOT(ISERROR(SEARCH("库存为",AU1964)))</formula>
    </cfRule>
  </conditionalFormatting>
  <conditionalFormatting sqref="AU1965">
    <cfRule type="cellIs" dxfId="0" priority="7440" operator="lessThan">
      <formula>20</formula>
    </cfRule>
    <cfRule type="cellIs" dxfId="1" priority="4307" operator="greaterThan">
      <formula>120</formula>
    </cfRule>
    <cfRule type="containsText" dxfId="2" priority="1174" operator="between" text="库存为">
      <formula>NOT(ISERROR(SEARCH("库存为",AU1965)))</formula>
    </cfRule>
  </conditionalFormatting>
  <conditionalFormatting sqref="AU1966">
    <cfRule type="cellIs" dxfId="0" priority="7439" operator="lessThan">
      <formula>20</formula>
    </cfRule>
    <cfRule type="cellIs" dxfId="1" priority="4306" operator="greaterThan">
      <formula>120</formula>
    </cfRule>
    <cfRule type="containsText" dxfId="2" priority="1173" operator="between" text="库存为">
      <formula>NOT(ISERROR(SEARCH("库存为",AU1966)))</formula>
    </cfRule>
  </conditionalFormatting>
  <conditionalFormatting sqref="AU1967">
    <cfRule type="cellIs" dxfId="0" priority="7438" operator="lessThan">
      <formula>20</formula>
    </cfRule>
    <cfRule type="cellIs" dxfId="1" priority="4305" operator="greaterThan">
      <formula>120</formula>
    </cfRule>
    <cfRule type="containsText" dxfId="2" priority="1172" operator="between" text="库存为">
      <formula>NOT(ISERROR(SEARCH("库存为",AU1967)))</formula>
    </cfRule>
  </conditionalFormatting>
  <conditionalFormatting sqref="AU1968">
    <cfRule type="cellIs" dxfId="0" priority="7437" operator="lessThan">
      <formula>20</formula>
    </cfRule>
    <cfRule type="cellIs" dxfId="1" priority="4304" operator="greaterThan">
      <formula>120</formula>
    </cfRule>
    <cfRule type="containsText" dxfId="2" priority="1171" operator="between" text="库存为">
      <formula>NOT(ISERROR(SEARCH("库存为",AU1968)))</formula>
    </cfRule>
  </conditionalFormatting>
  <conditionalFormatting sqref="AU1969">
    <cfRule type="cellIs" dxfId="0" priority="7436" operator="lessThan">
      <formula>20</formula>
    </cfRule>
    <cfRule type="cellIs" dxfId="1" priority="4303" operator="greaterThan">
      <formula>120</formula>
    </cfRule>
    <cfRule type="containsText" dxfId="2" priority="1170" operator="between" text="库存为">
      <formula>NOT(ISERROR(SEARCH("库存为",AU1969)))</formula>
    </cfRule>
  </conditionalFormatting>
  <conditionalFormatting sqref="AU1970">
    <cfRule type="cellIs" dxfId="0" priority="7435" operator="lessThan">
      <formula>20</formula>
    </cfRule>
    <cfRule type="cellIs" dxfId="1" priority="4302" operator="greaterThan">
      <formula>120</formula>
    </cfRule>
    <cfRule type="containsText" dxfId="2" priority="1169" operator="between" text="库存为">
      <formula>NOT(ISERROR(SEARCH("库存为",AU1970)))</formula>
    </cfRule>
  </conditionalFormatting>
  <conditionalFormatting sqref="AU1971">
    <cfRule type="cellIs" dxfId="0" priority="7434" operator="lessThan">
      <formula>20</formula>
    </cfRule>
    <cfRule type="cellIs" dxfId="1" priority="4301" operator="greaterThan">
      <formula>120</formula>
    </cfRule>
    <cfRule type="containsText" dxfId="2" priority="1168" operator="between" text="库存为">
      <formula>NOT(ISERROR(SEARCH("库存为",AU1971)))</formula>
    </cfRule>
  </conditionalFormatting>
  <conditionalFormatting sqref="AU1972">
    <cfRule type="cellIs" dxfId="0" priority="7433" operator="lessThan">
      <formula>20</formula>
    </cfRule>
    <cfRule type="cellIs" dxfId="1" priority="4300" operator="greaterThan">
      <formula>120</formula>
    </cfRule>
    <cfRule type="containsText" dxfId="2" priority="1167" operator="between" text="库存为">
      <formula>NOT(ISERROR(SEARCH("库存为",AU1972)))</formula>
    </cfRule>
  </conditionalFormatting>
  <conditionalFormatting sqref="AU1973">
    <cfRule type="cellIs" dxfId="0" priority="7432" operator="lessThan">
      <formula>20</formula>
    </cfRule>
    <cfRule type="cellIs" dxfId="1" priority="4299" operator="greaterThan">
      <formula>120</formula>
    </cfRule>
    <cfRule type="containsText" dxfId="2" priority="1166" operator="between" text="库存为">
      <formula>NOT(ISERROR(SEARCH("库存为",AU1973)))</formula>
    </cfRule>
  </conditionalFormatting>
  <conditionalFormatting sqref="AU1974">
    <cfRule type="cellIs" dxfId="0" priority="7431" operator="lessThan">
      <formula>20</formula>
    </cfRule>
    <cfRule type="cellIs" dxfId="1" priority="4298" operator="greaterThan">
      <formula>120</formula>
    </cfRule>
    <cfRule type="containsText" dxfId="2" priority="1165" operator="between" text="库存为">
      <formula>NOT(ISERROR(SEARCH("库存为",AU1974)))</formula>
    </cfRule>
  </conditionalFormatting>
  <conditionalFormatting sqref="AU1975">
    <cfRule type="cellIs" dxfId="0" priority="7430" operator="lessThan">
      <formula>20</formula>
    </cfRule>
    <cfRule type="cellIs" dxfId="1" priority="4297" operator="greaterThan">
      <formula>120</formula>
    </cfRule>
    <cfRule type="containsText" dxfId="2" priority="1164" operator="between" text="库存为">
      <formula>NOT(ISERROR(SEARCH("库存为",AU1975)))</formula>
    </cfRule>
  </conditionalFormatting>
  <conditionalFormatting sqref="AU1976">
    <cfRule type="cellIs" dxfId="0" priority="7429" operator="lessThan">
      <formula>20</formula>
    </cfRule>
    <cfRule type="cellIs" dxfId="1" priority="4296" operator="greaterThan">
      <formula>120</formula>
    </cfRule>
    <cfRule type="containsText" dxfId="2" priority="1163" operator="between" text="库存为">
      <formula>NOT(ISERROR(SEARCH("库存为",AU1976)))</formula>
    </cfRule>
  </conditionalFormatting>
  <conditionalFormatting sqref="AU1977">
    <cfRule type="cellIs" dxfId="0" priority="7428" operator="lessThan">
      <formula>20</formula>
    </cfRule>
    <cfRule type="cellIs" dxfId="1" priority="4295" operator="greaterThan">
      <formula>120</formula>
    </cfRule>
    <cfRule type="containsText" dxfId="2" priority="1162" operator="between" text="库存为">
      <formula>NOT(ISERROR(SEARCH("库存为",AU1977)))</formula>
    </cfRule>
  </conditionalFormatting>
  <conditionalFormatting sqref="AU1978">
    <cfRule type="cellIs" dxfId="0" priority="7427" operator="lessThan">
      <formula>20</formula>
    </cfRule>
    <cfRule type="cellIs" dxfId="1" priority="4294" operator="greaterThan">
      <formula>120</formula>
    </cfRule>
    <cfRule type="containsText" dxfId="2" priority="1161" operator="between" text="库存为">
      <formula>NOT(ISERROR(SEARCH("库存为",AU1978)))</formula>
    </cfRule>
  </conditionalFormatting>
  <conditionalFormatting sqref="AU1979">
    <cfRule type="cellIs" dxfId="0" priority="7426" operator="lessThan">
      <formula>20</formula>
    </cfRule>
    <cfRule type="cellIs" dxfId="1" priority="4293" operator="greaterThan">
      <formula>120</formula>
    </cfRule>
    <cfRule type="containsText" dxfId="2" priority="1160" operator="between" text="库存为">
      <formula>NOT(ISERROR(SEARCH("库存为",AU1979)))</formula>
    </cfRule>
  </conditionalFormatting>
  <conditionalFormatting sqref="AU1980">
    <cfRule type="cellIs" dxfId="0" priority="7425" operator="lessThan">
      <formula>20</formula>
    </cfRule>
    <cfRule type="cellIs" dxfId="1" priority="4292" operator="greaterThan">
      <formula>120</formula>
    </cfRule>
    <cfRule type="containsText" dxfId="2" priority="1159" operator="between" text="库存为">
      <formula>NOT(ISERROR(SEARCH("库存为",AU1980)))</formula>
    </cfRule>
  </conditionalFormatting>
  <conditionalFormatting sqref="AU1981">
    <cfRule type="cellIs" dxfId="0" priority="7424" operator="lessThan">
      <formula>20</formula>
    </cfRule>
    <cfRule type="cellIs" dxfId="1" priority="4291" operator="greaterThan">
      <formula>120</formula>
    </cfRule>
    <cfRule type="containsText" dxfId="2" priority="1158" operator="between" text="库存为">
      <formula>NOT(ISERROR(SEARCH("库存为",AU1981)))</formula>
    </cfRule>
  </conditionalFormatting>
  <conditionalFormatting sqref="AU1982">
    <cfRule type="cellIs" dxfId="0" priority="7423" operator="lessThan">
      <formula>20</formula>
    </cfRule>
    <cfRule type="cellIs" dxfId="1" priority="4290" operator="greaterThan">
      <formula>120</formula>
    </cfRule>
    <cfRule type="containsText" dxfId="2" priority="1157" operator="between" text="库存为">
      <formula>NOT(ISERROR(SEARCH("库存为",AU1982)))</formula>
    </cfRule>
  </conditionalFormatting>
  <conditionalFormatting sqref="AU1983">
    <cfRule type="cellIs" dxfId="0" priority="7422" operator="lessThan">
      <formula>20</formula>
    </cfRule>
    <cfRule type="cellIs" dxfId="1" priority="4289" operator="greaterThan">
      <formula>120</formula>
    </cfRule>
    <cfRule type="containsText" dxfId="2" priority="1156" operator="between" text="库存为">
      <formula>NOT(ISERROR(SEARCH("库存为",AU1983)))</formula>
    </cfRule>
  </conditionalFormatting>
  <conditionalFormatting sqref="AU1984">
    <cfRule type="cellIs" dxfId="0" priority="7421" operator="lessThan">
      <formula>20</formula>
    </cfRule>
    <cfRule type="cellIs" dxfId="1" priority="4288" operator="greaterThan">
      <formula>120</formula>
    </cfRule>
    <cfRule type="containsText" dxfId="2" priority="1155" operator="between" text="库存为">
      <formula>NOT(ISERROR(SEARCH("库存为",AU1984)))</formula>
    </cfRule>
  </conditionalFormatting>
  <conditionalFormatting sqref="AU1985">
    <cfRule type="cellIs" dxfId="0" priority="7420" operator="lessThan">
      <formula>20</formula>
    </cfRule>
    <cfRule type="cellIs" dxfId="1" priority="4287" operator="greaterThan">
      <formula>120</formula>
    </cfRule>
    <cfRule type="containsText" dxfId="2" priority="1154" operator="between" text="库存为">
      <formula>NOT(ISERROR(SEARCH("库存为",AU1985)))</formula>
    </cfRule>
  </conditionalFormatting>
  <conditionalFormatting sqref="AU1986">
    <cfRule type="cellIs" dxfId="0" priority="7419" operator="lessThan">
      <formula>20</formula>
    </cfRule>
    <cfRule type="cellIs" dxfId="1" priority="4286" operator="greaterThan">
      <formula>120</formula>
    </cfRule>
    <cfRule type="containsText" dxfId="2" priority="1153" operator="between" text="库存为">
      <formula>NOT(ISERROR(SEARCH("库存为",AU1986)))</formula>
    </cfRule>
  </conditionalFormatting>
  <conditionalFormatting sqref="AU1987">
    <cfRule type="cellIs" dxfId="0" priority="7418" operator="lessThan">
      <formula>20</formula>
    </cfRule>
    <cfRule type="cellIs" dxfId="1" priority="4285" operator="greaterThan">
      <formula>120</formula>
    </cfRule>
    <cfRule type="containsText" dxfId="2" priority="1152" operator="between" text="库存为">
      <formula>NOT(ISERROR(SEARCH("库存为",AU1987)))</formula>
    </cfRule>
  </conditionalFormatting>
  <conditionalFormatting sqref="AU1988">
    <cfRule type="cellIs" dxfId="0" priority="7417" operator="lessThan">
      <formula>20</formula>
    </cfRule>
    <cfRule type="cellIs" dxfId="1" priority="4284" operator="greaterThan">
      <formula>120</formula>
    </cfRule>
    <cfRule type="containsText" dxfId="2" priority="1151" operator="between" text="库存为">
      <formula>NOT(ISERROR(SEARCH("库存为",AU1988)))</formula>
    </cfRule>
  </conditionalFormatting>
  <conditionalFormatting sqref="AU1989">
    <cfRule type="cellIs" dxfId="0" priority="7416" operator="lessThan">
      <formula>20</formula>
    </cfRule>
    <cfRule type="cellIs" dxfId="1" priority="4283" operator="greaterThan">
      <formula>120</formula>
    </cfRule>
    <cfRule type="containsText" dxfId="2" priority="1150" operator="between" text="库存为">
      <formula>NOT(ISERROR(SEARCH("库存为",AU1989)))</formula>
    </cfRule>
  </conditionalFormatting>
  <conditionalFormatting sqref="AU1990">
    <cfRule type="cellIs" dxfId="0" priority="7415" operator="lessThan">
      <formula>20</formula>
    </cfRule>
    <cfRule type="cellIs" dxfId="1" priority="4282" operator="greaterThan">
      <formula>120</formula>
    </cfRule>
    <cfRule type="containsText" dxfId="2" priority="1149" operator="between" text="库存为">
      <formula>NOT(ISERROR(SEARCH("库存为",AU1990)))</formula>
    </cfRule>
  </conditionalFormatting>
  <conditionalFormatting sqref="AU1991">
    <cfRule type="cellIs" dxfId="0" priority="7414" operator="lessThan">
      <formula>20</formula>
    </cfRule>
    <cfRule type="cellIs" dxfId="1" priority="4281" operator="greaterThan">
      <formula>120</formula>
    </cfRule>
    <cfRule type="containsText" dxfId="2" priority="1148" operator="between" text="库存为">
      <formula>NOT(ISERROR(SEARCH("库存为",AU1991)))</formula>
    </cfRule>
  </conditionalFormatting>
  <conditionalFormatting sqref="AU1992">
    <cfRule type="cellIs" dxfId="0" priority="7413" operator="lessThan">
      <formula>20</formula>
    </cfRule>
    <cfRule type="cellIs" dxfId="1" priority="4280" operator="greaterThan">
      <formula>120</formula>
    </cfRule>
    <cfRule type="containsText" dxfId="2" priority="1147" operator="between" text="库存为">
      <formula>NOT(ISERROR(SEARCH("库存为",AU1992)))</formula>
    </cfRule>
  </conditionalFormatting>
  <conditionalFormatting sqref="AU1993">
    <cfRule type="cellIs" dxfId="0" priority="7412" operator="lessThan">
      <formula>20</formula>
    </cfRule>
    <cfRule type="cellIs" dxfId="1" priority="4279" operator="greaterThan">
      <formula>120</formula>
    </cfRule>
    <cfRule type="containsText" dxfId="2" priority="1146" operator="between" text="库存为">
      <formula>NOT(ISERROR(SEARCH("库存为",AU1993)))</formula>
    </cfRule>
  </conditionalFormatting>
  <conditionalFormatting sqref="AU1994">
    <cfRule type="cellIs" dxfId="0" priority="7411" operator="lessThan">
      <formula>20</formula>
    </cfRule>
    <cfRule type="cellIs" dxfId="1" priority="4278" operator="greaterThan">
      <formula>120</formula>
    </cfRule>
    <cfRule type="containsText" dxfId="2" priority="1145" operator="between" text="库存为">
      <formula>NOT(ISERROR(SEARCH("库存为",AU1994)))</formula>
    </cfRule>
  </conditionalFormatting>
  <conditionalFormatting sqref="AU1995">
    <cfRule type="cellIs" dxfId="0" priority="7410" operator="lessThan">
      <formula>20</formula>
    </cfRule>
    <cfRule type="cellIs" dxfId="1" priority="4277" operator="greaterThan">
      <formula>120</formula>
    </cfRule>
    <cfRule type="containsText" dxfId="2" priority="1144" operator="between" text="库存为">
      <formula>NOT(ISERROR(SEARCH("库存为",AU1995)))</formula>
    </cfRule>
  </conditionalFormatting>
  <conditionalFormatting sqref="AU1996">
    <cfRule type="cellIs" dxfId="0" priority="7409" operator="lessThan">
      <formula>20</formula>
    </cfRule>
    <cfRule type="cellIs" dxfId="1" priority="4276" operator="greaterThan">
      <formula>120</formula>
    </cfRule>
    <cfRule type="containsText" dxfId="2" priority="1143" operator="between" text="库存为">
      <formula>NOT(ISERROR(SEARCH("库存为",AU1996)))</formula>
    </cfRule>
  </conditionalFormatting>
  <conditionalFormatting sqref="AU1997">
    <cfRule type="cellIs" dxfId="0" priority="7408" operator="lessThan">
      <formula>20</formula>
    </cfRule>
    <cfRule type="cellIs" dxfId="1" priority="4275" operator="greaterThan">
      <formula>120</formula>
    </cfRule>
    <cfRule type="containsText" dxfId="2" priority="1142" operator="between" text="库存为">
      <formula>NOT(ISERROR(SEARCH("库存为",AU1997)))</formula>
    </cfRule>
  </conditionalFormatting>
  <conditionalFormatting sqref="AU1998">
    <cfRule type="cellIs" dxfId="0" priority="7407" operator="lessThan">
      <formula>20</formula>
    </cfRule>
    <cfRule type="cellIs" dxfId="1" priority="4274" operator="greaterThan">
      <formula>120</formula>
    </cfRule>
    <cfRule type="containsText" dxfId="2" priority="1141" operator="between" text="库存为">
      <formula>NOT(ISERROR(SEARCH("库存为",AU1998)))</formula>
    </cfRule>
  </conditionalFormatting>
  <conditionalFormatting sqref="AU1999">
    <cfRule type="cellIs" dxfId="0" priority="7406" operator="lessThan">
      <formula>20</formula>
    </cfRule>
    <cfRule type="cellIs" dxfId="1" priority="4273" operator="greaterThan">
      <formula>120</formula>
    </cfRule>
    <cfRule type="containsText" dxfId="2" priority="1140" operator="between" text="库存为">
      <formula>NOT(ISERROR(SEARCH("库存为",AU1999)))</formula>
    </cfRule>
  </conditionalFormatting>
  <conditionalFormatting sqref="AU2000">
    <cfRule type="cellIs" dxfId="0" priority="7405" operator="lessThan">
      <formula>20</formula>
    </cfRule>
    <cfRule type="cellIs" dxfId="1" priority="4272" operator="greaterThan">
      <formula>120</formula>
    </cfRule>
    <cfRule type="containsText" dxfId="2" priority="1139" operator="between" text="库存为">
      <formula>NOT(ISERROR(SEARCH("库存为",AU2000)))</formula>
    </cfRule>
  </conditionalFormatting>
  <conditionalFormatting sqref="AU2001">
    <cfRule type="cellIs" dxfId="0" priority="7404" operator="lessThan">
      <formula>20</formula>
    </cfRule>
    <cfRule type="cellIs" dxfId="1" priority="4271" operator="greaterThan">
      <formula>120</formula>
    </cfRule>
    <cfRule type="containsText" dxfId="2" priority="1138" operator="between" text="库存为">
      <formula>NOT(ISERROR(SEARCH("库存为",AU2001)))</formula>
    </cfRule>
  </conditionalFormatting>
  <conditionalFormatting sqref="AU2002">
    <cfRule type="cellIs" dxfId="0" priority="7403" operator="lessThan">
      <formula>20</formula>
    </cfRule>
    <cfRule type="cellIs" dxfId="1" priority="4270" operator="greaterThan">
      <formula>120</formula>
    </cfRule>
    <cfRule type="containsText" dxfId="2" priority="1137" operator="between" text="库存为">
      <formula>NOT(ISERROR(SEARCH("库存为",AU2002)))</formula>
    </cfRule>
  </conditionalFormatting>
  <conditionalFormatting sqref="AU2003">
    <cfRule type="cellIs" dxfId="0" priority="7402" operator="lessThan">
      <formula>20</formula>
    </cfRule>
    <cfRule type="cellIs" dxfId="1" priority="4269" operator="greaterThan">
      <formula>120</formula>
    </cfRule>
    <cfRule type="containsText" dxfId="2" priority="1136" operator="between" text="库存为">
      <formula>NOT(ISERROR(SEARCH("库存为",AU2003)))</formula>
    </cfRule>
  </conditionalFormatting>
  <conditionalFormatting sqref="AU2004">
    <cfRule type="cellIs" dxfId="0" priority="7401" operator="lessThan">
      <formula>20</formula>
    </cfRule>
    <cfRule type="cellIs" dxfId="1" priority="4268" operator="greaterThan">
      <formula>120</formula>
    </cfRule>
    <cfRule type="containsText" dxfId="2" priority="1135" operator="between" text="库存为">
      <formula>NOT(ISERROR(SEARCH("库存为",AU2004)))</formula>
    </cfRule>
  </conditionalFormatting>
  <conditionalFormatting sqref="AU2005">
    <cfRule type="cellIs" dxfId="0" priority="7400" operator="lessThan">
      <formula>20</formula>
    </cfRule>
    <cfRule type="cellIs" dxfId="1" priority="4267" operator="greaterThan">
      <formula>120</formula>
    </cfRule>
    <cfRule type="containsText" dxfId="2" priority="1134" operator="between" text="库存为">
      <formula>NOT(ISERROR(SEARCH("库存为",AU2005)))</formula>
    </cfRule>
  </conditionalFormatting>
  <conditionalFormatting sqref="AU2006">
    <cfRule type="cellIs" dxfId="0" priority="7399" operator="lessThan">
      <formula>20</formula>
    </cfRule>
    <cfRule type="cellIs" dxfId="1" priority="4266" operator="greaterThan">
      <formula>120</formula>
    </cfRule>
    <cfRule type="containsText" dxfId="2" priority="1133" operator="between" text="库存为">
      <formula>NOT(ISERROR(SEARCH("库存为",AU2006)))</formula>
    </cfRule>
  </conditionalFormatting>
  <conditionalFormatting sqref="AU2007">
    <cfRule type="cellIs" dxfId="0" priority="7398" operator="lessThan">
      <formula>20</formula>
    </cfRule>
    <cfRule type="cellIs" dxfId="1" priority="4265" operator="greaterThan">
      <formula>120</formula>
    </cfRule>
    <cfRule type="containsText" dxfId="2" priority="1132" operator="between" text="库存为">
      <formula>NOT(ISERROR(SEARCH("库存为",AU2007)))</formula>
    </cfRule>
  </conditionalFormatting>
  <conditionalFormatting sqref="AU2008">
    <cfRule type="cellIs" dxfId="0" priority="7397" operator="lessThan">
      <formula>20</formula>
    </cfRule>
    <cfRule type="cellIs" dxfId="1" priority="4264" operator="greaterThan">
      <formula>120</formula>
    </cfRule>
    <cfRule type="containsText" dxfId="2" priority="1131" operator="between" text="库存为">
      <formula>NOT(ISERROR(SEARCH("库存为",AU2008)))</formula>
    </cfRule>
  </conditionalFormatting>
  <conditionalFormatting sqref="AU2009">
    <cfRule type="cellIs" dxfId="0" priority="7396" operator="lessThan">
      <formula>20</formula>
    </cfRule>
    <cfRule type="cellIs" dxfId="1" priority="4263" operator="greaterThan">
      <formula>120</formula>
    </cfRule>
    <cfRule type="containsText" dxfId="2" priority="1130" operator="between" text="库存为">
      <formula>NOT(ISERROR(SEARCH("库存为",AU2009)))</formula>
    </cfRule>
  </conditionalFormatting>
  <conditionalFormatting sqref="AU2010">
    <cfRule type="cellIs" dxfId="0" priority="7395" operator="lessThan">
      <formula>20</formula>
    </cfRule>
    <cfRule type="cellIs" dxfId="1" priority="4262" operator="greaterThan">
      <formula>120</formula>
    </cfRule>
    <cfRule type="containsText" dxfId="2" priority="1129" operator="between" text="库存为">
      <formula>NOT(ISERROR(SEARCH("库存为",AU2010)))</formula>
    </cfRule>
  </conditionalFormatting>
  <conditionalFormatting sqref="AU2011">
    <cfRule type="cellIs" dxfId="0" priority="7394" operator="lessThan">
      <formula>20</formula>
    </cfRule>
    <cfRule type="cellIs" dxfId="1" priority="4261" operator="greaterThan">
      <formula>120</formula>
    </cfRule>
    <cfRule type="containsText" dxfId="2" priority="1128" operator="between" text="库存为">
      <formula>NOT(ISERROR(SEARCH("库存为",AU2011)))</formula>
    </cfRule>
  </conditionalFormatting>
  <conditionalFormatting sqref="AU2012">
    <cfRule type="cellIs" dxfId="0" priority="7393" operator="lessThan">
      <formula>20</formula>
    </cfRule>
    <cfRule type="cellIs" dxfId="1" priority="4260" operator="greaterThan">
      <formula>120</formula>
    </cfRule>
    <cfRule type="containsText" dxfId="2" priority="1127" operator="between" text="库存为">
      <formula>NOT(ISERROR(SEARCH("库存为",AU2012)))</formula>
    </cfRule>
  </conditionalFormatting>
  <conditionalFormatting sqref="AU2013">
    <cfRule type="cellIs" dxfId="0" priority="7392" operator="lessThan">
      <formula>20</formula>
    </cfRule>
    <cfRule type="cellIs" dxfId="1" priority="4259" operator="greaterThan">
      <formula>120</formula>
    </cfRule>
    <cfRule type="containsText" dxfId="2" priority="1126" operator="between" text="库存为">
      <formula>NOT(ISERROR(SEARCH("库存为",AU2013)))</formula>
    </cfRule>
  </conditionalFormatting>
  <conditionalFormatting sqref="AU2014">
    <cfRule type="cellIs" dxfId="0" priority="7391" operator="lessThan">
      <formula>20</formula>
    </cfRule>
    <cfRule type="cellIs" dxfId="1" priority="4258" operator="greaterThan">
      <formula>120</formula>
    </cfRule>
    <cfRule type="containsText" dxfId="2" priority="1125" operator="between" text="库存为">
      <formula>NOT(ISERROR(SEARCH("库存为",AU2014)))</formula>
    </cfRule>
  </conditionalFormatting>
  <conditionalFormatting sqref="AU2015">
    <cfRule type="cellIs" dxfId="0" priority="7390" operator="lessThan">
      <formula>20</formula>
    </cfRule>
    <cfRule type="cellIs" dxfId="1" priority="4257" operator="greaterThan">
      <formula>120</formula>
    </cfRule>
    <cfRule type="containsText" dxfId="2" priority="1124" operator="between" text="库存为">
      <formula>NOT(ISERROR(SEARCH("库存为",AU2015)))</formula>
    </cfRule>
  </conditionalFormatting>
  <conditionalFormatting sqref="AU2016">
    <cfRule type="cellIs" dxfId="0" priority="7389" operator="lessThan">
      <formula>20</formula>
    </cfRule>
    <cfRule type="cellIs" dxfId="1" priority="4256" operator="greaterThan">
      <formula>120</formula>
    </cfRule>
    <cfRule type="containsText" dxfId="2" priority="1123" operator="between" text="库存为">
      <formula>NOT(ISERROR(SEARCH("库存为",AU2016)))</formula>
    </cfRule>
  </conditionalFormatting>
  <conditionalFormatting sqref="AU2017">
    <cfRule type="cellIs" dxfId="0" priority="7388" operator="lessThan">
      <formula>20</formula>
    </cfRule>
    <cfRule type="cellIs" dxfId="1" priority="4255" operator="greaterThan">
      <formula>120</formula>
    </cfRule>
    <cfRule type="containsText" dxfId="2" priority="1122" operator="between" text="库存为">
      <formula>NOT(ISERROR(SEARCH("库存为",AU2017)))</formula>
    </cfRule>
  </conditionalFormatting>
  <conditionalFormatting sqref="AU2018">
    <cfRule type="cellIs" dxfId="0" priority="7387" operator="lessThan">
      <formula>20</formula>
    </cfRule>
    <cfRule type="cellIs" dxfId="1" priority="4254" operator="greaterThan">
      <formula>120</formula>
    </cfRule>
    <cfRule type="containsText" dxfId="2" priority="1121" operator="between" text="库存为">
      <formula>NOT(ISERROR(SEARCH("库存为",AU2018)))</formula>
    </cfRule>
  </conditionalFormatting>
  <conditionalFormatting sqref="AU2019">
    <cfRule type="cellIs" dxfId="0" priority="7386" operator="lessThan">
      <formula>20</formula>
    </cfRule>
    <cfRule type="cellIs" dxfId="1" priority="4253" operator="greaterThan">
      <formula>120</formula>
    </cfRule>
    <cfRule type="containsText" dxfId="2" priority="1120" operator="between" text="库存为">
      <formula>NOT(ISERROR(SEARCH("库存为",AU2019)))</formula>
    </cfRule>
  </conditionalFormatting>
  <conditionalFormatting sqref="AU2020">
    <cfRule type="cellIs" dxfId="0" priority="7385" operator="lessThan">
      <formula>20</formula>
    </cfRule>
    <cfRule type="cellIs" dxfId="1" priority="4252" operator="greaterThan">
      <formula>120</formula>
    </cfRule>
    <cfRule type="containsText" dxfId="2" priority="1119" operator="between" text="库存为">
      <formula>NOT(ISERROR(SEARCH("库存为",AU2020)))</formula>
    </cfRule>
  </conditionalFormatting>
  <conditionalFormatting sqref="AU2021">
    <cfRule type="cellIs" dxfId="0" priority="7384" operator="lessThan">
      <formula>20</formula>
    </cfRule>
    <cfRule type="cellIs" dxfId="1" priority="4251" operator="greaterThan">
      <formula>120</formula>
    </cfRule>
    <cfRule type="containsText" dxfId="2" priority="1118" operator="between" text="库存为">
      <formula>NOT(ISERROR(SEARCH("库存为",AU2021)))</formula>
    </cfRule>
  </conditionalFormatting>
  <conditionalFormatting sqref="AU2022">
    <cfRule type="cellIs" dxfId="0" priority="7383" operator="lessThan">
      <formula>20</formula>
    </cfRule>
    <cfRule type="cellIs" dxfId="1" priority="4250" operator="greaterThan">
      <formula>120</formula>
    </cfRule>
    <cfRule type="containsText" dxfId="2" priority="1117" operator="between" text="库存为">
      <formula>NOT(ISERROR(SEARCH("库存为",AU2022)))</formula>
    </cfRule>
  </conditionalFormatting>
  <conditionalFormatting sqref="AU2023">
    <cfRule type="cellIs" dxfId="0" priority="7382" operator="lessThan">
      <formula>20</formula>
    </cfRule>
    <cfRule type="cellIs" dxfId="1" priority="4249" operator="greaterThan">
      <formula>120</formula>
    </cfRule>
    <cfRule type="containsText" dxfId="2" priority="1116" operator="between" text="库存为">
      <formula>NOT(ISERROR(SEARCH("库存为",AU2023)))</formula>
    </cfRule>
  </conditionalFormatting>
  <conditionalFormatting sqref="AU2024">
    <cfRule type="cellIs" dxfId="0" priority="7381" operator="lessThan">
      <formula>20</formula>
    </cfRule>
    <cfRule type="cellIs" dxfId="1" priority="4248" operator="greaterThan">
      <formula>120</formula>
    </cfRule>
    <cfRule type="containsText" dxfId="2" priority="1115" operator="between" text="库存为">
      <formula>NOT(ISERROR(SEARCH("库存为",AU2024)))</formula>
    </cfRule>
  </conditionalFormatting>
  <conditionalFormatting sqref="AU2025">
    <cfRule type="cellIs" dxfId="0" priority="7380" operator="lessThan">
      <formula>20</formula>
    </cfRule>
    <cfRule type="cellIs" dxfId="1" priority="4247" operator="greaterThan">
      <formula>120</formula>
    </cfRule>
    <cfRule type="containsText" dxfId="2" priority="1114" operator="between" text="库存为">
      <formula>NOT(ISERROR(SEARCH("库存为",AU2025)))</formula>
    </cfRule>
  </conditionalFormatting>
  <conditionalFormatting sqref="AU2026">
    <cfRule type="cellIs" dxfId="0" priority="7379" operator="lessThan">
      <formula>20</formula>
    </cfRule>
    <cfRule type="cellIs" dxfId="1" priority="4246" operator="greaterThan">
      <formula>120</formula>
    </cfRule>
    <cfRule type="containsText" dxfId="2" priority="1113" operator="between" text="库存为">
      <formula>NOT(ISERROR(SEARCH("库存为",AU2026)))</formula>
    </cfRule>
  </conditionalFormatting>
  <conditionalFormatting sqref="AU2027">
    <cfRule type="cellIs" dxfId="0" priority="7378" operator="lessThan">
      <formula>20</formula>
    </cfRule>
    <cfRule type="cellIs" dxfId="1" priority="4245" operator="greaterThan">
      <formula>120</formula>
    </cfRule>
    <cfRule type="containsText" dxfId="2" priority="1112" operator="between" text="库存为">
      <formula>NOT(ISERROR(SEARCH("库存为",AU2027)))</formula>
    </cfRule>
  </conditionalFormatting>
  <conditionalFormatting sqref="AU2028">
    <cfRule type="cellIs" dxfId="0" priority="7377" operator="lessThan">
      <formula>20</formula>
    </cfRule>
    <cfRule type="cellIs" dxfId="1" priority="4244" operator="greaterThan">
      <formula>120</formula>
    </cfRule>
    <cfRule type="containsText" dxfId="2" priority="1111" operator="between" text="库存为">
      <formula>NOT(ISERROR(SEARCH("库存为",AU2028)))</formula>
    </cfRule>
  </conditionalFormatting>
  <conditionalFormatting sqref="AU2029">
    <cfRule type="cellIs" dxfId="0" priority="7376" operator="lessThan">
      <formula>20</formula>
    </cfRule>
    <cfRule type="cellIs" dxfId="1" priority="4243" operator="greaterThan">
      <formula>120</formula>
    </cfRule>
    <cfRule type="containsText" dxfId="2" priority="1110" operator="between" text="库存为">
      <formula>NOT(ISERROR(SEARCH("库存为",AU2029)))</formula>
    </cfRule>
  </conditionalFormatting>
  <conditionalFormatting sqref="AU2030">
    <cfRule type="cellIs" dxfId="0" priority="7375" operator="lessThan">
      <formula>20</formula>
    </cfRule>
    <cfRule type="cellIs" dxfId="1" priority="4242" operator="greaterThan">
      <formula>120</formula>
    </cfRule>
    <cfRule type="containsText" dxfId="2" priority="1109" operator="between" text="库存为">
      <formula>NOT(ISERROR(SEARCH("库存为",AU2030)))</formula>
    </cfRule>
  </conditionalFormatting>
  <conditionalFormatting sqref="AU2031">
    <cfRule type="cellIs" dxfId="0" priority="7374" operator="lessThan">
      <formula>20</formula>
    </cfRule>
    <cfRule type="cellIs" dxfId="1" priority="4241" operator="greaterThan">
      <formula>120</formula>
    </cfRule>
    <cfRule type="containsText" dxfId="2" priority="1108" operator="between" text="库存为">
      <formula>NOT(ISERROR(SEARCH("库存为",AU2031)))</formula>
    </cfRule>
  </conditionalFormatting>
  <conditionalFormatting sqref="AU2032">
    <cfRule type="cellIs" dxfId="0" priority="7373" operator="lessThan">
      <formula>20</formula>
    </cfRule>
    <cfRule type="cellIs" dxfId="1" priority="4240" operator="greaterThan">
      <formula>120</formula>
    </cfRule>
    <cfRule type="containsText" dxfId="2" priority="1107" operator="between" text="库存为">
      <formula>NOT(ISERROR(SEARCH("库存为",AU2032)))</formula>
    </cfRule>
  </conditionalFormatting>
  <conditionalFormatting sqref="AU2033">
    <cfRule type="cellIs" dxfId="0" priority="7372" operator="lessThan">
      <formula>20</formula>
    </cfRule>
    <cfRule type="cellIs" dxfId="1" priority="4239" operator="greaterThan">
      <formula>120</formula>
    </cfRule>
    <cfRule type="containsText" dxfId="2" priority="1106" operator="between" text="库存为">
      <formula>NOT(ISERROR(SEARCH("库存为",AU2033)))</formula>
    </cfRule>
  </conditionalFormatting>
  <conditionalFormatting sqref="AU2034">
    <cfRule type="cellIs" dxfId="0" priority="7371" operator="lessThan">
      <formula>20</formula>
    </cfRule>
    <cfRule type="cellIs" dxfId="1" priority="4238" operator="greaterThan">
      <formula>120</formula>
    </cfRule>
    <cfRule type="containsText" dxfId="2" priority="1105" operator="between" text="库存为">
      <formula>NOT(ISERROR(SEARCH("库存为",AU2034)))</formula>
    </cfRule>
  </conditionalFormatting>
  <conditionalFormatting sqref="AU2035">
    <cfRule type="cellIs" dxfId="0" priority="7370" operator="lessThan">
      <formula>20</formula>
    </cfRule>
    <cfRule type="cellIs" dxfId="1" priority="4237" operator="greaterThan">
      <formula>120</formula>
    </cfRule>
    <cfRule type="containsText" dxfId="2" priority="1104" operator="between" text="库存为">
      <formula>NOT(ISERROR(SEARCH("库存为",AU2035)))</formula>
    </cfRule>
  </conditionalFormatting>
  <conditionalFormatting sqref="AU2036">
    <cfRule type="cellIs" dxfId="0" priority="7369" operator="lessThan">
      <formula>20</formula>
    </cfRule>
    <cfRule type="cellIs" dxfId="1" priority="4236" operator="greaterThan">
      <formula>120</formula>
    </cfRule>
    <cfRule type="containsText" dxfId="2" priority="1103" operator="between" text="库存为">
      <formula>NOT(ISERROR(SEARCH("库存为",AU2036)))</formula>
    </cfRule>
  </conditionalFormatting>
  <conditionalFormatting sqref="AU2037">
    <cfRule type="cellIs" dxfId="0" priority="7368" operator="lessThan">
      <formula>20</formula>
    </cfRule>
    <cfRule type="cellIs" dxfId="1" priority="4235" operator="greaterThan">
      <formula>120</formula>
    </cfRule>
    <cfRule type="containsText" dxfId="2" priority="1102" operator="between" text="库存为">
      <formula>NOT(ISERROR(SEARCH("库存为",AU2037)))</formula>
    </cfRule>
  </conditionalFormatting>
  <conditionalFormatting sqref="AU2038">
    <cfRule type="cellIs" dxfId="0" priority="7367" operator="lessThan">
      <formula>20</formula>
    </cfRule>
    <cfRule type="cellIs" dxfId="1" priority="4234" operator="greaterThan">
      <formula>120</formula>
    </cfRule>
    <cfRule type="containsText" dxfId="2" priority="1101" operator="between" text="库存为">
      <formula>NOT(ISERROR(SEARCH("库存为",AU2038)))</formula>
    </cfRule>
  </conditionalFormatting>
  <conditionalFormatting sqref="AU2039">
    <cfRule type="cellIs" dxfId="0" priority="7366" operator="lessThan">
      <formula>20</formula>
    </cfRule>
    <cfRule type="cellIs" dxfId="1" priority="4233" operator="greaterThan">
      <formula>120</formula>
    </cfRule>
    <cfRule type="containsText" dxfId="2" priority="1100" operator="between" text="库存为">
      <formula>NOT(ISERROR(SEARCH("库存为",AU2039)))</formula>
    </cfRule>
  </conditionalFormatting>
  <conditionalFormatting sqref="AU2040">
    <cfRule type="cellIs" dxfId="0" priority="7365" operator="lessThan">
      <formula>20</formula>
    </cfRule>
    <cfRule type="cellIs" dxfId="1" priority="4232" operator="greaterThan">
      <formula>120</formula>
    </cfRule>
    <cfRule type="containsText" dxfId="2" priority="1099" operator="between" text="库存为">
      <formula>NOT(ISERROR(SEARCH("库存为",AU2040)))</formula>
    </cfRule>
  </conditionalFormatting>
  <conditionalFormatting sqref="AU2041">
    <cfRule type="cellIs" dxfId="0" priority="7364" operator="lessThan">
      <formula>20</formula>
    </cfRule>
    <cfRule type="cellIs" dxfId="1" priority="4231" operator="greaterThan">
      <formula>120</formula>
    </cfRule>
    <cfRule type="containsText" dxfId="2" priority="1098" operator="between" text="库存为">
      <formula>NOT(ISERROR(SEARCH("库存为",AU2041)))</formula>
    </cfRule>
  </conditionalFormatting>
  <conditionalFormatting sqref="AU2042">
    <cfRule type="cellIs" dxfId="0" priority="7363" operator="lessThan">
      <formula>20</formula>
    </cfRule>
    <cfRule type="cellIs" dxfId="1" priority="4230" operator="greaterThan">
      <formula>120</formula>
    </cfRule>
    <cfRule type="containsText" dxfId="2" priority="1097" operator="between" text="库存为">
      <formula>NOT(ISERROR(SEARCH("库存为",AU2042)))</formula>
    </cfRule>
  </conditionalFormatting>
  <conditionalFormatting sqref="AU2043">
    <cfRule type="cellIs" dxfId="0" priority="7362" operator="lessThan">
      <formula>20</formula>
    </cfRule>
    <cfRule type="cellIs" dxfId="1" priority="4229" operator="greaterThan">
      <formula>120</formula>
    </cfRule>
    <cfRule type="containsText" dxfId="2" priority="1096" operator="between" text="库存为">
      <formula>NOT(ISERROR(SEARCH("库存为",AU2043)))</formula>
    </cfRule>
  </conditionalFormatting>
  <conditionalFormatting sqref="AU2044">
    <cfRule type="cellIs" dxfId="0" priority="7361" operator="lessThan">
      <formula>20</formula>
    </cfRule>
    <cfRule type="cellIs" dxfId="1" priority="4228" operator="greaterThan">
      <formula>120</formula>
    </cfRule>
    <cfRule type="containsText" dxfId="2" priority="1095" operator="between" text="库存为">
      <formula>NOT(ISERROR(SEARCH("库存为",AU2044)))</formula>
    </cfRule>
  </conditionalFormatting>
  <conditionalFormatting sqref="AU2045">
    <cfRule type="cellIs" dxfId="0" priority="7360" operator="lessThan">
      <formula>20</formula>
    </cfRule>
    <cfRule type="cellIs" dxfId="1" priority="4227" operator="greaterThan">
      <formula>120</formula>
    </cfRule>
    <cfRule type="containsText" dxfId="2" priority="1094" operator="between" text="库存为">
      <formula>NOT(ISERROR(SEARCH("库存为",AU2045)))</formula>
    </cfRule>
  </conditionalFormatting>
  <conditionalFormatting sqref="AU2046">
    <cfRule type="cellIs" dxfId="0" priority="7359" operator="lessThan">
      <formula>20</formula>
    </cfRule>
    <cfRule type="cellIs" dxfId="1" priority="4226" operator="greaterThan">
      <formula>120</formula>
    </cfRule>
    <cfRule type="containsText" dxfId="2" priority="1093" operator="between" text="库存为">
      <formula>NOT(ISERROR(SEARCH("库存为",AU2046)))</formula>
    </cfRule>
  </conditionalFormatting>
  <conditionalFormatting sqref="AU2047">
    <cfRule type="cellIs" dxfId="0" priority="7358" operator="lessThan">
      <formula>20</formula>
    </cfRule>
    <cfRule type="cellIs" dxfId="1" priority="4225" operator="greaterThan">
      <formula>120</formula>
    </cfRule>
    <cfRule type="containsText" dxfId="2" priority="1092" operator="between" text="库存为">
      <formula>NOT(ISERROR(SEARCH("库存为",AU2047)))</formula>
    </cfRule>
  </conditionalFormatting>
  <conditionalFormatting sqref="AU2048">
    <cfRule type="cellIs" dxfId="0" priority="7357" operator="lessThan">
      <formula>20</formula>
    </cfRule>
    <cfRule type="cellIs" dxfId="1" priority="4224" operator="greaterThan">
      <formula>120</formula>
    </cfRule>
    <cfRule type="containsText" dxfId="2" priority="1091" operator="between" text="库存为">
      <formula>NOT(ISERROR(SEARCH("库存为",AU2048)))</formula>
    </cfRule>
  </conditionalFormatting>
  <conditionalFormatting sqref="AU2049">
    <cfRule type="cellIs" dxfId="0" priority="7356" operator="lessThan">
      <formula>20</formula>
    </cfRule>
    <cfRule type="cellIs" dxfId="1" priority="4223" operator="greaterThan">
      <formula>120</formula>
    </cfRule>
    <cfRule type="containsText" dxfId="2" priority="1090" operator="between" text="库存为">
      <formula>NOT(ISERROR(SEARCH("库存为",AU2049)))</formula>
    </cfRule>
  </conditionalFormatting>
  <conditionalFormatting sqref="AU2050">
    <cfRule type="cellIs" dxfId="0" priority="7355" operator="lessThan">
      <formula>20</formula>
    </cfRule>
    <cfRule type="cellIs" dxfId="1" priority="4222" operator="greaterThan">
      <formula>120</formula>
    </cfRule>
    <cfRule type="containsText" dxfId="2" priority="1089" operator="between" text="库存为">
      <formula>NOT(ISERROR(SEARCH("库存为",AU2050)))</formula>
    </cfRule>
  </conditionalFormatting>
  <conditionalFormatting sqref="AU2051">
    <cfRule type="cellIs" dxfId="0" priority="7354" operator="lessThan">
      <formula>20</formula>
    </cfRule>
    <cfRule type="cellIs" dxfId="1" priority="4221" operator="greaterThan">
      <formula>120</formula>
    </cfRule>
    <cfRule type="containsText" dxfId="2" priority="1088" operator="between" text="库存为">
      <formula>NOT(ISERROR(SEARCH("库存为",AU2051)))</formula>
    </cfRule>
  </conditionalFormatting>
  <conditionalFormatting sqref="AU2052">
    <cfRule type="cellIs" dxfId="0" priority="7353" operator="lessThan">
      <formula>20</formula>
    </cfRule>
    <cfRule type="cellIs" dxfId="1" priority="4220" operator="greaterThan">
      <formula>120</formula>
    </cfRule>
    <cfRule type="containsText" dxfId="2" priority="1087" operator="between" text="库存为">
      <formula>NOT(ISERROR(SEARCH("库存为",AU2052)))</formula>
    </cfRule>
  </conditionalFormatting>
  <conditionalFormatting sqref="AU2053">
    <cfRule type="cellIs" dxfId="0" priority="7352" operator="lessThan">
      <formula>20</formula>
    </cfRule>
    <cfRule type="cellIs" dxfId="1" priority="4219" operator="greaterThan">
      <formula>120</formula>
    </cfRule>
    <cfRule type="containsText" dxfId="2" priority="1086" operator="between" text="库存为">
      <formula>NOT(ISERROR(SEARCH("库存为",AU2053)))</formula>
    </cfRule>
  </conditionalFormatting>
  <conditionalFormatting sqref="AU2054">
    <cfRule type="cellIs" dxfId="0" priority="7351" operator="lessThan">
      <formula>20</formula>
    </cfRule>
    <cfRule type="cellIs" dxfId="1" priority="4218" operator="greaterThan">
      <formula>120</formula>
    </cfRule>
    <cfRule type="containsText" dxfId="2" priority="1085" operator="between" text="库存为">
      <formula>NOT(ISERROR(SEARCH("库存为",AU2054)))</formula>
    </cfRule>
  </conditionalFormatting>
  <conditionalFormatting sqref="AU2055">
    <cfRule type="cellIs" dxfId="0" priority="7350" operator="lessThan">
      <formula>20</formula>
    </cfRule>
    <cfRule type="cellIs" dxfId="1" priority="4217" operator="greaterThan">
      <formula>120</formula>
    </cfRule>
    <cfRule type="containsText" dxfId="2" priority="1084" operator="between" text="库存为">
      <formula>NOT(ISERROR(SEARCH("库存为",AU2055)))</formula>
    </cfRule>
  </conditionalFormatting>
  <conditionalFormatting sqref="AU2056">
    <cfRule type="cellIs" dxfId="0" priority="7349" operator="lessThan">
      <formula>20</formula>
    </cfRule>
    <cfRule type="cellIs" dxfId="1" priority="4216" operator="greaterThan">
      <formula>120</formula>
    </cfRule>
    <cfRule type="containsText" dxfId="2" priority="1083" operator="between" text="库存为">
      <formula>NOT(ISERROR(SEARCH("库存为",AU2056)))</formula>
    </cfRule>
  </conditionalFormatting>
  <conditionalFormatting sqref="AU2057">
    <cfRule type="cellIs" dxfId="0" priority="7348" operator="lessThan">
      <formula>20</formula>
    </cfRule>
    <cfRule type="cellIs" dxfId="1" priority="4215" operator="greaterThan">
      <formula>120</formula>
    </cfRule>
    <cfRule type="containsText" dxfId="2" priority="1082" operator="between" text="库存为">
      <formula>NOT(ISERROR(SEARCH("库存为",AU2057)))</formula>
    </cfRule>
  </conditionalFormatting>
  <conditionalFormatting sqref="AU2058">
    <cfRule type="cellIs" dxfId="0" priority="7347" operator="lessThan">
      <formula>20</formula>
    </cfRule>
    <cfRule type="cellIs" dxfId="1" priority="4214" operator="greaterThan">
      <formula>120</formula>
    </cfRule>
    <cfRule type="containsText" dxfId="2" priority="1081" operator="between" text="库存为">
      <formula>NOT(ISERROR(SEARCH("库存为",AU2058)))</formula>
    </cfRule>
  </conditionalFormatting>
  <conditionalFormatting sqref="AU2059">
    <cfRule type="cellIs" dxfId="0" priority="7346" operator="lessThan">
      <formula>20</formula>
    </cfRule>
    <cfRule type="cellIs" dxfId="1" priority="4213" operator="greaterThan">
      <formula>120</formula>
    </cfRule>
    <cfRule type="containsText" dxfId="2" priority="1080" operator="between" text="库存为">
      <formula>NOT(ISERROR(SEARCH("库存为",AU2059)))</formula>
    </cfRule>
  </conditionalFormatting>
  <conditionalFormatting sqref="AU2060">
    <cfRule type="cellIs" dxfId="0" priority="7345" operator="lessThan">
      <formula>20</formula>
    </cfRule>
    <cfRule type="cellIs" dxfId="1" priority="4212" operator="greaterThan">
      <formula>120</formula>
    </cfRule>
    <cfRule type="containsText" dxfId="2" priority="1079" operator="between" text="库存为">
      <formula>NOT(ISERROR(SEARCH("库存为",AU2060)))</formula>
    </cfRule>
  </conditionalFormatting>
  <conditionalFormatting sqref="AU2061">
    <cfRule type="cellIs" dxfId="0" priority="7344" operator="lessThan">
      <formula>20</formula>
    </cfRule>
    <cfRule type="cellIs" dxfId="1" priority="4211" operator="greaterThan">
      <formula>120</formula>
    </cfRule>
    <cfRule type="containsText" dxfId="2" priority="1078" operator="between" text="库存为">
      <formula>NOT(ISERROR(SEARCH("库存为",AU2061)))</formula>
    </cfRule>
  </conditionalFormatting>
  <conditionalFormatting sqref="AU2062">
    <cfRule type="cellIs" dxfId="0" priority="7343" operator="lessThan">
      <formula>20</formula>
    </cfRule>
    <cfRule type="cellIs" dxfId="1" priority="4210" operator="greaterThan">
      <formula>120</formula>
    </cfRule>
    <cfRule type="containsText" dxfId="2" priority="1077" operator="between" text="库存为">
      <formula>NOT(ISERROR(SEARCH("库存为",AU2062)))</formula>
    </cfRule>
  </conditionalFormatting>
  <conditionalFormatting sqref="AU2063">
    <cfRule type="cellIs" dxfId="0" priority="7342" operator="lessThan">
      <formula>20</formula>
    </cfRule>
    <cfRule type="cellIs" dxfId="1" priority="4209" operator="greaterThan">
      <formula>120</formula>
    </cfRule>
    <cfRule type="containsText" dxfId="2" priority="1076" operator="between" text="库存为">
      <formula>NOT(ISERROR(SEARCH("库存为",AU2063)))</formula>
    </cfRule>
  </conditionalFormatting>
  <conditionalFormatting sqref="AU2064">
    <cfRule type="cellIs" dxfId="0" priority="7341" operator="lessThan">
      <formula>20</formula>
    </cfRule>
    <cfRule type="cellIs" dxfId="1" priority="4208" operator="greaterThan">
      <formula>120</formula>
    </cfRule>
    <cfRule type="containsText" dxfId="2" priority="1075" operator="between" text="库存为">
      <formula>NOT(ISERROR(SEARCH("库存为",AU2064)))</formula>
    </cfRule>
  </conditionalFormatting>
  <conditionalFormatting sqref="AU2065">
    <cfRule type="cellIs" dxfId="0" priority="7340" operator="lessThan">
      <formula>20</formula>
    </cfRule>
    <cfRule type="cellIs" dxfId="1" priority="4207" operator="greaterThan">
      <formula>120</formula>
    </cfRule>
    <cfRule type="containsText" dxfId="2" priority="1074" operator="between" text="库存为">
      <formula>NOT(ISERROR(SEARCH("库存为",AU2065)))</formula>
    </cfRule>
  </conditionalFormatting>
  <conditionalFormatting sqref="AU2066">
    <cfRule type="cellIs" dxfId="0" priority="7339" operator="lessThan">
      <formula>20</formula>
    </cfRule>
    <cfRule type="cellIs" dxfId="1" priority="4206" operator="greaterThan">
      <formula>120</formula>
    </cfRule>
    <cfRule type="containsText" dxfId="2" priority="1073" operator="between" text="库存为">
      <formula>NOT(ISERROR(SEARCH("库存为",AU2066)))</formula>
    </cfRule>
  </conditionalFormatting>
  <conditionalFormatting sqref="AU2067">
    <cfRule type="cellIs" dxfId="0" priority="7338" operator="lessThan">
      <formula>20</formula>
    </cfRule>
    <cfRule type="cellIs" dxfId="1" priority="4205" operator="greaterThan">
      <formula>120</formula>
    </cfRule>
    <cfRule type="containsText" dxfId="2" priority="1072" operator="between" text="库存为">
      <formula>NOT(ISERROR(SEARCH("库存为",AU2067)))</formula>
    </cfRule>
  </conditionalFormatting>
  <conditionalFormatting sqref="AU2068">
    <cfRule type="cellIs" dxfId="0" priority="7337" operator="lessThan">
      <formula>20</formula>
    </cfRule>
    <cfRule type="cellIs" dxfId="1" priority="4204" operator="greaterThan">
      <formula>120</formula>
    </cfRule>
    <cfRule type="containsText" dxfId="2" priority="1071" operator="between" text="库存为">
      <formula>NOT(ISERROR(SEARCH("库存为",AU2068)))</formula>
    </cfRule>
  </conditionalFormatting>
  <conditionalFormatting sqref="AU2069">
    <cfRule type="cellIs" dxfId="0" priority="7336" operator="lessThan">
      <formula>20</formula>
    </cfRule>
    <cfRule type="cellIs" dxfId="1" priority="4203" operator="greaterThan">
      <formula>120</formula>
    </cfRule>
    <cfRule type="containsText" dxfId="2" priority="1070" operator="between" text="库存为">
      <formula>NOT(ISERROR(SEARCH("库存为",AU2069)))</formula>
    </cfRule>
  </conditionalFormatting>
  <conditionalFormatting sqref="AU2070">
    <cfRule type="cellIs" dxfId="0" priority="7335" operator="lessThan">
      <formula>20</formula>
    </cfRule>
    <cfRule type="cellIs" dxfId="1" priority="4202" operator="greaterThan">
      <formula>120</formula>
    </cfRule>
    <cfRule type="containsText" dxfId="2" priority="1069" operator="between" text="库存为">
      <formula>NOT(ISERROR(SEARCH("库存为",AU2070)))</formula>
    </cfRule>
  </conditionalFormatting>
  <conditionalFormatting sqref="AU2071">
    <cfRule type="cellIs" dxfId="0" priority="7334" operator="lessThan">
      <formula>20</formula>
    </cfRule>
    <cfRule type="cellIs" dxfId="1" priority="4201" operator="greaterThan">
      <formula>120</formula>
    </cfRule>
    <cfRule type="containsText" dxfId="2" priority="1068" operator="between" text="库存为">
      <formula>NOT(ISERROR(SEARCH("库存为",AU2071)))</formula>
    </cfRule>
  </conditionalFormatting>
  <conditionalFormatting sqref="AU2072">
    <cfRule type="cellIs" dxfId="0" priority="7333" operator="lessThan">
      <formula>20</formula>
    </cfRule>
    <cfRule type="cellIs" dxfId="1" priority="4200" operator="greaterThan">
      <formula>120</formula>
    </cfRule>
    <cfRule type="containsText" dxfId="2" priority="1067" operator="between" text="库存为">
      <formula>NOT(ISERROR(SEARCH("库存为",AU2072)))</formula>
    </cfRule>
  </conditionalFormatting>
  <conditionalFormatting sqref="AU2073">
    <cfRule type="cellIs" dxfId="0" priority="7332" operator="lessThan">
      <formula>20</formula>
    </cfRule>
    <cfRule type="cellIs" dxfId="1" priority="4199" operator="greaterThan">
      <formula>120</formula>
    </cfRule>
    <cfRule type="containsText" dxfId="2" priority="1066" operator="between" text="库存为">
      <formula>NOT(ISERROR(SEARCH("库存为",AU2073)))</formula>
    </cfRule>
  </conditionalFormatting>
  <conditionalFormatting sqref="AU2074">
    <cfRule type="cellIs" dxfId="0" priority="7331" operator="lessThan">
      <formula>20</formula>
    </cfRule>
    <cfRule type="cellIs" dxfId="1" priority="4198" operator="greaterThan">
      <formula>120</formula>
    </cfRule>
    <cfRule type="containsText" dxfId="2" priority="1065" operator="between" text="库存为">
      <formula>NOT(ISERROR(SEARCH("库存为",AU2074)))</formula>
    </cfRule>
  </conditionalFormatting>
  <conditionalFormatting sqref="AU2075">
    <cfRule type="cellIs" dxfId="0" priority="7330" operator="lessThan">
      <formula>20</formula>
    </cfRule>
    <cfRule type="cellIs" dxfId="1" priority="4197" operator="greaterThan">
      <formula>120</formula>
    </cfRule>
    <cfRule type="containsText" dxfId="2" priority="1064" operator="between" text="库存为">
      <formula>NOT(ISERROR(SEARCH("库存为",AU2075)))</formula>
    </cfRule>
  </conditionalFormatting>
  <conditionalFormatting sqref="AU2076">
    <cfRule type="cellIs" dxfId="0" priority="7329" operator="lessThan">
      <formula>20</formula>
    </cfRule>
    <cfRule type="cellIs" dxfId="1" priority="4196" operator="greaterThan">
      <formula>120</formula>
    </cfRule>
    <cfRule type="containsText" dxfId="2" priority="1063" operator="between" text="库存为">
      <formula>NOT(ISERROR(SEARCH("库存为",AU2076)))</formula>
    </cfRule>
  </conditionalFormatting>
  <conditionalFormatting sqref="AU2077">
    <cfRule type="cellIs" dxfId="0" priority="7328" operator="lessThan">
      <formula>20</formula>
    </cfRule>
    <cfRule type="cellIs" dxfId="1" priority="4195" operator="greaterThan">
      <formula>120</formula>
    </cfRule>
    <cfRule type="containsText" dxfId="2" priority="1062" operator="between" text="库存为">
      <formula>NOT(ISERROR(SEARCH("库存为",AU2077)))</formula>
    </cfRule>
  </conditionalFormatting>
  <conditionalFormatting sqref="AU2078">
    <cfRule type="cellIs" dxfId="0" priority="7327" operator="lessThan">
      <formula>20</formula>
    </cfRule>
    <cfRule type="cellIs" dxfId="1" priority="4194" operator="greaterThan">
      <formula>120</formula>
    </cfRule>
    <cfRule type="containsText" dxfId="2" priority="1061" operator="between" text="库存为">
      <formula>NOT(ISERROR(SEARCH("库存为",AU2078)))</formula>
    </cfRule>
  </conditionalFormatting>
  <conditionalFormatting sqref="AU2079">
    <cfRule type="cellIs" dxfId="0" priority="7326" operator="lessThan">
      <formula>20</formula>
    </cfRule>
    <cfRule type="cellIs" dxfId="1" priority="4193" operator="greaterThan">
      <formula>120</formula>
    </cfRule>
    <cfRule type="containsText" dxfId="2" priority="1060" operator="between" text="库存为">
      <formula>NOT(ISERROR(SEARCH("库存为",AU2079)))</formula>
    </cfRule>
  </conditionalFormatting>
  <conditionalFormatting sqref="AU2080">
    <cfRule type="cellIs" dxfId="0" priority="7325" operator="lessThan">
      <formula>20</formula>
    </cfRule>
    <cfRule type="cellIs" dxfId="1" priority="4192" operator="greaterThan">
      <formula>120</formula>
    </cfRule>
    <cfRule type="containsText" dxfId="2" priority="1059" operator="between" text="库存为">
      <formula>NOT(ISERROR(SEARCH("库存为",AU2080)))</formula>
    </cfRule>
  </conditionalFormatting>
  <conditionalFormatting sqref="AU2081">
    <cfRule type="cellIs" dxfId="0" priority="7324" operator="lessThan">
      <formula>20</formula>
    </cfRule>
    <cfRule type="cellIs" dxfId="1" priority="4191" operator="greaterThan">
      <formula>120</formula>
    </cfRule>
    <cfRule type="containsText" dxfId="2" priority="1058" operator="between" text="库存为">
      <formula>NOT(ISERROR(SEARCH("库存为",AU2081)))</formula>
    </cfRule>
  </conditionalFormatting>
  <conditionalFormatting sqref="AU2082">
    <cfRule type="cellIs" dxfId="0" priority="7323" operator="lessThan">
      <formula>20</formula>
    </cfRule>
    <cfRule type="cellIs" dxfId="1" priority="4190" operator="greaterThan">
      <formula>120</formula>
    </cfRule>
    <cfRule type="containsText" dxfId="2" priority="1057" operator="between" text="库存为">
      <formula>NOT(ISERROR(SEARCH("库存为",AU2082)))</formula>
    </cfRule>
  </conditionalFormatting>
  <conditionalFormatting sqref="AU2083">
    <cfRule type="cellIs" dxfId="0" priority="7322" operator="lessThan">
      <formula>20</formula>
    </cfRule>
    <cfRule type="cellIs" dxfId="1" priority="4189" operator="greaterThan">
      <formula>120</formula>
    </cfRule>
    <cfRule type="containsText" dxfId="2" priority="1056" operator="between" text="库存为">
      <formula>NOT(ISERROR(SEARCH("库存为",AU2083)))</formula>
    </cfRule>
  </conditionalFormatting>
  <conditionalFormatting sqref="AU2084">
    <cfRule type="cellIs" dxfId="0" priority="7321" operator="lessThan">
      <formula>20</formula>
    </cfRule>
    <cfRule type="cellIs" dxfId="1" priority="4188" operator="greaterThan">
      <formula>120</formula>
    </cfRule>
    <cfRule type="containsText" dxfId="2" priority="1055" operator="between" text="库存为">
      <formula>NOT(ISERROR(SEARCH("库存为",AU2084)))</formula>
    </cfRule>
  </conditionalFormatting>
  <conditionalFormatting sqref="AU2085">
    <cfRule type="cellIs" dxfId="0" priority="7320" operator="lessThan">
      <formula>20</formula>
    </cfRule>
    <cfRule type="cellIs" dxfId="1" priority="4187" operator="greaterThan">
      <formula>120</formula>
    </cfRule>
    <cfRule type="containsText" dxfId="2" priority="1054" operator="between" text="库存为">
      <formula>NOT(ISERROR(SEARCH("库存为",AU2085)))</formula>
    </cfRule>
  </conditionalFormatting>
  <conditionalFormatting sqref="AU2086">
    <cfRule type="cellIs" dxfId="0" priority="7319" operator="lessThan">
      <formula>20</formula>
    </cfRule>
    <cfRule type="cellIs" dxfId="1" priority="4186" operator="greaterThan">
      <formula>120</formula>
    </cfRule>
    <cfRule type="containsText" dxfId="2" priority="1053" operator="between" text="库存为">
      <formula>NOT(ISERROR(SEARCH("库存为",AU2086)))</formula>
    </cfRule>
  </conditionalFormatting>
  <conditionalFormatting sqref="AU2087">
    <cfRule type="cellIs" dxfId="0" priority="7318" operator="lessThan">
      <formula>20</formula>
    </cfRule>
    <cfRule type="cellIs" dxfId="1" priority="4185" operator="greaterThan">
      <formula>120</formula>
    </cfRule>
    <cfRule type="containsText" dxfId="2" priority="1052" operator="between" text="库存为">
      <formula>NOT(ISERROR(SEARCH("库存为",AU2087)))</formula>
    </cfRule>
  </conditionalFormatting>
  <conditionalFormatting sqref="AU2088">
    <cfRule type="cellIs" dxfId="0" priority="7317" operator="lessThan">
      <formula>20</formula>
    </cfRule>
    <cfRule type="cellIs" dxfId="1" priority="4184" operator="greaterThan">
      <formula>120</formula>
    </cfRule>
    <cfRule type="containsText" dxfId="2" priority="1051" operator="between" text="库存为">
      <formula>NOT(ISERROR(SEARCH("库存为",AU2088)))</formula>
    </cfRule>
  </conditionalFormatting>
  <conditionalFormatting sqref="AU2089">
    <cfRule type="cellIs" dxfId="0" priority="7316" operator="lessThan">
      <formula>20</formula>
    </cfRule>
    <cfRule type="cellIs" dxfId="1" priority="4183" operator="greaterThan">
      <formula>120</formula>
    </cfRule>
    <cfRule type="containsText" dxfId="2" priority="1050" operator="between" text="库存为">
      <formula>NOT(ISERROR(SEARCH("库存为",AU2089)))</formula>
    </cfRule>
  </conditionalFormatting>
  <conditionalFormatting sqref="AU2090">
    <cfRule type="cellIs" dxfId="0" priority="7315" operator="lessThan">
      <formula>20</formula>
    </cfRule>
    <cfRule type="cellIs" dxfId="1" priority="4182" operator="greaterThan">
      <formula>120</formula>
    </cfRule>
    <cfRule type="containsText" dxfId="2" priority="1049" operator="between" text="库存为">
      <formula>NOT(ISERROR(SEARCH("库存为",AU2090)))</formula>
    </cfRule>
  </conditionalFormatting>
  <conditionalFormatting sqref="AU2091">
    <cfRule type="cellIs" dxfId="0" priority="7314" operator="lessThan">
      <formula>20</formula>
    </cfRule>
    <cfRule type="cellIs" dxfId="1" priority="4181" operator="greaterThan">
      <formula>120</formula>
    </cfRule>
    <cfRule type="containsText" dxfId="2" priority="1048" operator="between" text="库存为">
      <formula>NOT(ISERROR(SEARCH("库存为",AU2091)))</formula>
    </cfRule>
  </conditionalFormatting>
  <conditionalFormatting sqref="AU2092">
    <cfRule type="cellIs" dxfId="0" priority="7313" operator="lessThan">
      <formula>20</formula>
    </cfRule>
    <cfRule type="cellIs" dxfId="1" priority="4180" operator="greaterThan">
      <formula>120</formula>
    </cfRule>
    <cfRule type="containsText" dxfId="2" priority="1047" operator="between" text="库存为">
      <formula>NOT(ISERROR(SEARCH("库存为",AU2092)))</formula>
    </cfRule>
  </conditionalFormatting>
  <conditionalFormatting sqref="AU2093">
    <cfRule type="cellIs" dxfId="0" priority="7312" operator="lessThan">
      <formula>20</formula>
    </cfRule>
    <cfRule type="cellIs" dxfId="1" priority="4179" operator="greaterThan">
      <formula>120</formula>
    </cfRule>
    <cfRule type="containsText" dxfId="2" priority="1046" operator="between" text="库存为">
      <formula>NOT(ISERROR(SEARCH("库存为",AU2093)))</formula>
    </cfRule>
  </conditionalFormatting>
  <conditionalFormatting sqref="AU2094">
    <cfRule type="cellIs" dxfId="0" priority="7311" operator="lessThan">
      <formula>20</formula>
    </cfRule>
    <cfRule type="cellIs" dxfId="1" priority="4178" operator="greaterThan">
      <formula>120</formula>
    </cfRule>
    <cfRule type="containsText" dxfId="2" priority="1045" operator="between" text="库存为">
      <formula>NOT(ISERROR(SEARCH("库存为",AU2094)))</formula>
    </cfRule>
  </conditionalFormatting>
  <conditionalFormatting sqref="AU2095">
    <cfRule type="cellIs" dxfId="0" priority="7310" operator="lessThan">
      <formula>20</formula>
    </cfRule>
    <cfRule type="cellIs" dxfId="1" priority="4177" operator="greaterThan">
      <formula>120</formula>
    </cfRule>
    <cfRule type="containsText" dxfId="2" priority="1044" operator="between" text="库存为">
      <formula>NOT(ISERROR(SEARCH("库存为",AU2095)))</formula>
    </cfRule>
  </conditionalFormatting>
  <conditionalFormatting sqref="AU2096">
    <cfRule type="cellIs" dxfId="0" priority="7309" operator="lessThan">
      <formula>20</formula>
    </cfRule>
    <cfRule type="cellIs" dxfId="1" priority="4176" operator="greaterThan">
      <formula>120</formula>
    </cfRule>
    <cfRule type="containsText" dxfId="2" priority="1043" operator="between" text="库存为">
      <formula>NOT(ISERROR(SEARCH("库存为",AU2096)))</formula>
    </cfRule>
  </conditionalFormatting>
  <conditionalFormatting sqref="AU2097">
    <cfRule type="cellIs" dxfId="0" priority="7308" operator="lessThan">
      <formula>20</formula>
    </cfRule>
    <cfRule type="cellIs" dxfId="1" priority="4175" operator="greaterThan">
      <formula>120</formula>
    </cfRule>
    <cfRule type="containsText" dxfId="2" priority="1042" operator="between" text="库存为">
      <formula>NOT(ISERROR(SEARCH("库存为",AU2097)))</formula>
    </cfRule>
  </conditionalFormatting>
  <conditionalFormatting sqref="AU2098">
    <cfRule type="cellIs" dxfId="0" priority="7307" operator="lessThan">
      <formula>20</formula>
    </cfRule>
    <cfRule type="cellIs" dxfId="1" priority="4174" operator="greaterThan">
      <formula>120</formula>
    </cfRule>
    <cfRule type="containsText" dxfId="2" priority="1041" operator="between" text="库存为">
      <formula>NOT(ISERROR(SEARCH("库存为",AU2098)))</formula>
    </cfRule>
  </conditionalFormatting>
  <conditionalFormatting sqref="AU2099">
    <cfRule type="cellIs" dxfId="0" priority="7306" operator="lessThan">
      <formula>20</formula>
    </cfRule>
    <cfRule type="cellIs" dxfId="1" priority="4173" operator="greaterThan">
      <formula>120</formula>
    </cfRule>
    <cfRule type="containsText" dxfId="2" priority="1040" operator="between" text="库存为">
      <formula>NOT(ISERROR(SEARCH("库存为",AU2099)))</formula>
    </cfRule>
  </conditionalFormatting>
  <conditionalFormatting sqref="AU2100">
    <cfRule type="cellIs" dxfId="0" priority="7305" operator="lessThan">
      <formula>20</formula>
    </cfRule>
    <cfRule type="cellIs" dxfId="1" priority="4172" operator="greaterThan">
      <formula>120</formula>
    </cfRule>
    <cfRule type="containsText" dxfId="2" priority="1039" operator="between" text="库存为">
      <formula>NOT(ISERROR(SEARCH("库存为",AU2100)))</formula>
    </cfRule>
  </conditionalFormatting>
  <conditionalFormatting sqref="AU2101">
    <cfRule type="cellIs" dxfId="0" priority="7304" operator="lessThan">
      <formula>20</formula>
    </cfRule>
    <cfRule type="cellIs" dxfId="1" priority="4171" operator="greaterThan">
      <formula>120</formula>
    </cfRule>
    <cfRule type="containsText" dxfId="2" priority="1038" operator="between" text="库存为">
      <formula>NOT(ISERROR(SEARCH("库存为",AU2101)))</formula>
    </cfRule>
  </conditionalFormatting>
  <conditionalFormatting sqref="AU2102">
    <cfRule type="cellIs" dxfId="0" priority="7303" operator="lessThan">
      <formula>20</formula>
    </cfRule>
    <cfRule type="cellIs" dxfId="1" priority="4170" operator="greaterThan">
      <formula>120</formula>
    </cfRule>
    <cfRule type="containsText" dxfId="2" priority="1037" operator="between" text="库存为">
      <formula>NOT(ISERROR(SEARCH("库存为",AU2102)))</formula>
    </cfRule>
  </conditionalFormatting>
  <conditionalFormatting sqref="AU2103">
    <cfRule type="cellIs" dxfId="0" priority="7302" operator="lessThan">
      <formula>20</formula>
    </cfRule>
    <cfRule type="cellIs" dxfId="1" priority="4169" operator="greaterThan">
      <formula>120</formula>
    </cfRule>
    <cfRule type="containsText" dxfId="2" priority="1036" operator="between" text="库存为">
      <formula>NOT(ISERROR(SEARCH("库存为",AU2103)))</formula>
    </cfRule>
  </conditionalFormatting>
  <conditionalFormatting sqref="AU2104">
    <cfRule type="cellIs" dxfId="0" priority="7301" operator="lessThan">
      <formula>20</formula>
    </cfRule>
    <cfRule type="cellIs" dxfId="1" priority="4168" operator="greaterThan">
      <formula>120</formula>
    </cfRule>
    <cfRule type="containsText" dxfId="2" priority="1035" operator="between" text="库存为">
      <formula>NOT(ISERROR(SEARCH("库存为",AU2104)))</formula>
    </cfRule>
  </conditionalFormatting>
  <conditionalFormatting sqref="AU2105">
    <cfRule type="cellIs" dxfId="0" priority="7300" operator="lessThan">
      <formula>20</formula>
    </cfRule>
    <cfRule type="cellIs" dxfId="1" priority="4167" operator="greaterThan">
      <formula>120</formula>
    </cfRule>
    <cfRule type="containsText" dxfId="2" priority="1034" operator="between" text="库存为">
      <formula>NOT(ISERROR(SEARCH("库存为",AU2105)))</formula>
    </cfRule>
  </conditionalFormatting>
  <conditionalFormatting sqref="AU2106">
    <cfRule type="cellIs" dxfId="0" priority="7299" operator="lessThan">
      <formula>20</formula>
    </cfRule>
    <cfRule type="cellIs" dxfId="1" priority="4166" operator="greaterThan">
      <formula>120</formula>
    </cfRule>
    <cfRule type="containsText" dxfId="2" priority="1033" operator="between" text="库存为">
      <formula>NOT(ISERROR(SEARCH("库存为",AU2106)))</formula>
    </cfRule>
  </conditionalFormatting>
  <conditionalFormatting sqref="AU2107">
    <cfRule type="cellIs" dxfId="0" priority="7298" operator="lessThan">
      <formula>20</formula>
    </cfRule>
    <cfRule type="cellIs" dxfId="1" priority="4165" operator="greaterThan">
      <formula>120</formula>
    </cfRule>
    <cfRule type="containsText" dxfId="2" priority="1032" operator="between" text="库存为">
      <formula>NOT(ISERROR(SEARCH("库存为",AU2107)))</formula>
    </cfRule>
  </conditionalFormatting>
  <conditionalFormatting sqref="AU2108">
    <cfRule type="cellIs" dxfId="0" priority="7297" operator="lessThan">
      <formula>20</formula>
    </cfRule>
    <cfRule type="cellIs" dxfId="1" priority="4164" operator="greaterThan">
      <formula>120</formula>
    </cfRule>
    <cfRule type="containsText" dxfId="2" priority="1031" operator="between" text="库存为">
      <formula>NOT(ISERROR(SEARCH("库存为",AU2108)))</formula>
    </cfRule>
  </conditionalFormatting>
  <conditionalFormatting sqref="AU2109">
    <cfRule type="cellIs" dxfId="0" priority="7296" operator="lessThan">
      <formula>20</formula>
    </cfRule>
    <cfRule type="cellIs" dxfId="1" priority="4163" operator="greaterThan">
      <formula>120</formula>
    </cfRule>
    <cfRule type="containsText" dxfId="2" priority="1030" operator="between" text="库存为">
      <formula>NOT(ISERROR(SEARCH("库存为",AU2109)))</formula>
    </cfRule>
  </conditionalFormatting>
  <conditionalFormatting sqref="AU2110">
    <cfRule type="cellIs" dxfId="0" priority="7295" operator="lessThan">
      <formula>20</formula>
    </cfRule>
    <cfRule type="cellIs" dxfId="1" priority="4162" operator="greaterThan">
      <formula>120</formula>
    </cfRule>
    <cfRule type="containsText" dxfId="2" priority="1029" operator="between" text="库存为">
      <formula>NOT(ISERROR(SEARCH("库存为",AU2110)))</formula>
    </cfRule>
  </conditionalFormatting>
  <conditionalFormatting sqref="AU2111">
    <cfRule type="cellIs" dxfId="0" priority="7294" operator="lessThan">
      <formula>20</formula>
    </cfRule>
    <cfRule type="cellIs" dxfId="1" priority="4161" operator="greaterThan">
      <formula>120</formula>
    </cfRule>
    <cfRule type="containsText" dxfId="2" priority="1028" operator="between" text="库存为">
      <formula>NOT(ISERROR(SEARCH("库存为",AU2111)))</formula>
    </cfRule>
  </conditionalFormatting>
  <conditionalFormatting sqref="AU2112">
    <cfRule type="cellIs" dxfId="0" priority="7293" operator="lessThan">
      <formula>20</formula>
    </cfRule>
    <cfRule type="cellIs" dxfId="1" priority="4160" operator="greaterThan">
      <formula>120</formula>
    </cfRule>
    <cfRule type="containsText" dxfId="2" priority="1027" operator="between" text="库存为">
      <formula>NOT(ISERROR(SEARCH("库存为",AU2112)))</formula>
    </cfRule>
  </conditionalFormatting>
  <conditionalFormatting sqref="AU2113">
    <cfRule type="cellIs" dxfId="0" priority="7292" operator="lessThan">
      <formula>20</formula>
    </cfRule>
    <cfRule type="cellIs" dxfId="1" priority="4159" operator="greaterThan">
      <formula>120</formula>
    </cfRule>
    <cfRule type="containsText" dxfId="2" priority="1026" operator="between" text="库存为">
      <formula>NOT(ISERROR(SEARCH("库存为",AU2113)))</formula>
    </cfRule>
  </conditionalFormatting>
  <conditionalFormatting sqref="AU2114">
    <cfRule type="cellIs" dxfId="0" priority="7291" operator="lessThan">
      <formula>20</formula>
    </cfRule>
    <cfRule type="cellIs" dxfId="1" priority="4158" operator="greaterThan">
      <formula>120</formula>
    </cfRule>
    <cfRule type="containsText" dxfId="2" priority="1025" operator="between" text="库存为">
      <formula>NOT(ISERROR(SEARCH("库存为",AU2114)))</formula>
    </cfRule>
  </conditionalFormatting>
  <conditionalFormatting sqref="AU2115">
    <cfRule type="cellIs" dxfId="0" priority="7290" operator="lessThan">
      <formula>20</formula>
    </cfRule>
    <cfRule type="cellIs" dxfId="1" priority="4157" operator="greaterThan">
      <formula>120</formula>
    </cfRule>
    <cfRule type="containsText" dxfId="2" priority="1024" operator="between" text="库存为">
      <formula>NOT(ISERROR(SEARCH("库存为",AU2115)))</formula>
    </cfRule>
  </conditionalFormatting>
  <conditionalFormatting sqref="AU2116">
    <cfRule type="cellIs" dxfId="0" priority="7289" operator="lessThan">
      <formula>20</formula>
    </cfRule>
    <cfRule type="cellIs" dxfId="1" priority="4156" operator="greaterThan">
      <formula>120</formula>
    </cfRule>
    <cfRule type="containsText" dxfId="2" priority="1023" operator="between" text="库存为">
      <formula>NOT(ISERROR(SEARCH("库存为",AU2116)))</formula>
    </cfRule>
  </conditionalFormatting>
  <conditionalFormatting sqref="AU2117">
    <cfRule type="cellIs" dxfId="0" priority="7288" operator="lessThan">
      <formula>20</formula>
    </cfRule>
    <cfRule type="cellIs" dxfId="1" priority="4155" operator="greaterThan">
      <formula>120</formula>
    </cfRule>
    <cfRule type="containsText" dxfId="2" priority="1022" operator="between" text="库存为">
      <formula>NOT(ISERROR(SEARCH("库存为",AU2117)))</formula>
    </cfRule>
  </conditionalFormatting>
  <conditionalFormatting sqref="AU2118">
    <cfRule type="cellIs" dxfId="0" priority="7287" operator="lessThan">
      <formula>20</formula>
    </cfRule>
    <cfRule type="cellIs" dxfId="1" priority="4154" operator="greaterThan">
      <formula>120</formula>
    </cfRule>
    <cfRule type="containsText" dxfId="2" priority="1021" operator="between" text="库存为">
      <formula>NOT(ISERROR(SEARCH("库存为",AU2118)))</formula>
    </cfRule>
  </conditionalFormatting>
  <conditionalFormatting sqref="AU2119">
    <cfRule type="cellIs" dxfId="0" priority="7286" operator="lessThan">
      <formula>20</formula>
    </cfRule>
    <cfRule type="cellIs" dxfId="1" priority="4153" operator="greaterThan">
      <formula>120</formula>
    </cfRule>
    <cfRule type="containsText" dxfId="2" priority="1020" operator="between" text="库存为">
      <formula>NOT(ISERROR(SEARCH("库存为",AU2119)))</formula>
    </cfRule>
  </conditionalFormatting>
  <conditionalFormatting sqref="AU2120">
    <cfRule type="cellIs" dxfId="0" priority="7285" operator="lessThan">
      <formula>20</formula>
    </cfRule>
    <cfRule type="cellIs" dxfId="1" priority="4152" operator="greaterThan">
      <formula>120</formula>
    </cfRule>
    <cfRule type="containsText" dxfId="2" priority="1019" operator="between" text="库存为">
      <formula>NOT(ISERROR(SEARCH("库存为",AU2120)))</formula>
    </cfRule>
  </conditionalFormatting>
  <conditionalFormatting sqref="AU2121">
    <cfRule type="cellIs" dxfId="0" priority="7284" operator="lessThan">
      <formula>20</formula>
    </cfRule>
    <cfRule type="cellIs" dxfId="1" priority="4151" operator="greaterThan">
      <formula>120</formula>
    </cfRule>
    <cfRule type="containsText" dxfId="2" priority="1018" operator="between" text="库存为">
      <formula>NOT(ISERROR(SEARCH("库存为",AU2121)))</formula>
    </cfRule>
  </conditionalFormatting>
  <conditionalFormatting sqref="AU2122">
    <cfRule type="cellIs" dxfId="0" priority="7283" operator="lessThan">
      <formula>20</formula>
    </cfRule>
    <cfRule type="cellIs" dxfId="1" priority="4150" operator="greaterThan">
      <formula>120</formula>
    </cfRule>
    <cfRule type="containsText" dxfId="2" priority="1017" operator="between" text="库存为">
      <formula>NOT(ISERROR(SEARCH("库存为",AU2122)))</formula>
    </cfRule>
  </conditionalFormatting>
  <conditionalFormatting sqref="AU2123">
    <cfRule type="cellIs" dxfId="0" priority="7282" operator="lessThan">
      <formula>20</formula>
    </cfRule>
    <cfRule type="cellIs" dxfId="1" priority="4149" operator="greaterThan">
      <formula>120</formula>
    </cfRule>
    <cfRule type="containsText" dxfId="2" priority="1016" operator="between" text="库存为">
      <formula>NOT(ISERROR(SEARCH("库存为",AU2123)))</formula>
    </cfRule>
  </conditionalFormatting>
  <conditionalFormatting sqref="AU2124">
    <cfRule type="cellIs" dxfId="0" priority="7281" operator="lessThan">
      <formula>20</formula>
    </cfRule>
    <cfRule type="cellIs" dxfId="1" priority="4148" operator="greaterThan">
      <formula>120</formula>
    </cfRule>
    <cfRule type="containsText" dxfId="2" priority="1015" operator="between" text="库存为">
      <formula>NOT(ISERROR(SEARCH("库存为",AU2124)))</formula>
    </cfRule>
  </conditionalFormatting>
  <conditionalFormatting sqref="AU2125">
    <cfRule type="cellIs" dxfId="0" priority="7280" operator="lessThan">
      <formula>20</formula>
    </cfRule>
    <cfRule type="cellIs" dxfId="1" priority="4147" operator="greaterThan">
      <formula>120</formula>
    </cfRule>
    <cfRule type="containsText" dxfId="2" priority="1014" operator="between" text="库存为">
      <formula>NOT(ISERROR(SEARCH("库存为",AU2125)))</formula>
    </cfRule>
  </conditionalFormatting>
  <conditionalFormatting sqref="AU2126">
    <cfRule type="cellIs" dxfId="0" priority="7279" operator="lessThan">
      <formula>20</formula>
    </cfRule>
    <cfRule type="cellIs" dxfId="1" priority="4146" operator="greaterThan">
      <formula>120</formula>
    </cfRule>
    <cfRule type="containsText" dxfId="2" priority="1013" operator="between" text="库存为">
      <formula>NOT(ISERROR(SEARCH("库存为",AU2126)))</formula>
    </cfRule>
  </conditionalFormatting>
  <conditionalFormatting sqref="AU2127">
    <cfRule type="cellIs" dxfId="0" priority="7278" operator="lessThan">
      <formula>20</formula>
    </cfRule>
    <cfRule type="cellIs" dxfId="1" priority="4145" operator="greaterThan">
      <formula>120</formula>
    </cfRule>
    <cfRule type="containsText" dxfId="2" priority="1012" operator="between" text="库存为">
      <formula>NOT(ISERROR(SEARCH("库存为",AU2127)))</formula>
    </cfRule>
  </conditionalFormatting>
  <conditionalFormatting sqref="AU2128">
    <cfRule type="cellIs" dxfId="0" priority="7277" operator="lessThan">
      <formula>20</formula>
    </cfRule>
    <cfRule type="cellIs" dxfId="1" priority="4144" operator="greaterThan">
      <formula>120</formula>
    </cfRule>
    <cfRule type="containsText" dxfId="2" priority="1011" operator="between" text="库存为">
      <formula>NOT(ISERROR(SEARCH("库存为",AU2128)))</formula>
    </cfRule>
  </conditionalFormatting>
  <conditionalFormatting sqref="AU2129">
    <cfRule type="cellIs" dxfId="0" priority="7276" operator="lessThan">
      <formula>20</formula>
    </cfRule>
    <cfRule type="cellIs" dxfId="1" priority="4143" operator="greaterThan">
      <formula>120</formula>
    </cfRule>
    <cfRule type="containsText" dxfId="2" priority="1010" operator="between" text="库存为">
      <formula>NOT(ISERROR(SEARCH("库存为",AU2129)))</formula>
    </cfRule>
  </conditionalFormatting>
  <conditionalFormatting sqref="AU2130">
    <cfRule type="cellIs" dxfId="0" priority="7275" operator="lessThan">
      <formula>20</formula>
    </cfRule>
    <cfRule type="cellIs" dxfId="1" priority="4142" operator="greaterThan">
      <formula>120</formula>
    </cfRule>
    <cfRule type="containsText" dxfId="2" priority="1009" operator="between" text="库存为">
      <formula>NOT(ISERROR(SEARCH("库存为",AU2130)))</formula>
    </cfRule>
  </conditionalFormatting>
  <conditionalFormatting sqref="AU2131">
    <cfRule type="cellIs" dxfId="0" priority="7274" operator="lessThan">
      <formula>20</formula>
    </cfRule>
    <cfRule type="cellIs" dxfId="1" priority="4141" operator="greaterThan">
      <formula>120</formula>
    </cfRule>
    <cfRule type="containsText" dxfId="2" priority="1008" operator="between" text="库存为">
      <formula>NOT(ISERROR(SEARCH("库存为",AU2131)))</formula>
    </cfRule>
  </conditionalFormatting>
  <conditionalFormatting sqref="AU2132">
    <cfRule type="cellIs" dxfId="0" priority="7273" operator="lessThan">
      <formula>20</formula>
    </cfRule>
    <cfRule type="cellIs" dxfId="1" priority="4140" operator="greaterThan">
      <formula>120</formula>
    </cfRule>
    <cfRule type="containsText" dxfId="2" priority="1007" operator="between" text="库存为">
      <formula>NOT(ISERROR(SEARCH("库存为",AU2132)))</formula>
    </cfRule>
  </conditionalFormatting>
  <conditionalFormatting sqref="AU2133">
    <cfRule type="cellIs" dxfId="0" priority="7272" operator="lessThan">
      <formula>20</formula>
    </cfRule>
    <cfRule type="cellIs" dxfId="1" priority="4139" operator="greaterThan">
      <formula>120</formula>
    </cfRule>
    <cfRule type="containsText" dxfId="2" priority="1006" operator="between" text="库存为">
      <formula>NOT(ISERROR(SEARCH("库存为",AU2133)))</formula>
    </cfRule>
  </conditionalFormatting>
  <conditionalFormatting sqref="AU2134">
    <cfRule type="cellIs" dxfId="0" priority="7271" operator="lessThan">
      <formula>20</formula>
    </cfRule>
    <cfRule type="cellIs" dxfId="1" priority="4138" operator="greaterThan">
      <formula>120</formula>
    </cfRule>
    <cfRule type="containsText" dxfId="2" priority="1005" operator="between" text="库存为">
      <formula>NOT(ISERROR(SEARCH("库存为",AU2134)))</formula>
    </cfRule>
  </conditionalFormatting>
  <conditionalFormatting sqref="AU2135">
    <cfRule type="cellIs" dxfId="0" priority="7270" operator="lessThan">
      <formula>20</formula>
    </cfRule>
    <cfRule type="cellIs" dxfId="1" priority="4137" operator="greaterThan">
      <formula>120</formula>
    </cfRule>
    <cfRule type="containsText" dxfId="2" priority="1004" operator="between" text="库存为">
      <formula>NOT(ISERROR(SEARCH("库存为",AU2135)))</formula>
    </cfRule>
  </conditionalFormatting>
  <conditionalFormatting sqref="AU2136">
    <cfRule type="cellIs" dxfId="0" priority="7269" operator="lessThan">
      <formula>20</formula>
    </cfRule>
    <cfRule type="cellIs" dxfId="1" priority="4136" operator="greaterThan">
      <formula>120</formula>
    </cfRule>
    <cfRule type="containsText" dxfId="2" priority="1003" operator="between" text="库存为">
      <formula>NOT(ISERROR(SEARCH("库存为",AU2136)))</formula>
    </cfRule>
  </conditionalFormatting>
  <conditionalFormatting sqref="AU2137">
    <cfRule type="cellIs" dxfId="0" priority="7268" operator="lessThan">
      <formula>20</formula>
    </cfRule>
    <cfRule type="cellIs" dxfId="1" priority="4135" operator="greaterThan">
      <formula>120</formula>
    </cfRule>
    <cfRule type="containsText" dxfId="2" priority="1002" operator="between" text="库存为">
      <formula>NOT(ISERROR(SEARCH("库存为",AU2137)))</formula>
    </cfRule>
  </conditionalFormatting>
  <conditionalFormatting sqref="AU2138">
    <cfRule type="cellIs" dxfId="0" priority="7267" operator="lessThan">
      <formula>20</formula>
    </cfRule>
    <cfRule type="cellIs" dxfId="1" priority="4134" operator="greaterThan">
      <formula>120</formula>
    </cfRule>
    <cfRule type="containsText" dxfId="2" priority="1001" operator="between" text="库存为">
      <formula>NOT(ISERROR(SEARCH("库存为",AU2138)))</formula>
    </cfRule>
  </conditionalFormatting>
  <conditionalFormatting sqref="AU2139">
    <cfRule type="cellIs" dxfId="0" priority="7266" operator="lessThan">
      <formula>20</formula>
    </cfRule>
    <cfRule type="cellIs" dxfId="1" priority="4133" operator="greaterThan">
      <formula>120</formula>
    </cfRule>
    <cfRule type="containsText" dxfId="2" priority="1000" operator="between" text="库存为">
      <formula>NOT(ISERROR(SEARCH("库存为",AU2139)))</formula>
    </cfRule>
  </conditionalFormatting>
  <conditionalFormatting sqref="AU2140">
    <cfRule type="cellIs" dxfId="0" priority="7265" operator="lessThan">
      <formula>20</formula>
    </cfRule>
    <cfRule type="cellIs" dxfId="1" priority="4132" operator="greaterThan">
      <formula>120</formula>
    </cfRule>
    <cfRule type="containsText" dxfId="2" priority="999" operator="between" text="库存为">
      <formula>NOT(ISERROR(SEARCH("库存为",AU2140)))</formula>
    </cfRule>
  </conditionalFormatting>
  <conditionalFormatting sqref="AU2141">
    <cfRule type="cellIs" dxfId="0" priority="7264" operator="lessThan">
      <formula>20</formula>
    </cfRule>
    <cfRule type="cellIs" dxfId="1" priority="4131" operator="greaterThan">
      <formula>120</formula>
    </cfRule>
    <cfRule type="containsText" dxfId="2" priority="998" operator="between" text="库存为">
      <formula>NOT(ISERROR(SEARCH("库存为",AU2141)))</formula>
    </cfRule>
  </conditionalFormatting>
  <conditionalFormatting sqref="AU2142">
    <cfRule type="cellIs" dxfId="0" priority="7263" operator="lessThan">
      <formula>20</formula>
    </cfRule>
    <cfRule type="cellIs" dxfId="1" priority="4130" operator="greaterThan">
      <formula>120</formula>
    </cfRule>
    <cfRule type="containsText" dxfId="2" priority="997" operator="between" text="库存为">
      <formula>NOT(ISERROR(SEARCH("库存为",AU2142)))</formula>
    </cfRule>
  </conditionalFormatting>
  <conditionalFormatting sqref="AU2143">
    <cfRule type="cellIs" dxfId="0" priority="7262" operator="lessThan">
      <formula>20</formula>
    </cfRule>
    <cfRule type="cellIs" dxfId="1" priority="4129" operator="greaterThan">
      <formula>120</formula>
    </cfRule>
    <cfRule type="containsText" dxfId="2" priority="996" operator="between" text="库存为">
      <formula>NOT(ISERROR(SEARCH("库存为",AU2143)))</formula>
    </cfRule>
  </conditionalFormatting>
  <conditionalFormatting sqref="AU2144">
    <cfRule type="cellIs" dxfId="0" priority="7261" operator="lessThan">
      <formula>20</formula>
    </cfRule>
    <cfRule type="cellIs" dxfId="1" priority="4128" operator="greaterThan">
      <formula>120</formula>
    </cfRule>
    <cfRule type="containsText" dxfId="2" priority="995" operator="between" text="库存为">
      <formula>NOT(ISERROR(SEARCH("库存为",AU2144)))</formula>
    </cfRule>
  </conditionalFormatting>
  <conditionalFormatting sqref="AU2145">
    <cfRule type="cellIs" dxfId="0" priority="7260" operator="lessThan">
      <formula>20</formula>
    </cfRule>
    <cfRule type="cellIs" dxfId="1" priority="4127" operator="greaterThan">
      <formula>120</formula>
    </cfRule>
    <cfRule type="containsText" dxfId="2" priority="994" operator="between" text="库存为">
      <formula>NOT(ISERROR(SEARCH("库存为",AU2145)))</formula>
    </cfRule>
  </conditionalFormatting>
  <conditionalFormatting sqref="AU2146">
    <cfRule type="cellIs" dxfId="0" priority="7259" operator="lessThan">
      <formula>20</formula>
    </cfRule>
    <cfRule type="cellIs" dxfId="1" priority="4126" operator="greaterThan">
      <formula>120</formula>
    </cfRule>
    <cfRule type="containsText" dxfId="2" priority="993" operator="between" text="库存为">
      <formula>NOT(ISERROR(SEARCH("库存为",AU2146)))</formula>
    </cfRule>
  </conditionalFormatting>
  <conditionalFormatting sqref="AU2147">
    <cfRule type="cellIs" dxfId="0" priority="7258" operator="lessThan">
      <formula>20</formula>
    </cfRule>
    <cfRule type="cellIs" dxfId="1" priority="4125" operator="greaterThan">
      <formula>120</formula>
    </cfRule>
    <cfRule type="containsText" dxfId="2" priority="992" operator="between" text="库存为">
      <formula>NOT(ISERROR(SEARCH("库存为",AU2147)))</formula>
    </cfRule>
  </conditionalFormatting>
  <conditionalFormatting sqref="AU2148">
    <cfRule type="cellIs" dxfId="0" priority="7257" operator="lessThan">
      <formula>20</formula>
    </cfRule>
    <cfRule type="cellIs" dxfId="1" priority="4124" operator="greaterThan">
      <formula>120</formula>
    </cfRule>
    <cfRule type="containsText" dxfId="2" priority="991" operator="between" text="库存为">
      <formula>NOT(ISERROR(SEARCH("库存为",AU2148)))</formula>
    </cfRule>
  </conditionalFormatting>
  <conditionalFormatting sqref="AU2149">
    <cfRule type="cellIs" dxfId="0" priority="7256" operator="lessThan">
      <formula>20</formula>
    </cfRule>
    <cfRule type="cellIs" dxfId="1" priority="4123" operator="greaterThan">
      <formula>120</formula>
    </cfRule>
    <cfRule type="containsText" dxfId="2" priority="990" operator="between" text="库存为">
      <formula>NOT(ISERROR(SEARCH("库存为",AU2149)))</formula>
    </cfRule>
  </conditionalFormatting>
  <conditionalFormatting sqref="AU2150">
    <cfRule type="cellIs" dxfId="0" priority="7255" operator="lessThan">
      <formula>20</formula>
    </cfRule>
    <cfRule type="cellIs" dxfId="1" priority="4122" operator="greaterThan">
      <formula>120</formula>
    </cfRule>
    <cfRule type="containsText" dxfId="2" priority="989" operator="between" text="库存为">
      <formula>NOT(ISERROR(SEARCH("库存为",AU2150)))</formula>
    </cfRule>
  </conditionalFormatting>
  <conditionalFormatting sqref="AU2151">
    <cfRule type="cellIs" dxfId="0" priority="7254" operator="lessThan">
      <formula>20</formula>
    </cfRule>
    <cfRule type="cellIs" dxfId="1" priority="4121" operator="greaterThan">
      <formula>120</formula>
    </cfRule>
    <cfRule type="containsText" dxfId="2" priority="988" operator="between" text="库存为">
      <formula>NOT(ISERROR(SEARCH("库存为",AU2151)))</formula>
    </cfRule>
  </conditionalFormatting>
  <conditionalFormatting sqref="AU2152">
    <cfRule type="cellIs" dxfId="0" priority="7253" operator="lessThan">
      <formula>20</formula>
    </cfRule>
    <cfRule type="cellIs" dxfId="1" priority="4120" operator="greaterThan">
      <formula>120</formula>
    </cfRule>
    <cfRule type="containsText" dxfId="2" priority="987" operator="between" text="库存为">
      <formula>NOT(ISERROR(SEARCH("库存为",AU2152)))</formula>
    </cfRule>
  </conditionalFormatting>
  <conditionalFormatting sqref="AU2153">
    <cfRule type="cellIs" dxfId="0" priority="7252" operator="lessThan">
      <formula>20</formula>
    </cfRule>
    <cfRule type="cellIs" dxfId="1" priority="4119" operator="greaterThan">
      <formula>120</formula>
    </cfRule>
    <cfRule type="containsText" dxfId="2" priority="986" operator="between" text="库存为">
      <formula>NOT(ISERROR(SEARCH("库存为",AU2153)))</formula>
    </cfRule>
  </conditionalFormatting>
  <conditionalFormatting sqref="AU2154">
    <cfRule type="cellIs" dxfId="0" priority="7251" operator="lessThan">
      <formula>20</formula>
    </cfRule>
    <cfRule type="cellIs" dxfId="1" priority="4118" operator="greaterThan">
      <formula>120</formula>
    </cfRule>
    <cfRule type="containsText" dxfId="2" priority="985" operator="between" text="库存为">
      <formula>NOT(ISERROR(SEARCH("库存为",AU2154)))</formula>
    </cfRule>
  </conditionalFormatting>
  <conditionalFormatting sqref="AU2155">
    <cfRule type="cellIs" dxfId="0" priority="7250" operator="lessThan">
      <formula>20</formula>
    </cfRule>
    <cfRule type="cellIs" dxfId="1" priority="4117" operator="greaterThan">
      <formula>120</formula>
    </cfRule>
    <cfRule type="containsText" dxfId="2" priority="984" operator="between" text="库存为">
      <formula>NOT(ISERROR(SEARCH("库存为",AU2155)))</formula>
    </cfRule>
  </conditionalFormatting>
  <conditionalFormatting sqref="AU2156">
    <cfRule type="cellIs" dxfId="0" priority="7249" operator="lessThan">
      <formula>20</formula>
    </cfRule>
    <cfRule type="cellIs" dxfId="1" priority="4116" operator="greaterThan">
      <formula>120</formula>
    </cfRule>
    <cfRule type="containsText" dxfId="2" priority="983" operator="between" text="库存为">
      <formula>NOT(ISERROR(SEARCH("库存为",AU2156)))</formula>
    </cfRule>
  </conditionalFormatting>
  <conditionalFormatting sqref="AU2157">
    <cfRule type="cellIs" dxfId="0" priority="7248" operator="lessThan">
      <formula>20</formula>
    </cfRule>
    <cfRule type="cellIs" dxfId="1" priority="4115" operator="greaterThan">
      <formula>120</formula>
    </cfRule>
    <cfRule type="containsText" dxfId="2" priority="982" operator="between" text="库存为">
      <formula>NOT(ISERROR(SEARCH("库存为",AU2157)))</formula>
    </cfRule>
  </conditionalFormatting>
  <conditionalFormatting sqref="AU2158">
    <cfRule type="cellIs" dxfId="0" priority="7247" operator="lessThan">
      <formula>20</formula>
    </cfRule>
    <cfRule type="cellIs" dxfId="1" priority="4114" operator="greaterThan">
      <formula>120</formula>
    </cfRule>
    <cfRule type="containsText" dxfId="2" priority="981" operator="between" text="库存为">
      <formula>NOT(ISERROR(SEARCH("库存为",AU2158)))</formula>
    </cfRule>
  </conditionalFormatting>
  <conditionalFormatting sqref="AU2159">
    <cfRule type="cellIs" dxfId="0" priority="7246" operator="lessThan">
      <formula>20</formula>
    </cfRule>
    <cfRule type="cellIs" dxfId="1" priority="4113" operator="greaterThan">
      <formula>120</formula>
    </cfRule>
    <cfRule type="containsText" dxfId="2" priority="980" operator="between" text="库存为">
      <formula>NOT(ISERROR(SEARCH("库存为",AU2159)))</formula>
    </cfRule>
  </conditionalFormatting>
  <conditionalFormatting sqref="AU2160">
    <cfRule type="cellIs" dxfId="0" priority="7245" operator="lessThan">
      <formula>20</formula>
    </cfRule>
    <cfRule type="cellIs" dxfId="1" priority="4112" operator="greaterThan">
      <formula>120</formula>
    </cfRule>
    <cfRule type="containsText" dxfId="2" priority="979" operator="between" text="库存为">
      <formula>NOT(ISERROR(SEARCH("库存为",AU2160)))</formula>
    </cfRule>
  </conditionalFormatting>
  <conditionalFormatting sqref="AU2161">
    <cfRule type="cellIs" dxfId="0" priority="7244" operator="lessThan">
      <formula>20</formula>
    </cfRule>
    <cfRule type="cellIs" dxfId="1" priority="4111" operator="greaterThan">
      <formula>120</formula>
    </cfRule>
    <cfRule type="containsText" dxfId="2" priority="978" operator="between" text="库存为">
      <formula>NOT(ISERROR(SEARCH("库存为",AU2161)))</formula>
    </cfRule>
  </conditionalFormatting>
  <conditionalFormatting sqref="AU2162">
    <cfRule type="cellIs" dxfId="0" priority="7243" operator="lessThan">
      <formula>20</formula>
    </cfRule>
    <cfRule type="cellIs" dxfId="1" priority="4110" operator="greaterThan">
      <formula>120</formula>
    </cfRule>
    <cfRule type="containsText" dxfId="2" priority="977" operator="between" text="库存为">
      <formula>NOT(ISERROR(SEARCH("库存为",AU2162)))</formula>
    </cfRule>
  </conditionalFormatting>
  <conditionalFormatting sqref="AU2163">
    <cfRule type="cellIs" dxfId="0" priority="7242" operator="lessThan">
      <formula>20</formula>
    </cfRule>
    <cfRule type="cellIs" dxfId="1" priority="4109" operator="greaterThan">
      <formula>120</formula>
    </cfRule>
    <cfRule type="containsText" dxfId="2" priority="976" operator="between" text="库存为">
      <formula>NOT(ISERROR(SEARCH("库存为",AU2163)))</formula>
    </cfRule>
  </conditionalFormatting>
  <conditionalFormatting sqref="AU2164">
    <cfRule type="cellIs" dxfId="0" priority="7241" operator="lessThan">
      <formula>20</formula>
    </cfRule>
    <cfRule type="cellIs" dxfId="1" priority="4108" operator="greaterThan">
      <formula>120</formula>
    </cfRule>
    <cfRule type="containsText" dxfId="2" priority="975" operator="between" text="库存为">
      <formula>NOT(ISERROR(SEARCH("库存为",AU2164)))</formula>
    </cfRule>
  </conditionalFormatting>
  <conditionalFormatting sqref="AU2165">
    <cfRule type="cellIs" dxfId="0" priority="7240" operator="lessThan">
      <formula>20</formula>
    </cfRule>
    <cfRule type="cellIs" dxfId="1" priority="4107" operator="greaterThan">
      <formula>120</formula>
    </cfRule>
    <cfRule type="containsText" dxfId="2" priority="974" operator="between" text="库存为">
      <formula>NOT(ISERROR(SEARCH("库存为",AU2165)))</formula>
    </cfRule>
  </conditionalFormatting>
  <conditionalFormatting sqref="AU2166">
    <cfRule type="cellIs" dxfId="0" priority="7239" operator="lessThan">
      <formula>20</formula>
    </cfRule>
    <cfRule type="cellIs" dxfId="1" priority="4106" operator="greaterThan">
      <formula>120</formula>
    </cfRule>
    <cfRule type="containsText" dxfId="2" priority="973" operator="between" text="库存为">
      <formula>NOT(ISERROR(SEARCH("库存为",AU2166)))</formula>
    </cfRule>
  </conditionalFormatting>
  <conditionalFormatting sqref="AU2167">
    <cfRule type="cellIs" dxfId="0" priority="7238" operator="lessThan">
      <formula>20</formula>
    </cfRule>
    <cfRule type="cellIs" dxfId="1" priority="4105" operator="greaterThan">
      <formula>120</formula>
    </cfRule>
    <cfRule type="containsText" dxfId="2" priority="972" operator="between" text="库存为">
      <formula>NOT(ISERROR(SEARCH("库存为",AU2167)))</formula>
    </cfRule>
  </conditionalFormatting>
  <conditionalFormatting sqref="AU2168">
    <cfRule type="cellIs" dxfId="0" priority="7237" operator="lessThan">
      <formula>20</formula>
    </cfRule>
    <cfRule type="cellIs" dxfId="1" priority="4104" operator="greaterThan">
      <formula>120</formula>
    </cfRule>
    <cfRule type="containsText" dxfId="2" priority="971" operator="between" text="库存为">
      <formula>NOT(ISERROR(SEARCH("库存为",AU2168)))</formula>
    </cfRule>
  </conditionalFormatting>
  <conditionalFormatting sqref="AU2169">
    <cfRule type="cellIs" dxfId="0" priority="7236" operator="lessThan">
      <formula>20</formula>
    </cfRule>
    <cfRule type="cellIs" dxfId="1" priority="4103" operator="greaterThan">
      <formula>120</formula>
    </cfRule>
    <cfRule type="containsText" dxfId="2" priority="970" operator="between" text="库存为">
      <formula>NOT(ISERROR(SEARCH("库存为",AU2169)))</formula>
    </cfRule>
  </conditionalFormatting>
  <conditionalFormatting sqref="AU2170">
    <cfRule type="cellIs" dxfId="0" priority="7235" operator="lessThan">
      <formula>20</formula>
    </cfRule>
    <cfRule type="cellIs" dxfId="1" priority="4102" operator="greaterThan">
      <formula>120</formula>
    </cfRule>
    <cfRule type="containsText" dxfId="2" priority="969" operator="between" text="库存为">
      <formula>NOT(ISERROR(SEARCH("库存为",AU2170)))</formula>
    </cfRule>
  </conditionalFormatting>
  <conditionalFormatting sqref="AU2171">
    <cfRule type="cellIs" dxfId="0" priority="7234" operator="lessThan">
      <formula>20</formula>
    </cfRule>
    <cfRule type="cellIs" dxfId="1" priority="4101" operator="greaterThan">
      <formula>120</formula>
    </cfRule>
    <cfRule type="containsText" dxfId="2" priority="968" operator="between" text="库存为">
      <formula>NOT(ISERROR(SEARCH("库存为",AU2171)))</formula>
    </cfRule>
  </conditionalFormatting>
  <conditionalFormatting sqref="AU2172">
    <cfRule type="cellIs" dxfId="0" priority="7233" operator="lessThan">
      <formula>20</formula>
    </cfRule>
    <cfRule type="cellIs" dxfId="1" priority="4100" operator="greaterThan">
      <formula>120</formula>
    </cfRule>
    <cfRule type="containsText" dxfId="2" priority="967" operator="between" text="库存为">
      <formula>NOT(ISERROR(SEARCH("库存为",AU2172)))</formula>
    </cfRule>
  </conditionalFormatting>
  <conditionalFormatting sqref="AU2173">
    <cfRule type="cellIs" dxfId="0" priority="7232" operator="lessThan">
      <formula>20</formula>
    </cfRule>
    <cfRule type="cellIs" dxfId="1" priority="4099" operator="greaterThan">
      <formula>120</formula>
    </cfRule>
    <cfRule type="containsText" dxfId="2" priority="966" operator="between" text="库存为">
      <formula>NOT(ISERROR(SEARCH("库存为",AU2173)))</formula>
    </cfRule>
  </conditionalFormatting>
  <conditionalFormatting sqref="AU2174">
    <cfRule type="cellIs" dxfId="0" priority="7231" operator="lessThan">
      <formula>20</formula>
    </cfRule>
    <cfRule type="cellIs" dxfId="1" priority="4098" operator="greaterThan">
      <formula>120</formula>
    </cfRule>
    <cfRule type="containsText" dxfId="2" priority="965" operator="between" text="库存为">
      <formula>NOT(ISERROR(SEARCH("库存为",AU2174)))</formula>
    </cfRule>
  </conditionalFormatting>
  <conditionalFormatting sqref="AU2175">
    <cfRule type="cellIs" dxfId="0" priority="7230" operator="lessThan">
      <formula>20</formula>
    </cfRule>
    <cfRule type="cellIs" dxfId="1" priority="4097" operator="greaterThan">
      <formula>120</formula>
    </cfRule>
    <cfRule type="containsText" dxfId="2" priority="964" operator="between" text="库存为">
      <formula>NOT(ISERROR(SEARCH("库存为",AU2175)))</formula>
    </cfRule>
  </conditionalFormatting>
  <conditionalFormatting sqref="AU2176">
    <cfRule type="cellIs" dxfId="0" priority="7229" operator="lessThan">
      <formula>20</formula>
    </cfRule>
    <cfRule type="cellIs" dxfId="1" priority="4096" operator="greaterThan">
      <formula>120</formula>
    </cfRule>
    <cfRule type="containsText" dxfId="2" priority="963" operator="between" text="库存为">
      <formula>NOT(ISERROR(SEARCH("库存为",AU2176)))</formula>
    </cfRule>
  </conditionalFormatting>
  <conditionalFormatting sqref="AU2177">
    <cfRule type="cellIs" dxfId="0" priority="7228" operator="lessThan">
      <formula>20</formula>
    </cfRule>
    <cfRule type="cellIs" dxfId="1" priority="4095" operator="greaterThan">
      <formula>120</formula>
    </cfRule>
    <cfRule type="containsText" dxfId="2" priority="962" operator="between" text="库存为">
      <formula>NOT(ISERROR(SEARCH("库存为",AU2177)))</formula>
    </cfRule>
  </conditionalFormatting>
  <conditionalFormatting sqref="AU2178">
    <cfRule type="cellIs" dxfId="0" priority="7227" operator="lessThan">
      <formula>20</formula>
    </cfRule>
    <cfRule type="cellIs" dxfId="1" priority="4094" operator="greaterThan">
      <formula>120</formula>
    </cfRule>
    <cfRule type="containsText" dxfId="2" priority="961" operator="between" text="库存为">
      <formula>NOT(ISERROR(SEARCH("库存为",AU2178)))</formula>
    </cfRule>
  </conditionalFormatting>
  <conditionalFormatting sqref="AU2179">
    <cfRule type="cellIs" dxfId="0" priority="7226" operator="lessThan">
      <formula>20</formula>
    </cfRule>
    <cfRule type="cellIs" dxfId="1" priority="4093" operator="greaterThan">
      <formula>120</formula>
    </cfRule>
    <cfRule type="containsText" dxfId="2" priority="960" operator="between" text="库存为">
      <formula>NOT(ISERROR(SEARCH("库存为",AU2179)))</formula>
    </cfRule>
  </conditionalFormatting>
  <conditionalFormatting sqref="AU2180">
    <cfRule type="cellIs" dxfId="0" priority="7225" operator="lessThan">
      <formula>20</formula>
    </cfRule>
    <cfRule type="cellIs" dxfId="1" priority="4092" operator="greaterThan">
      <formula>120</formula>
    </cfRule>
    <cfRule type="containsText" dxfId="2" priority="959" operator="between" text="库存为">
      <formula>NOT(ISERROR(SEARCH("库存为",AU2180)))</formula>
    </cfRule>
  </conditionalFormatting>
  <conditionalFormatting sqref="AU2181">
    <cfRule type="cellIs" dxfId="0" priority="7224" operator="lessThan">
      <formula>20</formula>
    </cfRule>
    <cfRule type="cellIs" dxfId="1" priority="4091" operator="greaterThan">
      <formula>120</formula>
    </cfRule>
    <cfRule type="containsText" dxfId="2" priority="958" operator="between" text="库存为">
      <formula>NOT(ISERROR(SEARCH("库存为",AU2181)))</formula>
    </cfRule>
  </conditionalFormatting>
  <conditionalFormatting sqref="AU2182">
    <cfRule type="cellIs" dxfId="0" priority="7223" operator="lessThan">
      <formula>20</formula>
    </cfRule>
    <cfRule type="cellIs" dxfId="1" priority="4090" operator="greaterThan">
      <formula>120</formula>
    </cfRule>
    <cfRule type="containsText" dxfId="2" priority="957" operator="between" text="库存为">
      <formula>NOT(ISERROR(SEARCH("库存为",AU2182)))</formula>
    </cfRule>
  </conditionalFormatting>
  <conditionalFormatting sqref="AU2183">
    <cfRule type="cellIs" dxfId="0" priority="7222" operator="lessThan">
      <formula>20</formula>
    </cfRule>
    <cfRule type="cellIs" dxfId="1" priority="4089" operator="greaterThan">
      <formula>120</formula>
    </cfRule>
    <cfRule type="containsText" dxfId="2" priority="956" operator="between" text="库存为">
      <formula>NOT(ISERROR(SEARCH("库存为",AU2183)))</formula>
    </cfRule>
  </conditionalFormatting>
  <conditionalFormatting sqref="AU2184">
    <cfRule type="cellIs" dxfId="0" priority="7221" operator="lessThan">
      <formula>20</formula>
    </cfRule>
    <cfRule type="cellIs" dxfId="1" priority="4088" operator="greaterThan">
      <formula>120</formula>
    </cfRule>
    <cfRule type="containsText" dxfId="2" priority="955" operator="between" text="库存为">
      <formula>NOT(ISERROR(SEARCH("库存为",AU2184)))</formula>
    </cfRule>
  </conditionalFormatting>
  <conditionalFormatting sqref="AU2185">
    <cfRule type="cellIs" dxfId="0" priority="7220" operator="lessThan">
      <formula>20</formula>
    </cfRule>
    <cfRule type="cellIs" dxfId="1" priority="4087" operator="greaterThan">
      <formula>120</formula>
    </cfRule>
    <cfRule type="containsText" dxfId="2" priority="954" operator="between" text="库存为">
      <formula>NOT(ISERROR(SEARCH("库存为",AU2185)))</formula>
    </cfRule>
  </conditionalFormatting>
  <conditionalFormatting sqref="AU2186">
    <cfRule type="cellIs" dxfId="0" priority="7219" operator="lessThan">
      <formula>20</formula>
    </cfRule>
    <cfRule type="cellIs" dxfId="1" priority="4086" operator="greaterThan">
      <formula>120</formula>
    </cfRule>
    <cfRule type="containsText" dxfId="2" priority="953" operator="between" text="库存为">
      <formula>NOT(ISERROR(SEARCH("库存为",AU2186)))</formula>
    </cfRule>
  </conditionalFormatting>
  <conditionalFormatting sqref="AU2187">
    <cfRule type="cellIs" dxfId="0" priority="7218" operator="lessThan">
      <formula>20</formula>
    </cfRule>
    <cfRule type="cellIs" dxfId="1" priority="4085" operator="greaterThan">
      <formula>120</formula>
    </cfRule>
    <cfRule type="containsText" dxfId="2" priority="952" operator="between" text="库存为">
      <formula>NOT(ISERROR(SEARCH("库存为",AU2187)))</formula>
    </cfRule>
  </conditionalFormatting>
  <conditionalFormatting sqref="AU2188">
    <cfRule type="cellIs" dxfId="0" priority="7217" operator="lessThan">
      <formula>20</formula>
    </cfRule>
    <cfRule type="cellIs" dxfId="1" priority="4084" operator="greaterThan">
      <formula>120</formula>
    </cfRule>
    <cfRule type="containsText" dxfId="2" priority="951" operator="between" text="库存为">
      <formula>NOT(ISERROR(SEARCH("库存为",AU2188)))</formula>
    </cfRule>
  </conditionalFormatting>
  <conditionalFormatting sqref="AU2189">
    <cfRule type="cellIs" dxfId="0" priority="7216" operator="lessThan">
      <formula>20</formula>
    </cfRule>
    <cfRule type="cellIs" dxfId="1" priority="4083" operator="greaterThan">
      <formula>120</formula>
    </cfRule>
    <cfRule type="containsText" dxfId="2" priority="950" operator="between" text="库存为">
      <formula>NOT(ISERROR(SEARCH("库存为",AU2189)))</formula>
    </cfRule>
  </conditionalFormatting>
  <conditionalFormatting sqref="AU2190">
    <cfRule type="cellIs" dxfId="0" priority="7215" operator="lessThan">
      <formula>20</formula>
    </cfRule>
    <cfRule type="cellIs" dxfId="1" priority="4082" operator="greaterThan">
      <formula>120</formula>
    </cfRule>
    <cfRule type="containsText" dxfId="2" priority="949" operator="between" text="库存为">
      <formula>NOT(ISERROR(SEARCH("库存为",AU2190)))</formula>
    </cfRule>
  </conditionalFormatting>
  <conditionalFormatting sqref="AU2191">
    <cfRule type="cellIs" dxfId="0" priority="7214" operator="lessThan">
      <formula>20</formula>
    </cfRule>
    <cfRule type="cellIs" dxfId="1" priority="4081" operator="greaterThan">
      <formula>120</formula>
    </cfRule>
    <cfRule type="containsText" dxfId="2" priority="948" operator="between" text="库存为">
      <formula>NOT(ISERROR(SEARCH("库存为",AU2191)))</formula>
    </cfRule>
  </conditionalFormatting>
  <conditionalFormatting sqref="AU2192">
    <cfRule type="cellIs" dxfId="0" priority="7213" operator="lessThan">
      <formula>20</formula>
    </cfRule>
    <cfRule type="cellIs" dxfId="1" priority="4080" operator="greaterThan">
      <formula>120</formula>
    </cfRule>
    <cfRule type="containsText" dxfId="2" priority="947" operator="between" text="库存为">
      <formula>NOT(ISERROR(SEARCH("库存为",AU2192)))</formula>
    </cfRule>
  </conditionalFormatting>
  <conditionalFormatting sqref="AU2193">
    <cfRule type="cellIs" dxfId="0" priority="7212" operator="lessThan">
      <formula>20</formula>
    </cfRule>
    <cfRule type="cellIs" dxfId="1" priority="4079" operator="greaterThan">
      <formula>120</formula>
    </cfRule>
    <cfRule type="containsText" dxfId="2" priority="946" operator="between" text="库存为">
      <formula>NOT(ISERROR(SEARCH("库存为",AU2193)))</formula>
    </cfRule>
  </conditionalFormatting>
  <conditionalFormatting sqref="AU2194">
    <cfRule type="cellIs" dxfId="0" priority="7211" operator="lessThan">
      <formula>20</formula>
    </cfRule>
    <cfRule type="cellIs" dxfId="1" priority="4078" operator="greaterThan">
      <formula>120</formula>
    </cfRule>
    <cfRule type="containsText" dxfId="2" priority="945" operator="between" text="库存为">
      <formula>NOT(ISERROR(SEARCH("库存为",AU2194)))</formula>
    </cfRule>
  </conditionalFormatting>
  <conditionalFormatting sqref="AU2195">
    <cfRule type="cellIs" dxfId="0" priority="7210" operator="lessThan">
      <formula>20</formula>
    </cfRule>
    <cfRule type="cellIs" dxfId="1" priority="4077" operator="greaterThan">
      <formula>120</formula>
    </cfRule>
    <cfRule type="containsText" dxfId="2" priority="944" operator="between" text="库存为">
      <formula>NOT(ISERROR(SEARCH("库存为",AU2195)))</formula>
    </cfRule>
  </conditionalFormatting>
  <conditionalFormatting sqref="AU2196">
    <cfRule type="cellIs" dxfId="0" priority="7209" operator="lessThan">
      <formula>20</formula>
    </cfRule>
    <cfRule type="cellIs" dxfId="1" priority="4076" operator="greaterThan">
      <formula>120</formula>
    </cfRule>
    <cfRule type="containsText" dxfId="2" priority="943" operator="between" text="库存为">
      <formula>NOT(ISERROR(SEARCH("库存为",AU2196)))</formula>
    </cfRule>
  </conditionalFormatting>
  <conditionalFormatting sqref="AU2197">
    <cfRule type="cellIs" dxfId="0" priority="7208" operator="lessThan">
      <formula>20</formula>
    </cfRule>
    <cfRule type="cellIs" dxfId="1" priority="4075" operator="greaterThan">
      <formula>120</formula>
    </cfRule>
    <cfRule type="containsText" dxfId="2" priority="942" operator="between" text="库存为">
      <formula>NOT(ISERROR(SEARCH("库存为",AU2197)))</formula>
    </cfRule>
  </conditionalFormatting>
  <conditionalFormatting sqref="AU2198">
    <cfRule type="cellIs" dxfId="0" priority="7207" operator="lessThan">
      <formula>20</formula>
    </cfRule>
    <cfRule type="cellIs" dxfId="1" priority="4074" operator="greaterThan">
      <formula>120</formula>
    </cfRule>
    <cfRule type="containsText" dxfId="2" priority="941" operator="between" text="库存为">
      <formula>NOT(ISERROR(SEARCH("库存为",AU2198)))</formula>
    </cfRule>
  </conditionalFormatting>
  <conditionalFormatting sqref="AU2199">
    <cfRule type="cellIs" dxfId="0" priority="7206" operator="lessThan">
      <formula>20</formula>
    </cfRule>
    <cfRule type="cellIs" dxfId="1" priority="4073" operator="greaterThan">
      <formula>120</formula>
    </cfRule>
    <cfRule type="containsText" dxfId="2" priority="940" operator="between" text="库存为">
      <formula>NOT(ISERROR(SEARCH("库存为",AU2199)))</formula>
    </cfRule>
  </conditionalFormatting>
  <conditionalFormatting sqref="AU2200">
    <cfRule type="cellIs" dxfId="0" priority="7205" operator="lessThan">
      <formula>20</formula>
    </cfRule>
    <cfRule type="cellIs" dxfId="1" priority="4072" operator="greaterThan">
      <formula>120</formula>
    </cfRule>
    <cfRule type="containsText" dxfId="2" priority="939" operator="between" text="库存为">
      <formula>NOT(ISERROR(SEARCH("库存为",AU2200)))</formula>
    </cfRule>
  </conditionalFormatting>
  <conditionalFormatting sqref="AU2201">
    <cfRule type="cellIs" dxfId="0" priority="7204" operator="lessThan">
      <formula>20</formula>
    </cfRule>
    <cfRule type="cellIs" dxfId="1" priority="4071" operator="greaterThan">
      <formula>120</formula>
    </cfRule>
    <cfRule type="containsText" dxfId="2" priority="938" operator="between" text="库存为">
      <formula>NOT(ISERROR(SEARCH("库存为",AU2201)))</formula>
    </cfRule>
  </conditionalFormatting>
  <conditionalFormatting sqref="AU2202">
    <cfRule type="cellIs" dxfId="0" priority="7203" operator="lessThan">
      <formula>20</formula>
    </cfRule>
    <cfRule type="cellIs" dxfId="1" priority="4070" operator="greaterThan">
      <formula>120</formula>
    </cfRule>
    <cfRule type="containsText" dxfId="2" priority="937" operator="between" text="库存为">
      <formula>NOT(ISERROR(SEARCH("库存为",AU2202)))</formula>
    </cfRule>
  </conditionalFormatting>
  <conditionalFormatting sqref="AU2203">
    <cfRule type="cellIs" dxfId="0" priority="7202" operator="lessThan">
      <formula>20</formula>
    </cfRule>
    <cfRule type="cellIs" dxfId="1" priority="4069" operator="greaterThan">
      <formula>120</formula>
    </cfRule>
    <cfRule type="containsText" dxfId="2" priority="936" operator="between" text="库存为">
      <formula>NOT(ISERROR(SEARCH("库存为",AU2203)))</formula>
    </cfRule>
  </conditionalFormatting>
  <conditionalFormatting sqref="AU2204">
    <cfRule type="cellIs" dxfId="0" priority="7201" operator="lessThan">
      <formula>20</formula>
    </cfRule>
    <cfRule type="cellIs" dxfId="1" priority="4068" operator="greaterThan">
      <formula>120</formula>
    </cfRule>
    <cfRule type="containsText" dxfId="2" priority="935" operator="between" text="库存为">
      <formula>NOT(ISERROR(SEARCH("库存为",AU2204)))</formula>
    </cfRule>
  </conditionalFormatting>
  <conditionalFormatting sqref="AU2205">
    <cfRule type="cellIs" dxfId="0" priority="7200" operator="lessThan">
      <formula>20</formula>
    </cfRule>
    <cfRule type="cellIs" dxfId="1" priority="4067" operator="greaterThan">
      <formula>120</formula>
    </cfRule>
    <cfRule type="containsText" dxfId="2" priority="934" operator="between" text="库存为">
      <formula>NOT(ISERROR(SEARCH("库存为",AU2205)))</formula>
    </cfRule>
  </conditionalFormatting>
  <conditionalFormatting sqref="AU2206">
    <cfRule type="cellIs" dxfId="0" priority="7199" operator="lessThan">
      <formula>20</formula>
    </cfRule>
    <cfRule type="cellIs" dxfId="1" priority="4066" operator="greaterThan">
      <formula>120</formula>
    </cfRule>
    <cfRule type="containsText" dxfId="2" priority="933" operator="between" text="库存为">
      <formula>NOT(ISERROR(SEARCH("库存为",AU2206)))</formula>
    </cfRule>
  </conditionalFormatting>
  <conditionalFormatting sqref="AU2207">
    <cfRule type="cellIs" dxfId="0" priority="7198" operator="lessThan">
      <formula>20</formula>
    </cfRule>
    <cfRule type="cellIs" dxfId="1" priority="4065" operator="greaterThan">
      <formula>120</formula>
    </cfRule>
    <cfRule type="containsText" dxfId="2" priority="932" operator="between" text="库存为">
      <formula>NOT(ISERROR(SEARCH("库存为",AU2207)))</formula>
    </cfRule>
  </conditionalFormatting>
  <conditionalFormatting sqref="AU2208">
    <cfRule type="cellIs" dxfId="0" priority="7197" operator="lessThan">
      <formula>20</formula>
    </cfRule>
    <cfRule type="cellIs" dxfId="1" priority="4064" operator="greaterThan">
      <formula>120</formula>
    </cfRule>
    <cfRule type="containsText" dxfId="2" priority="931" operator="between" text="库存为">
      <formula>NOT(ISERROR(SEARCH("库存为",AU2208)))</formula>
    </cfRule>
  </conditionalFormatting>
  <conditionalFormatting sqref="AU2209">
    <cfRule type="cellIs" dxfId="0" priority="7196" operator="lessThan">
      <formula>20</formula>
    </cfRule>
    <cfRule type="cellIs" dxfId="1" priority="4063" operator="greaterThan">
      <formula>120</formula>
    </cfRule>
    <cfRule type="containsText" dxfId="2" priority="930" operator="between" text="库存为">
      <formula>NOT(ISERROR(SEARCH("库存为",AU2209)))</formula>
    </cfRule>
  </conditionalFormatting>
  <conditionalFormatting sqref="AU2210">
    <cfRule type="cellIs" dxfId="0" priority="7195" operator="lessThan">
      <formula>20</formula>
    </cfRule>
    <cfRule type="cellIs" dxfId="1" priority="4062" operator="greaterThan">
      <formula>120</formula>
    </cfRule>
    <cfRule type="containsText" dxfId="2" priority="929" operator="between" text="库存为">
      <formula>NOT(ISERROR(SEARCH("库存为",AU2210)))</formula>
    </cfRule>
  </conditionalFormatting>
  <conditionalFormatting sqref="AU2211">
    <cfRule type="cellIs" dxfId="0" priority="7194" operator="lessThan">
      <formula>20</formula>
    </cfRule>
    <cfRule type="cellIs" dxfId="1" priority="4061" operator="greaterThan">
      <formula>120</formula>
    </cfRule>
    <cfRule type="containsText" dxfId="2" priority="928" operator="between" text="库存为">
      <formula>NOT(ISERROR(SEARCH("库存为",AU2211)))</formula>
    </cfRule>
  </conditionalFormatting>
  <conditionalFormatting sqref="AU2212">
    <cfRule type="cellIs" dxfId="0" priority="7193" operator="lessThan">
      <formula>20</formula>
    </cfRule>
    <cfRule type="cellIs" dxfId="1" priority="4060" operator="greaterThan">
      <formula>120</formula>
    </cfRule>
    <cfRule type="containsText" dxfId="2" priority="927" operator="between" text="库存为">
      <formula>NOT(ISERROR(SEARCH("库存为",AU2212)))</formula>
    </cfRule>
  </conditionalFormatting>
  <conditionalFormatting sqref="AU2213">
    <cfRule type="cellIs" dxfId="0" priority="7192" operator="lessThan">
      <formula>20</formula>
    </cfRule>
    <cfRule type="cellIs" dxfId="1" priority="4059" operator="greaterThan">
      <formula>120</formula>
    </cfRule>
    <cfRule type="containsText" dxfId="2" priority="926" operator="between" text="库存为">
      <formula>NOT(ISERROR(SEARCH("库存为",AU2213)))</formula>
    </cfRule>
  </conditionalFormatting>
  <conditionalFormatting sqref="AU2214">
    <cfRule type="cellIs" dxfId="0" priority="7191" operator="lessThan">
      <formula>20</formula>
    </cfRule>
    <cfRule type="cellIs" dxfId="1" priority="4058" operator="greaterThan">
      <formula>120</formula>
    </cfRule>
    <cfRule type="containsText" dxfId="2" priority="925" operator="between" text="库存为">
      <formula>NOT(ISERROR(SEARCH("库存为",AU2214)))</formula>
    </cfRule>
  </conditionalFormatting>
  <conditionalFormatting sqref="AU2215">
    <cfRule type="cellIs" dxfId="0" priority="7190" operator="lessThan">
      <formula>20</formula>
    </cfRule>
    <cfRule type="cellIs" dxfId="1" priority="4057" operator="greaterThan">
      <formula>120</formula>
    </cfRule>
    <cfRule type="containsText" dxfId="2" priority="924" operator="between" text="库存为">
      <formula>NOT(ISERROR(SEARCH("库存为",AU2215)))</formula>
    </cfRule>
  </conditionalFormatting>
  <conditionalFormatting sqref="AU2216">
    <cfRule type="cellIs" dxfId="0" priority="7189" operator="lessThan">
      <formula>20</formula>
    </cfRule>
    <cfRule type="cellIs" dxfId="1" priority="4056" operator="greaterThan">
      <formula>120</formula>
    </cfRule>
    <cfRule type="containsText" dxfId="2" priority="923" operator="between" text="库存为">
      <formula>NOT(ISERROR(SEARCH("库存为",AU2216)))</formula>
    </cfRule>
  </conditionalFormatting>
  <conditionalFormatting sqref="AU2217">
    <cfRule type="cellIs" dxfId="0" priority="7188" operator="lessThan">
      <formula>20</formula>
    </cfRule>
    <cfRule type="cellIs" dxfId="1" priority="4055" operator="greaterThan">
      <formula>120</formula>
    </cfRule>
    <cfRule type="containsText" dxfId="2" priority="922" operator="between" text="库存为">
      <formula>NOT(ISERROR(SEARCH("库存为",AU2217)))</formula>
    </cfRule>
  </conditionalFormatting>
  <conditionalFormatting sqref="AU2218">
    <cfRule type="cellIs" dxfId="0" priority="7187" operator="lessThan">
      <formula>20</formula>
    </cfRule>
    <cfRule type="cellIs" dxfId="1" priority="4054" operator="greaterThan">
      <formula>120</formula>
    </cfRule>
    <cfRule type="containsText" dxfId="2" priority="921" operator="between" text="库存为">
      <formula>NOT(ISERROR(SEARCH("库存为",AU2218)))</formula>
    </cfRule>
  </conditionalFormatting>
  <conditionalFormatting sqref="AU2219">
    <cfRule type="cellIs" dxfId="0" priority="7186" operator="lessThan">
      <formula>20</formula>
    </cfRule>
    <cfRule type="cellIs" dxfId="1" priority="4053" operator="greaterThan">
      <formula>120</formula>
    </cfRule>
    <cfRule type="containsText" dxfId="2" priority="920" operator="between" text="库存为">
      <formula>NOT(ISERROR(SEARCH("库存为",AU2219)))</formula>
    </cfRule>
  </conditionalFormatting>
  <conditionalFormatting sqref="AU2220">
    <cfRule type="cellIs" dxfId="0" priority="7185" operator="lessThan">
      <formula>20</formula>
    </cfRule>
    <cfRule type="cellIs" dxfId="1" priority="4052" operator="greaterThan">
      <formula>120</formula>
    </cfRule>
    <cfRule type="containsText" dxfId="2" priority="919" operator="between" text="库存为">
      <formula>NOT(ISERROR(SEARCH("库存为",AU2220)))</formula>
    </cfRule>
  </conditionalFormatting>
  <conditionalFormatting sqref="AU2221">
    <cfRule type="cellIs" dxfId="0" priority="7184" operator="lessThan">
      <formula>20</formula>
    </cfRule>
    <cfRule type="cellIs" dxfId="1" priority="4051" operator="greaterThan">
      <formula>120</formula>
    </cfRule>
    <cfRule type="containsText" dxfId="2" priority="918" operator="between" text="库存为">
      <formula>NOT(ISERROR(SEARCH("库存为",AU2221)))</formula>
    </cfRule>
  </conditionalFormatting>
  <conditionalFormatting sqref="AU2222">
    <cfRule type="cellIs" dxfId="0" priority="7183" operator="lessThan">
      <formula>20</formula>
    </cfRule>
    <cfRule type="cellIs" dxfId="1" priority="4050" operator="greaterThan">
      <formula>120</formula>
    </cfRule>
    <cfRule type="containsText" dxfId="2" priority="917" operator="between" text="库存为">
      <formula>NOT(ISERROR(SEARCH("库存为",AU2222)))</formula>
    </cfRule>
  </conditionalFormatting>
  <conditionalFormatting sqref="AU2223">
    <cfRule type="cellIs" dxfId="0" priority="7182" operator="lessThan">
      <formula>20</formula>
    </cfRule>
    <cfRule type="cellIs" dxfId="1" priority="4049" operator="greaterThan">
      <formula>120</formula>
    </cfRule>
    <cfRule type="containsText" dxfId="2" priority="916" operator="between" text="库存为">
      <formula>NOT(ISERROR(SEARCH("库存为",AU2223)))</formula>
    </cfRule>
  </conditionalFormatting>
  <conditionalFormatting sqref="AU2224">
    <cfRule type="cellIs" dxfId="0" priority="7181" operator="lessThan">
      <formula>20</formula>
    </cfRule>
    <cfRule type="cellIs" dxfId="1" priority="4048" operator="greaterThan">
      <formula>120</formula>
    </cfRule>
    <cfRule type="containsText" dxfId="2" priority="915" operator="between" text="库存为">
      <formula>NOT(ISERROR(SEARCH("库存为",AU2224)))</formula>
    </cfRule>
  </conditionalFormatting>
  <conditionalFormatting sqref="AU2225">
    <cfRule type="cellIs" dxfId="0" priority="7180" operator="lessThan">
      <formula>20</formula>
    </cfRule>
    <cfRule type="cellIs" dxfId="1" priority="4047" operator="greaterThan">
      <formula>120</formula>
    </cfRule>
    <cfRule type="containsText" dxfId="2" priority="914" operator="between" text="库存为">
      <formula>NOT(ISERROR(SEARCH("库存为",AU2225)))</formula>
    </cfRule>
  </conditionalFormatting>
  <conditionalFormatting sqref="AU2226">
    <cfRule type="cellIs" dxfId="0" priority="7179" operator="lessThan">
      <formula>20</formula>
    </cfRule>
    <cfRule type="cellIs" dxfId="1" priority="4046" operator="greaterThan">
      <formula>120</formula>
    </cfRule>
    <cfRule type="containsText" dxfId="2" priority="913" operator="between" text="库存为">
      <formula>NOT(ISERROR(SEARCH("库存为",AU2226)))</formula>
    </cfRule>
  </conditionalFormatting>
  <conditionalFormatting sqref="AU2227">
    <cfRule type="cellIs" dxfId="0" priority="7178" operator="lessThan">
      <formula>20</formula>
    </cfRule>
    <cfRule type="cellIs" dxfId="1" priority="4045" operator="greaterThan">
      <formula>120</formula>
    </cfRule>
    <cfRule type="containsText" dxfId="2" priority="912" operator="between" text="库存为">
      <formula>NOT(ISERROR(SEARCH("库存为",AU2227)))</formula>
    </cfRule>
  </conditionalFormatting>
  <conditionalFormatting sqref="AU2228">
    <cfRule type="cellIs" dxfId="0" priority="7177" operator="lessThan">
      <formula>20</formula>
    </cfRule>
    <cfRule type="cellIs" dxfId="1" priority="4044" operator="greaterThan">
      <formula>120</formula>
    </cfRule>
    <cfRule type="containsText" dxfId="2" priority="911" operator="between" text="库存为">
      <formula>NOT(ISERROR(SEARCH("库存为",AU2228)))</formula>
    </cfRule>
  </conditionalFormatting>
  <conditionalFormatting sqref="AU2229">
    <cfRule type="cellIs" dxfId="0" priority="7176" operator="lessThan">
      <formula>20</formula>
    </cfRule>
    <cfRule type="cellIs" dxfId="1" priority="4043" operator="greaterThan">
      <formula>120</formula>
    </cfRule>
    <cfRule type="containsText" dxfId="2" priority="910" operator="between" text="库存为">
      <formula>NOT(ISERROR(SEARCH("库存为",AU2229)))</formula>
    </cfRule>
  </conditionalFormatting>
  <conditionalFormatting sqref="AU2230">
    <cfRule type="cellIs" dxfId="0" priority="7175" operator="lessThan">
      <formula>20</formula>
    </cfRule>
    <cfRule type="cellIs" dxfId="1" priority="4042" operator="greaterThan">
      <formula>120</formula>
    </cfRule>
    <cfRule type="containsText" dxfId="2" priority="909" operator="between" text="库存为">
      <formula>NOT(ISERROR(SEARCH("库存为",AU2230)))</formula>
    </cfRule>
  </conditionalFormatting>
  <conditionalFormatting sqref="AU2231">
    <cfRule type="cellIs" dxfId="0" priority="7174" operator="lessThan">
      <formula>20</formula>
    </cfRule>
    <cfRule type="cellIs" dxfId="1" priority="4041" operator="greaterThan">
      <formula>120</formula>
    </cfRule>
    <cfRule type="containsText" dxfId="2" priority="908" operator="between" text="库存为">
      <formula>NOT(ISERROR(SEARCH("库存为",AU2231)))</formula>
    </cfRule>
  </conditionalFormatting>
  <conditionalFormatting sqref="AU2232">
    <cfRule type="cellIs" dxfId="0" priority="7173" operator="lessThan">
      <formula>20</formula>
    </cfRule>
    <cfRule type="cellIs" dxfId="1" priority="4040" operator="greaterThan">
      <formula>120</formula>
    </cfRule>
    <cfRule type="containsText" dxfId="2" priority="907" operator="between" text="库存为">
      <formula>NOT(ISERROR(SEARCH("库存为",AU2232)))</formula>
    </cfRule>
  </conditionalFormatting>
  <conditionalFormatting sqref="AU2233">
    <cfRule type="cellIs" dxfId="0" priority="7172" operator="lessThan">
      <formula>20</formula>
    </cfRule>
    <cfRule type="cellIs" dxfId="1" priority="4039" operator="greaterThan">
      <formula>120</formula>
    </cfRule>
    <cfRule type="containsText" dxfId="2" priority="906" operator="between" text="库存为">
      <formula>NOT(ISERROR(SEARCH("库存为",AU2233)))</formula>
    </cfRule>
  </conditionalFormatting>
  <conditionalFormatting sqref="AU2234">
    <cfRule type="cellIs" dxfId="0" priority="7171" operator="lessThan">
      <formula>20</formula>
    </cfRule>
    <cfRule type="cellIs" dxfId="1" priority="4038" operator="greaterThan">
      <formula>120</formula>
    </cfRule>
    <cfRule type="containsText" dxfId="2" priority="905" operator="between" text="库存为">
      <formula>NOT(ISERROR(SEARCH("库存为",AU2234)))</formula>
    </cfRule>
  </conditionalFormatting>
  <conditionalFormatting sqref="AU2235">
    <cfRule type="cellIs" dxfId="0" priority="7170" operator="lessThan">
      <formula>20</formula>
    </cfRule>
    <cfRule type="cellIs" dxfId="1" priority="4037" operator="greaterThan">
      <formula>120</formula>
    </cfRule>
    <cfRule type="containsText" dxfId="2" priority="904" operator="between" text="库存为">
      <formula>NOT(ISERROR(SEARCH("库存为",AU2235)))</formula>
    </cfRule>
  </conditionalFormatting>
  <conditionalFormatting sqref="AU2236">
    <cfRule type="cellIs" dxfId="0" priority="7169" operator="lessThan">
      <formula>20</formula>
    </cfRule>
    <cfRule type="cellIs" dxfId="1" priority="4036" operator="greaterThan">
      <formula>120</formula>
    </cfRule>
    <cfRule type="containsText" dxfId="2" priority="903" operator="between" text="库存为">
      <formula>NOT(ISERROR(SEARCH("库存为",AU2236)))</formula>
    </cfRule>
  </conditionalFormatting>
  <conditionalFormatting sqref="AU2237">
    <cfRule type="cellIs" dxfId="0" priority="7168" operator="lessThan">
      <formula>20</formula>
    </cfRule>
    <cfRule type="cellIs" dxfId="1" priority="4035" operator="greaterThan">
      <formula>120</formula>
    </cfRule>
    <cfRule type="containsText" dxfId="2" priority="902" operator="between" text="库存为">
      <formula>NOT(ISERROR(SEARCH("库存为",AU2237)))</formula>
    </cfRule>
  </conditionalFormatting>
  <conditionalFormatting sqref="AU2238">
    <cfRule type="cellIs" dxfId="0" priority="7167" operator="lessThan">
      <formula>20</formula>
    </cfRule>
    <cfRule type="cellIs" dxfId="1" priority="4034" operator="greaterThan">
      <formula>120</formula>
    </cfRule>
    <cfRule type="containsText" dxfId="2" priority="901" operator="between" text="库存为">
      <formula>NOT(ISERROR(SEARCH("库存为",AU2238)))</formula>
    </cfRule>
  </conditionalFormatting>
  <conditionalFormatting sqref="AU2239">
    <cfRule type="cellIs" dxfId="0" priority="7166" operator="lessThan">
      <formula>20</formula>
    </cfRule>
    <cfRule type="cellIs" dxfId="1" priority="4033" operator="greaterThan">
      <formula>120</formula>
    </cfRule>
    <cfRule type="containsText" dxfId="2" priority="900" operator="between" text="库存为">
      <formula>NOT(ISERROR(SEARCH("库存为",AU2239)))</formula>
    </cfRule>
  </conditionalFormatting>
  <conditionalFormatting sqref="AU2240">
    <cfRule type="cellIs" dxfId="0" priority="7165" operator="lessThan">
      <formula>20</formula>
    </cfRule>
    <cfRule type="cellIs" dxfId="1" priority="4032" operator="greaterThan">
      <formula>120</formula>
    </cfRule>
    <cfRule type="containsText" dxfId="2" priority="899" operator="between" text="库存为">
      <formula>NOT(ISERROR(SEARCH("库存为",AU2240)))</formula>
    </cfRule>
  </conditionalFormatting>
  <conditionalFormatting sqref="AU2241">
    <cfRule type="cellIs" dxfId="0" priority="7164" operator="lessThan">
      <formula>20</formula>
    </cfRule>
    <cfRule type="cellIs" dxfId="1" priority="4031" operator="greaterThan">
      <formula>120</formula>
    </cfRule>
    <cfRule type="containsText" dxfId="2" priority="898" operator="between" text="库存为">
      <formula>NOT(ISERROR(SEARCH("库存为",AU2241)))</formula>
    </cfRule>
  </conditionalFormatting>
  <conditionalFormatting sqref="AU2242">
    <cfRule type="cellIs" dxfId="0" priority="7163" operator="lessThan">
      <formula>20</formula>
    </cfRule>
    <cfRule type="cellIs" dxfId="1" priority="4030" operator="greaterThan">
      <formula>120</formula>
    </cfRule>
    <cfRule type="containsText" dxfId="2" priority="897" operator="between" text="库存为">
      <formula>NOT(ISERROR(SEARCH("库存为",AU2242)))</formula>
    </cfRule>
  </conditionalFormatting>
  <conditionalFormatting sqref="AU2243">
    <cfRule type="cellIs" dxfId="0" priority="7162" operator="lessThan">
      <formula>20</formula>
    </cfRule>
    <cfRule type="cellIs" dxfId="1" priority="4029" operator="greaterThan">
      <formula>120</formula>
    </cfRule>
    <cfRule type="containsText" dxfId="2" priority="896" operator="between" text="库存为">
      <formula>NOT(ISERROR(SEARCH("库存为",AU2243)))</formula>
    </cfRule>
  </conditionalFormatting>
  <conditionalFormatting sqref="AU2244">
    <cfRule type="cellIs" dxfId="0" priority="7161" operator="lessThan">
      <formula>20</formula>
    </cfRule>
    <cfRule type="cellIs" dxfId="1" priority="4028" operator="greaterThan">
      <formula>120</formula>
    </cfRule>
    <cfRule type="containsText" dxfId="2" priority="895" operator="between" text="库存为">
      <formula>NOT(ISERROR(SEARCH("库存为",AU2244)))</formula>
    </cfRule>
  </conditionalFormatting>
  <conditionalFormatting sqref="AU2245">
    <cfRule type="cellIs" dxfId="0" priority="7160" operator="lessThan">
      <formula>20</formula>
    </cfRule>
    <cfRule type="cellIs" dxfId="1" priority="4027" operator="greaterThan">
      <formula>120</formula>
    </cfRule>
    <cfRule type="containsText" dxfId="2" priority="894" operator="between" text="库存为">
      <formula>NOT(ISERROR(SEARCH("库存为",AU2245)))</formula>
    </cfRule>
  </conditionalFormatting>
  <conditionalFormatting sqref="AU2246">
    <cfRule type="cellIs" dxfId="0" priority="7159" operator="lessThan">
      <formula>20</formula>
    </cfRule>
    <cfRule type="cellIs" dxfId="1" priority="4026" operator="greaterThan">
      <formula>120</formula>
    </cfRule>
    <cfRule type="containsText" dxfId="2" priority="893" operator="between" text="库存为">
      <formula>NOT(ISERROR(SEARCH("库存为",AU2246)))</formula>
    </cfRule>
  </conditionalFormatting>
  <conditionalFormatting sqref="AU2247">
    <cfRule type="cellIs" dxfId="0" priority="7158" operator="lessThan">
      <formula>20</formula>
    </cfRule>
    <cfRule type="cellIs" dxfId="1" priority="4025" operator="greaterThan">
      <formula>120</formula>
    </cfRule>
    <cfRule type="containsText" dxfId="2" priority="892" operator="between" text="库存为">
      <formula>NOT(ISERROR(SEARCH("库存为",AU2247)))</formula>
    </cfRule>
  </conditionalFormatting>
  <conditionalFormatting sqref="AU2248">
    <cfRule type="cellIs" dxfId="0" priority="7157" operator="lessThan">
      <formula>20</formula>
    </cfRule>
    <cfRule type="cellIs" dxfId="1" priority="4024" operator="greaterThan">
      <formula>120</formula>
    </cfRule>
    <cfRule type="containsText" dxfId="2" priority="891" operator="between" text="库存为">
      <formula>NOT(ISERROR(SEARCH("库存为",AU2248)))</formula>
    </cfRule>
  </conditionalFormatting>
  <conditionalFormatting sqref="AU2249">
    <cfRule type="cellIs" dxfId="0" priority="7156" operator="lessThan">
      <formula>20</formula>
    </cfRule>
    <cfRule type="cellIs" dxfId="1" priority="4023" operator="greaterThan">
      <formula>120</formula>
    </cfRule>
    <cfRule type="containsText" dxfId="2" priority="890" operator="between" text="库存为">
      <formula>NOT(ISERROR(SEARCH("库存为",AU2249)))</formula>
    </cfRule>
  </conditionalFormatting>
  <conditionalFormatting sqref="AU2250">
    <cfRule type="cellIs" dxfId="0" priority="7155" operator="lessThan">
      <formula>20</formula>
    </cfRule>
    <cfRule type="cellIs" dxfId="1" priority="4022" operator="greaterThan">
      <formula>120</formula>
    </cfRule>
    <cfRule type="containsText" dxfId="2" priority="889" operator="between" text="库存为">
      <formula>NOT(ISERROR(SEARCH("库存为",AU2250)))</formula>
    </cfRule>
  </conditionalFormatting>
  <conditionalFormatting sqref="AU2251">
    <cfRule type="cellIs" dxfId="0" priority="7154" operator="lessThan">
      <formula>20</formula>
    </cfRule>
    <cfRule type="cellIs" dxfId="1" priority="4021" operator="greaterThan">
      <formula>120</formula>
    </cfRule>
    <cfRule type="containsText" dxfId="2" priority="888" operator="between" text="库存为">
      <formula>NOT(ISERROR(SEARCH("库存为",AU2251)))</formula>
    </cfRule>
  </conditionalFormatting>
  <conditionalFormatting sqref="AU2252">
    <cfRule type="cellIs" dxfId="0" priority="7153" operator="lessThan">
      <formula>20</formula>
    </cfRule>
    <cfRule type="cellIs" dxfId="1" priority="4020" operator="greaterThan">
      <formula>120</formula>
    </cfRule>
    <cfRule type="containsText" dxfId="2" priority="887" operator="between" text="库存为">
      <formula>NOT(ISERROR(SEARCH("库存为",AU2252)))</formula>
    </cfRule>
  </conditionalFormatting>
  <conditionalFormatting sqref="AU2253">
    <cfRule type="cellIs" dxfId="0" priority="7152" operator="lessThan">
      <formula>20</formula>
    </cfRule>
    <cfRule type="cellIs" dxfId="1" priority="4019" operator="greaterThan">
      <formula>120</formula>
    </cfRule>
    <cfRule type="containsText" dxfId="2" priority="886" operator="between" text="库存为">
      <formula>NOT(ISERROR(SEARCH("库存为",AU2253)))</formula>
    </cfRule>
  </conditionalFormatting>
  <conditionalFormatting sqref="AU2254">
    <cfRule type="cellIs" dxfId="0" priority="7151" operator="lessThan">
      <formula>20</formula>
    </cfRule>
    <cfRule type="cellIs" dxfId="1" priority="4018" operator="greaterThan">
      <formula>120</formula>
    </cfRule>
    <cfRule type="containsText" dxfId="2" priority="885" operator="between" text="库存为">
      <formula>NOT(ISERROR(SEARCH("库存为",AU2254)))</formula>
    </cfRule>
  </conditionalFormatting>
  <conditionalFormatting sqref="AU2255">
    <cfRule type="cellIs" dxfId="0" priority="7150" operator="lessThan">
      <formula>20</formula>
    </cfRule>
    <cfRule type="cellIs" dxfId="1" priority="4017" operator="greaterThan">
      <formula>120</formula>
    </cfRule>
    <cfRule type="containsText" dxfId="2" priority="884" operator="between" text="库存为">
      <formula>NOT(ISERROR(SEARCH("库存为",AU2255)))</formula>
    </cfRule>
  </conditionalFormatting>
  <conditionalFormatting sqref="AU2256">
    <cfRule type="cellIs" dxfId="0" priority="7149" operator="lessThan">
      <formula>20</formula>
    </cfRule>
    <cfRule type="cellIs" dxfId="1" priority="4016" operator="greaterThan">
      <formula>120</formula>
    </cfRule>
    <cfRule type="containsText" dxfId="2" priority="883" operator="between" text="库存为">
      <formula>NOT(ISERROR(SEARCH("库存为",AU2256)))</formula>
    </cfRule>
  </conditionalFormatting>
  <conditionalFormatting sqref="AU2257">
    <cfRule type="cellIs" dxfId="0" priority="7148" operator="lessThan">
      <formula>20</formula>
    </cfRule>
    <cfRule type="cellIs" dxfId="1" priority="4015" operator="greaterThan">
      <formula>120</formula>
    </cfRule>
    <cfRule type="containsText" dxfId="2" priority="882" operator="between" text="库存为">
      <formula>NOT(ISERROR(SEARCH("库存为",AU2257)))</formula>
    </cfRule>
  </conditionalFormatting>
  <conditionalFormatting sqref="AU2258">
    <cfRule type="cellIs" dxfId="0" priority="7147" operator="lessThan">
      <formula>20</formula>
    </cfRule>
    <cfRule type="cellIs" dxfId="1" priority="4014" operator="greaterThan">
      <formula>120</formula>
    </cfRule>
    <cfRule type="containsText" dxfId="2" priority="881" operator="between" text="库存为">
      <formula>NOT(ISERROR(SEARCH("库存为",AU2258)))</formula>
    </cfRule>
  </conditionalFormatting>
  <conditionalFormatting sqref="AU2259">
    <cfRule type="cellIs" dxfId="0" priority="7146" operator="lessThan">
      <formula>20</formula>
    </cfRule>
    <cfRule type="cellIs" dxfId="1" priority="4013" operator="greaterThan">
      <formula>120</formula>
    </cfRule>
    <cfRule type="containsText" dxfId="2" priority="880" operator="between" text="库存为">
      <formula>NOT(ISERROR(SEARCH("库存为",AU2259)))</formula>
    </cfRule>
  </conditionalFormatting>
  <conditionalFormatting sqref="AU2260">
    <cfRule type="cellIs" dxfId="0" priority="7145" operator="lessThan">
      <formula>20</formula>
    </cfRule>
    <cfRule type="cellIs" dxfId="1" priority="4012" operator="greaterThan">
      <formula>120</formula>
    </cfRule>
    <cfRule type="containsText" dxfId="2" priority="879" operator="between" text="库存为">
      <formula>NOT(ISERROR(SEARCH("库存为",AU2260)))</formula>
    </cfRule>
  </conditionalFormatting>
  <conditionalFormatting sqref="AU2261">
    <cfRule type="cellIs" dxfId="0" priority="7144" operator="lessThan">
      <formula>20</formula>
    </cfRule>
    <cfRule type="cellIs" dxfId="1" priority="4011" operator="greaterThan">
      <formula>120</formula>
    </cfRule>
    <cfRule type="containsText" dxfId="2" priority="878" operator="between" text="库存为">
      <formula>NOT(ISERROR(SEARCH("库存为",AU2261)))</formula>
    </cfRule>
  </conditionalFormatting>
  <conditionalFormatting sqref="AU2262">
    <cfRule type="cellIs" dxfId="0" priority="7143" operator="lessThan">
      <formula>20</formula>
    </cfRule>
    <cfRule type="cellIs" dxfId="1" priority="4010" operator="greaterThan">
      <formula>120</formula>
    </cfRule>
    <cfRule type="containsText" dxfId="2" priority="877" operator="between" text="库存为">
      <formula>NOT(ISERROR(SEARCH("库存为",AU2262)))</formula>
    </cfRule>
  </conditionalFormatting>
  <conditionalFormatting sqref="AU2263">
    <cfRule type="cellIs" dxfId="0" priority="7142" operator="lessThan">
      <formula>20</formula>
    </cfRule>
    <cfRule type="cellIs" dxfId="1" priority="4009" operator="greaterThan">
      <formula>120</formula>
    </cfRule>
    <cfRule type="containsText" dxfId="2" priority="876" operator="between" text="库存为">
      <formula>NOT(ISERROR(SEARCH("库存为",AU2263)))</formula>
    </cfRule>
  </conditionalFormatting>
  <conditionalFormatting sqref="AU2264">
    <cfRule type="cellIs" dxfId="0" priority="7141" operator="lessThan">
      <formula>20</formula>
    </cfRule>
    <cfRule type="cellIs" dxfId="1" priority="4008" operator="greaterThan">
      <formula>120</formula>
    </cfRule>
    <cfRule type="containsText" dxfId="2" priority="875" operator="between" text="库存为">
      <formula>NOT(ISERROR(SEARCH("库存为",AU2264)))</formula>
    </cfRule>
  </conditionalFormatting>
  <conditionalFormatting sqref="AU2265">
    <cfRule type="cellIs" dxfId="0" priority="7140" operator="lessThan">
      <formula>20</formula>
    </cfRule>
    <cfRule type="cellIs" dxfId="1" priority="4007" operator="greaterThan">
      <formula>120</formula>
    </cfRule>
    <cfRule type="containsText" dxfId="2" priority="874" operator="between" text="库存为">
      <formula>NOT(ISERROR(SEARCH("库存为",AU2265)))</formula>
    </cfRule>
  </conditionalFormatting>
  <conditionalFormatting sqref="AU2266">
    <cfRule type="cellIs" dxfId="0" priority="7139" operator="lessThan">
      <formula>20</formula>
    </cfRule>
    <cfRule type="cellIs" dxfId="1" priority="4006" operator="greaterThan">
      <formula>120</formula>
    </cfRule>
    <cfRule type="containsText" dxfId="2" priority="873" operator="between" text="库存为">
      <formula>NOT(ISERROR(SEARCH("库存为",AU2266)))</formula>
    </cfRule>
  </conditionalFormatting>
  <conditionalFormatting sqref="AU2267">
    <cfRule type="cellIs" dxfId="0" priority="7138" operator="lessThan">
      <formula>20</formula>
    </cfRule>
    <cfRule type="cellIs" dxfId="1" priority="4005" operator="greaterThan">
      <formula>120</formula>
    </cfRule>
    <cfRule type="containsText" dxfId="2" priority="872" operator="between" text="库存为">
      <formula>NOT(ISERROR(SEARCH("库存为",AU2267)))</formula>
    </cfRule>
  </conditionalFormatting>
  <conditionalFormatting sqref="AU2268">
    <cfRule type="cellIs" dxfId="0" priority="7137" operator="lessThan">
      <formula>20</formula>
    </cfRule>
    <cfRule type="cellIs" dxfId="1" priority="4004" operator="greaterThan">
      <formula>120</formula>
    </cfRule>
    <cfRule type="containsText" dxfId="2" priority="871" operator="between" text="库存为">
      <formula>NOT(ISERROR(SEARCH("库存为",AU2268)))</formula>
    </cfRule>
  </conditionalFormatting>
  <conditionalFormatting sqref="AU2269">
    <cfRule type="cellIs" dxfId="0" priority="7136" operator="lessThan">
      <formula>20</formula>
    </cfRule>
    <cfRule type="cellIs" dxfId="1" priority="4003" operator="greaterThan">
      <formula>120</formula>
    </cfRule>
    <cfRule type="containsText" dxfId="2" priority="870" operator="between" text="库存为">
      <formula>NOT(ISERROR(SEARCH("库存为",AU2269)))</formula>
    </cfRule>
  </conditionalFormatting>
  <conditionalFormatting sqref="AU2270">
    <cfRule type="cellIs" dxfId="0" priority="7135" operator="lessThan">
      <formula>20</formula>
    </cfRule>
    <cfRule type="cellIs" dxfId="1" priority="4002" operator="greaterThan">
      <formula>120</formula>
    </cfRule>
    <cfRule type="containsText" dxfId="2" priority="869" operator="between" text="库存为">
      <formula>NOT(ISERROR(SEARCH("库存为",AU2270)))</formula>
    </cfRule>
  </conditionalFormatting>
  <conditionalFormatting sqref="AU2271">
    <cfRule type="cellIs" dxfId="0" priority="7134" operator="lessThan">
      <formula>20</formula>
    </cfRule>
    <cfRule type="cellIs" dxfId="1" priority="4001" operator="greaterThan">
      <formula>120</formula>
    </cfRule>
    <cfRule type="containsText" dxfId="2" priority="868" operator="between" text="库存为">
      <formula>NOT(ISERROR(SEARCH("库存为",AU2271)))</formula>
    </cfRule>
  </conditionalFormatting>
  <conditionalFormatting sqref="AU2272">
    <cfRule type="cellIs" dxfId="0" priority="7133" operator="lessThan">
      <formula>20</formula>
    </cfRule>
    <cfRule type="cellIs" dxfId="1" priority="4000" operator="greaterThan">
      <formula>120</formula>
    </cfRule>
    <cfRule type="containsText" dxfId="2" priority="867" operator="between" text="库存为">
      <formula>NOT(ISERROR(SEARCH("库存为",AU2272)))</formula>
    </cfRule>
  </conditionalFormatting>
  <conditionalFormatting sqref="AU2273">
    <cfRule type="cellIs" dxfId="0" priority="7132" operator="lessThan">
      <formula>20</formula>
    </cfRule>
    <cfRule type="cellIs" dxfId="1" priority="3999" operator="greaterThan">
      <formula>120</formula>
    </cfRule>
    <cfRule type="containsText" dxfId="2" priority="866" operator="between" text="库存为">
      <formula>NOT(ISERROR(SEARCH("库存为",AU2273)))</formula>
    </cfRule>
  </conditionalFormatting>
  <conditionalFormatting sqref="AU2274">
    <cfRule type="cellIs" dxfId="0" priority="7131" operator="lessThan">
      <formula>20</formula>
    </cfRule>
    <cfRule type="cellIs" dxfId="1" priority="3998" operator="greaterThan">
      <formula>120</formula>
    </cfRule>
    <cfRule type="containsText" dxfId="2" priority="865" operator="between" text="库存为">
      <formula>NOT(ISERROR(SEARCH("库存为",AU2274)))</formula>
    </cfRule>
  </conditionalFormatting>
  <conditionalFormatting sqref="AU2275">
    <cfRule type="cellIs" dxfId="0" priority="7130" operator="lessThan">
      <formula>20</formula>
    </cfRule>
    <cfRule type="cellIs" dxfId="1" priority="3997" operator="greaterThan">
      <formula>120</formula>
    </cfRule>
    <cfRule type="containsText" dxfId="2" priority="864" operator="between" text="库存为">
      <formula>NOT(ISERROR(SEARCH("库存为",AU2275)))</formula>
    </cfRule>
  </conditionalFormatting>
  <conditionalFormatting sqref="AU2276">
    <cfRule type="cellIs" dxfId="0" priority="7129" operator="lessThan">
      <formula>20</formula>
    </cfRule>
    <cfRule type="cellIs" dxfId="1" priority="3996" operator="greaterThan">
      <formula>120</formula>
    </cfRule>
    <cfRule type="containsText" dxfId="2" priority="863" operator="between" text="库存为">
      <formula>NOT(ISERROR(SEARCH("库存为",AU2276)))</formula>
    </cfRule>
  </conditionalFormatting>
  <conditionalFormatting sqref="AU2277">
    <cfRule type="cellIs" dxfId="0" priority="7128" operator="lessThan">
      <formula>20</formula>
    </cfRule>
    <cfRule type="cellIs" dxfId="1" priority="3995" operator="greaterThan">
      <formula>120</formula>
    </cfRule>
    <cfRule type="containsText" dxfId="2" priority="862" operator="between" text="库存为">
      <formula>NOT(ISERROR(SEARCH("库存为",AU2277)))</formula>
    </cfRule>
  </conditionalFormatting>
  <conditionalFormatting sqref="AU2278">
    <cfRule type="cellIs" dxfId="0" priority="7127" operator="lessThan">
      <formula>20</formula>
    </cfRule>
    <cfRule type="cellIs" dxfId="1" priority="3994" operator="greaterThan">
      <formula>120</formula>
    </cfRule>
    <cfRule type="containsText" dxfId="2" priority="861" operator="between" text="库存为">
      <formula>NOT(ISERROR(SEARCH("库存为",AU2278)))</formula>
    </cfRule>
  </conditionalFormatting>
  <conditionalFormatting sqref="AU2279">
    <cfRule type="cellIs" dxfId="0" priority="7126" operator="lessThan">
      <formula>20</formula>
    </cfRule>
    <cfRule type="cellIs" dxfId="1" priority="3993" operator="greaterThan">
      <formula>120</formula>
    </cfRule>
    <cfRule type="containsText" dxfId="2" priority="860" operator="between" text="库存为">
      <formula>NOT(ISERROR(SEARCH("库存为",AU2279)))</formula>
    </cfRule>
  </conditionalFormatting>
  <conditionalFormatting sqref="AU2280">
    <cfRule type="cellIs" dxfId="0" priority="7125" operator="lessThan">
      <formula>20</formula>
    </cfRule>
    <cfRule type="cellIs" dxfId="1" priority="3992" operator="greaterThan">
      <formula>120</formula>
    </cfRule>
    <cfRule type="containsText" dxfId="2" priority="859" operator="between" text="库存为">
      <formula>NOT(ISERROR(SEARCH("库存为",AU2280)))</formula>
    </cfRule>
  </conditionalFormatting>
  <conditionalFormatting sqref="AU2281">
    <cfRule type="cellIs" dxfId="0" priority="7124" operator="lessThan">
      <formula>20</formula>
    </cfRule>
    <cfRule type="cellIs" dxfId="1" priority="3991" operator="greaterThan">
      <formula>120</formula>
    </cfRule>
    <cfRule type="containsText" dxfId="2" priority="858" operator="between" text="库存为">
      <formula>NOT(ISERROR(SEARCH("库存为",AU2281)))</formula>
    </cfRule>
  </conditionalFormatting>
  <conditionalFormatting sqref="AU2282">
    <cfRule type="cellIs" dxfId="0" priority="7123" operator="lessThan">
      <formula>20</formula>
    </cfRule>
    <cfRule type="cellIs" dxfId="1" priority="3990" operator="greaterThan">
      <formula>120</formula>
    </cfRule>
    <cfRule type="containsText" dxfId="2" priority="857" operator="between" text="库存为">
      <formula>NOT(ISERROR(SEARCH("库存为",AU2282)))</formula>
    </cfRule>
  </conditionalFormatting>
  <conditionalFormatting sqref="AU2283">
    <cfRule type="cellIs" dxfId="0" priority="7122" operator="lessThan">
      <formula>20</formula>
    </cfRule>
    <cfRule type="cellIs" dxfId="1" priority="3989" operator="greaterThan">
      <formula>120</formula>
    </cfRule>
    <cfRule type="containsText" dxfId="2" priority="856" operator="between" text="库存为">
      <formula>NOT(ISERROR(SEARCH("库存为",AU2283)))</formula>
    </cfRule>
  </conditionalFormatting>
  <conditionalFormatting sqref="AU2284">
    <cfRule type="cellIs" dxfId="0" priority="7121" operator="lessThan">
      <formula>20</formula>
    </cfRule>
    <cfRule type="cellIs" dxfId="1" priority="3988" operator="greaterThan">
      <formula>120</formula>
    </cfRule>
    <cfRule type="containsText" dxfId="2" priority="855" operator="between" text="库存为">
      <formula>NOT(ISERROR(SEARCH("库存为",AU2284)))</formula>
    </cfRule>
  </conditionalFormatting>
  <conditionalFormatting sqref="AU2285">
    <cfRule type="cellIs" dxfId="0" priority="7120" operator="lessThan">
      <formula>20</formula>
    </cfRule>
    <cfRule type="cellIs" dxfId="1" priority="3987" operator="greaterThan">
      <formula>120</formula>
    </cfRule>
    <cfRule type="containsText" dxfId="2" priority="854" operator="between" text="库存为">
      <formula>NOT(ISERROR(SEARCH("库存为",AU2285)))</formula>
    </cfRule>
  </conditionalFormatting>
  <conditionalFormatting sqref="AU2286">
    <cfRule type="cellIs" dxfId="0" priority="7119" operator="lessThan">
      <formula>20</formula>
    </cfRule>
    <cfRule type="cellIs" dxfId="1" priority="3986" operator="greaterThan">
      <formula>120</formula>
    </cfRule>
    <cfRule type="containsText" dxfId="2" priority="853" operator="between" text="库存为">
      <formula>NOT(ISERROR(SEARCH("库存为",AU2286)))</formula>
    </cfRule>
  </conditionalFormatting>
  <conditionalFormatting sqref="AU2287">
    <cfRule type="cellIs" dxfId="0" priority="7118" operator="lessThan">
      <formula>20</formula>
    </cfRule>
    <cfRule type="cellIs" dxfId="1" priority="3985" operator="greaterThan">
      <formula>120</formula>
    </cfRule>
    <cfRule type="containsText" dxfId="2" priority="852" operator="between" text="库存为">
      <formula>NOT(ISERROR(SEARCH("库存为",AU2287)))</formula>
    </cfRule>
  </conditionalFormatting>
  <conditionalFormatting sqref="AU2288">
    <cfRule type="cellIs" dxfId="0" priority="7117" operator="lessThan">
      <formula>20</formula>
    </cfRule>
    <cfRule type="cellIs" dxfId="1" priority="3984" operator="greaterThan">
      <formula>120</formula>
    </cfRule>
    <cfRule type="containsText" dxfId="2" priority="851" operator="between" text="库存为">
      <formula>NOT(ISERROR(SEARCH("库存为",AU2288)))</formula>
    </cfRule>
  </conditionalFormatting>
  <conditionalFormatting sqref="AU2289">
    <cfRule type="cellIs" dxfId="0" priority="7116" operator="lessThan">
      <formula>20</formula>
    </cfRule>
    <cfRule type="cellIs" dxfId="1" priority="3983" operator="greaterThan">
      <formula>120</formula>
    </cfRule>
    <cfRule type="containsText" dxfId="2" priority="850" operator="between" text="库存为">
      <formula>NOT(ISERROR(SEARCH("库存为",AU2289)))</formula>
    </cfRule>
  </conditionalFormatting>
  <conditionalFormatting sqref="AU2290">
    <cfRule type="cellIs" dxfId="0" priority="7115" operator="lessThan">
      <formula>20</formula>
    </cfRule>
    <cfRule type="cellIs" dxfId="1" priority="3982" operator="greaterThan">
      <formula>120</formula>
    </cfRule>
    <cfRule type="containsText" dxfId="2" priority="849" operator="between" text="库存为">
      <formula>NOT(ISERROR(SEARCH("库存为",AU2290)))</formula>
    </cfRule>
  </conditionalFormatting>
  <conditionalFormatting sqref="AU2291">
    <cfRule type="cellIs" dxfId="0" priority="7114" operator="lessThan">
      <formula>20</formula>
    </cfRule>
    <cfRule type="cellIs" dxfId="1" priority="3981" operator="greaterThan">
      <formula>120</formula>
    </cfRule>
    <cfRule type="containsText" dxfId="2" priority="848" operator="between" text="库存为">
      <formula>NOT(ISERROR(SEARCH("库存为",AU2291)))</formula>
    </cfRule>
  </conditionalFormatting>
  <conditionalFormatting sqref="AU2292">
    <cfRule type="cellIs" dxfId="0" priority="7113" operator="lessThan">
      <formula>20</formula>
    </cfRule>
    <cfRule type="cellIs" dxfId="1" priority="3980" operator="greaterThan">
      <formula>120</formula>
    </cfRule>
    <cfRule type="containsText" dxfId="2" priority="847" operator="between" text="库存为">
      <formula>NOT(ISERROR(SEARCH("库存为",AU2292)))</formula>
    </cfRule>
  </conditionalFormatting>
  <conditionalFormatting sqref="AU2293">
    <cfRule type="cellIs" dxfId="0" priority="7112" operator="lessThan">
      <formula>20</formula>
    </cfRule>
    <cfRule type="cellIs" dxfId="1" priority="3979" operator="greaterThan">
      <formula>120</formula>
    </cfRule>
    <cfRule type="containsText" dxfId="2" priority="846" operator="between" text="库存为">
      <formula>NOT(ISERROR(SEARCH("库存为",AU2293)))</formula>
    </cfRule>
  </conditionalFormatting>
  <conditionalFormatting sqref="AU2294">
    <cfRule type="cellIs" dxfId="0" priority="7111" operator="lessThan">
      <formula>20</formula>
    </cfRule>
    <cfRule type="cellIs" dxfId="1" priority="3978" operator="greaterThan">
      <formula>120</formula>
    </cfRule>
    <cfRule type="containsText" dxfId="2" priority="845" operator="between" text="库存为">
      <formula>NOT(ISERROR(SEARCH("库存为",AU2294)))</formula>
    </cfRule>
  </conditionalFormatting>
  <conditionalFormatting sqref="AU2295">
    <cfRule type="cellIs" dxfId="0" priority="7110" operator="lessThan">
      <formula>20</formula>
    </cfRule>
    <cfRule type="cellIs" dxfId="1" priority="3977" operator="greaterThan">
      <formula>120</formula>
    </cfRule>
    <cfRule type="containsText" dxfId="2" priority="844" operator="between" text="库存为">
      <formula>NOT(ISERROR(SEARCH("库存为",AU2295)))</formula>
    </cfRule>
  </conditionalFormatting>
  <conditionalFormatting sqref="AU2296">
    <cfRule type="cellIs" dxfId="0" priority="7109" operator="lessThan">
      <formula>20</formula>
    </cfRule>
    <cfRule type="cellIs" dxfId="1" priority="3976" operator="greaterThan">
      <formula>120</formula>
    </cfRule>
    <cfRule type="containsText" dxfId="2" priority="843" operator="between" text="库存为">
      <formula>NOT(ISERROR(SEARCH("库存为",AU2296)))</formula>
    </cfRule>
  </conditionalFormatting>
  <conditionalFormatting sqref="AU2297">
    <cfRule type="cellIs" dxfId="0" priority="7108" operator="lessThan">
      <formula>20</formula>
    </cfRule>
    <cfRule type="cellIs" dxfId="1" priority="3975" operator="greaterThan">
      <formula>120</formula>
    </cfRule>
    <cfRule type="containsText" dxfId="2" priority="842" operator="between" text="库存为">
      <formula>NOT(ISERROR(SEARCH("库存为",AU2297)))</formula>
    </cfRule>
  </conditionalFormatting>
  <conditionalFormatting sqref="AU2298">
    <cfRule type="cellIs" dxfId="0" priority="7107" operator="lessThan">
      <formula>20</formula>
    </cfRule>
    <cfRule type="cellIs" dxfId="1" priority="3974" operator="greaterThan">
      <formula>120</formula>
    </cfRule>
    <cfRule type="containsText" dxfId="2" priority="841" operator="between" text="库存为">
      <formula>NOT(ISERROR(SEARCH("库存为",AU2298)))</formula>
    </cfRule>
  </conditionalFormatting>
  <conditionalFormatting sqref="AU2299">
    <cfRule type="cellIs" dxfId="0" priority="7106" operator="lessThan">
      <formula>20</formula>
    </cfRule>
    <cfRule type="cellIs" dxfId="1" priority="3973" operator="greaterThan">
      <formula>120</formula>
    </cfRule>
    <cfRule type="containsText" dxfId="2" priority="840" operator="between" text="库存为">
      <formula>NOT(ISERROR(SEARCH("库存为",AU2299)))</formula>
    </cfRule>
  </conditionalFormatting>
  <conditionalFormatting sqref="AU2300">
    <cfRule type="cellIs" dxfId="0" priority="7105" operator="lessThan">
      <formula>20</formula>
    </cfRule>
    <cfRule type="cellIs" dxfId="1" priority="3972" operator="greaterThan">
      <formula>120</formula>
    </cfRule>
    <cfRule type="containsText" dxfId="2" priority="839" operator="between" text="库存为">
      <formula>NOT(ISERROR(SEARCH("库存为",AU2300)))</formula>
    </cfRule>
  </conditionalFormatting>
  <conditionalFormatting sqref="AU2301">
    <cfRule type="cellIs" dxfId="0" priority="7104" operator="lessThan">
      <formula>20</formula>
    </cfRule>
    <cfRule type="cellIs" dxfId="1" priority="3971" operator="greaterThan">
      <formula>120</formula>
    </cfRule>
    <cfRule type="containsText" dxfId="2" priority="838" operator="between" text="库存为">
      <formula>NOT(ISERROR(SEARCH("库存为",AU2301)))</formula>
    </cfRule>
  </conditionalFormatting>
  <conditionalFormatting sqref="AU2302">
    <cfRule type="cellIs" dxfId="0" priority="7103" operator="lessThan">
      <formula>20</formula>
    </cfRule>
    <cfRule type="cellIs" dxfId="1" priority="3970" operator="greaterThan">
      <formula>120</formula>
    </cfRule>
    <cfRule type="containsText" dxfId="2" priority="837" operator="between" text="库存为">
      <formula>NOT(ISERROR(SEARCH("库存为",AU2302)))</formula>
    </cfRule>
  </conditionalFormatting>
  <conditionalFormatting sqref="AU2303">
    <cfRule type="cellIs" dxfId="0" priority="7102" operator="lessThan">
      <formula>20</formula>
    </cfRule>
    <cfRule type="cellIs" dxfId="1" priority="3969" operator="greaterThan">
      <formula>120</formula>
    </cfRule>
    <cfRule type="containsText" dxfId="2" priority="836" operator="between" text="库存为">
      <formula>NOT(ISERROR(SEARCH("库存为",AU2303)))</formula>
    </cfRule>
  </conditionalFormatting>
  <conditionalFormatting sqref="AU2304">
    <cfRule type="cellIs" dxfId="0" priority="7101" operator="lessThan">
      <formula>20</formula>
    </cfRule>
    <cfRule type="cellIs" dxfId="1" priority="3968" operator="greaterThan">
      <formula>120</formula>
    </cfRule>
    <cfRule type="containsText" dxfId="2" priority="835" operator="between" text="库存为">
      <formula>NOT(ISERROR(SEARCH("库存为",AU2304)))</formula>
    </cfRule>
  </conditionalFormatting>
  <conditionalFormatting sqref="AU2305">
    <cfRule type="cellIs" dxfId="0" priority="7100" operator="lessThan">
      <formula>20</formula>
    </cfRule>
    <cfRule type="cellIs" dxfId="1" priority="3967" operator="greaterThan">
      <formula>120</formula>
    </cfRule>
    <cfRule type="containsText" dxfId="2" priority="834" operator="between" text="库存为">
      <formula>NOT(ISERROR(SEARCH("库存为",AU2305)))</formula>
    </cfRule>
  </conditionalFormatting>
  <conditionalFormatting sqref="AU2306">
    <cfRule type="cellIs" dxfId="0" priority="7099" operator="lessThan">
      <formula>20</formula>
    </cfRule>
    <cfRule type="cellIs" dxfId="1" priority="3966" operator="greaterThan">
      <formula>120</formula>
    </cfRule>
    <cfRule type="containsText" dxfId="2" priority="833" operator="between" text="库存为">
      <formula>NOT(ISERROR(SEARCH("库存为",AU2306)))</formula>
    </cfRule>
  </conditionalFormatting>
  <conditionalFormatting sqref="AU2307">
    <cfRule type="cellIs" dxfId="0" priority="7098" operator="lessThan">
      <formula>20</formula>
    </cfRule>
    <cfRule type="cellIs" dxfId="1" priority="3965" operator="greaterThan">
      <formula>120</formula>
    </cfRule>
    <cfRule type="containsText" dxfId="2" priority="832" operator="between" text="库存为">
      <formula>NOT(ISERROR(SEARCH("库存为",AU2307)))</formula>
    </cfRule>
  </conditionalFormatting>
  <conditionalFormatting sqref="AU2308">
    <cfRule type="cellIs" dxfId="0" priority="7097" operator="lessThan">
      <formula>20</formula>
    </cfRule>
    <cfRule type="cellIs" dxfId="1" priority="3964" operator="greaterThan">
      <formula>120</formula>
    </cfRule>
    <cfRule type="containsText" dxfId="2" priority="831" operator="between" text="库存为">
      <formula>NOT(ISERROR(SEARCH("库存为",AU2308)))</formula>
    </cfRule>
  </conditionalFormatting>
  <conditionalFormatting sqref="AU2309">
    <cfRule type="cellIs" dxfId="0" priority="7096" operator="lessThan">
      <formula>20</formula>
    </cfRule>
    <cfRule type="cellIs" dxfId="1" priority="3963" operator="greaterThan">
      <formula>120</formula>
    </cfRule>
    <cfRule type="containsText" dxfId="2" priority="830" operator="between" text="库存为">
      <formula>NOT(ISERROR(SEARCH("库存为",AU2309)))</formula>
    </cfRule>
  </conditionalFormatting>
  <conditionalFormatting sqref="AU2310">
    <cfRule type="cellIs" dxfId="0" priority="7095" operator="lessThan">
      <formula>20</formula>
    </cfRule>
    <cfRule type="cellIs" dxfId="1" priority="3962" operator="greaterThan">
      <formula>120</formula>
    </cfRule>
    <cfRule type="containsText" dxfId="2" priority="829" operator="between" text="库存为">
      <formula>NOT(ISERROR(SEARCH("库存为",AU2310)))</formula>
    </cfRule>
  </conditionalFormatting>
  <conditionalFormatting sqref="AU2311">
    <cfRule type="cellIs" dxfId="0" priority="7094" operator="lessThan">
      <formula>20</formula>
    </cfRule>
    <cfRule type="cellIs" dxfId="1" priority="3961" operator="greaterThan">
      <formula>120</formula>
    </cfRule>
    <cfRule type="containsText" dxfId="2" priority="828" operator="between" text="库存为">
      <formula>NOT(ISERROR(SEARCH("库存为",AU2311)))</formula>
    </cfRule>
  </conditionalFormatting>
  <conditionalFormatting sqref="AU2312">
    <cfRule type="cellIs" dxfId="0" priority="7093" operator="lessThan">
      <formula>20</formula>
    </cfRule>
    <cfRule type="cellIs" dxfId="1" priority="3960" operator="greaterThan">
      <formula>120</formula>
    </cfRule>
    <cfRule type="containsText" dxfId="2" priority="827" operator="between" text="库存为">
      <formula>NOT(ISERROR(SEARCH("库存为",AU2312)))</formula>
    </cfRule>
  </conditionalFormatting>
  <conditionalFormatting sqref="AU2313">
    <cfRule type="cellIs" dxfId="0" priority="7092" operator="lessThan">
      <formula>20</formula>
    </cfRule>
    <cfRule type="cellIs" dxfId="1" priority="3959" operator="greaterThan">
      <formula>120</formula>
    </cfRule>
    <cfRule type="containsText" dxfId="2" priority="826" operator="between" text="库存为">
      <formula>NOT(ISERROR(SEARCH("库存为",AU2313)))</formula>
    </cfRule>
  </conditionalFormatting>
  <conditionalFormatting sqref="AU2314">
    <cfRule type="cellIs" dxfId="0" priority="7091" operator="lessThan">
      <formula>20</formula>
    </cfRule>
    <cfRule type="cellIs" dxfId="1" priority="3958" operator="greaterThan">
      <formula>120</formula>
    </cfRule>
    <cfRule type="containsText" dxfId="2" priority="825" operator="between" text="库存为">
      <formula>NOT(ISERROR(SEARCH("库存为",AU2314)))</formula>
    </cfRule>
  </conditionalFormatting>
  <conditionalFormatting sqref="AU2315">
    <cfRule type="cellIs" dxfId="0" priority="7090" operator="lessThan">
      <formula>20</formula>
    </cfRule>
    <cfRule type="cellIs" dxfId="1" priority="3957" operator="greaterThan">
      <formula>120</formula>
    </cfRule>
    <cfRule type="containsText" dxfId="2" priority="824" operator="between" text="库存为">
      <formula>NOT(ISERROR(SEARCH("库存为",AU2315)))</formula>
    </cfRule>
  </conditionalFormatting>
  <conditionalFormatting sqref="AU2316">
    <cfRule type="cellIs" dxfId="0" priority="7089" operator="lessThan">
      <formula>20</formula>
    </cfRule>
    <cfRule type="cellIs" dxfId="1" priority="3956" operator="greaterThan">
      <formula>120</formula>
    </cfRule>
    <cfRule type="containsText" dxfId="2" priority="823" operator="between" text="库存为">
      <formula>NOT(ISERROR(SEARCH("库存为",AU2316)))</formula>
    </cfRule>
  </conditionalFormatting>
  <conditionalFormatting sqref="AU2317">
    <cfRule type="cellIs" dxfId="0" priority="7088" operator="lessThan">
      <formula>20</formula>
    </cfRule>
    <cfRule type="cellIs" dxfId="1" priority="3955" operator="greaterThan">
      <formula>120</formula>
    </cfRule>
    <cfRule type="containsText" dxfId="2" priority="822" operator="between" text="库存为">
      <formula>NOT(ISERROR(SEARCH("库存为",AU2317)))</formula>
    </cfRule>
  </conditionalFormatting>
  <conditionalFormatting sqref="AU2318">
    <cfRule type="cellIs" dxfId="0" priority="7087" operator="lessThan">
      <formula>20</formula>
    </cfRule>
    <cfRule type="cellIs" dxfId="1" priority="3954" operator="greaterThan">
      <formula>120</formula>
    </cfRule>
    <cfRule type="containsText" dxfId="2" priority="821" operator="between" text="库存为">
      <formula>NOT(ISERROR(SEARCH("库存为",AU2318)))</formula>
    </cfRule>
  </conditionalFormatting>
  <conditionalFormatting sqref="AU2319">
    <cfRule type="cellIs" dxfId="0" priority="7086" operator="lessThan">
      <formula>20</formula>
    </cfRule>
    <cfRule type="cellIs" dxfId="1" priority="3953" operator="greaterThan">
      <formula>120</formula>
    </cfRule>
    <cfRule type="containsText" dxfId="2" priority="820" operator="between" text="库存为">
      <formula>NOT(ISERROR(SEARCH("库存为",AU2319)))</formula>
    </cfRule>
  </conditionalFormatting>
  <conditionalFormatting sqref="AU2320">
    <cfRule type="cellIs" dxfId="0" priority="7085" operator="lessThan">
      <formula>20</formula>
    </cfRule>
    <cfRule type="cellIs" dxfId="1" priority="3952" operator="greaterThan">
      <formula>120</formula>
    </cfRule>
    <cfRule type="containsText" dxfId="2" priority="819" operator="between" text="库存为">
      <formula>NOT(ISERROR(SEARCH("库存为",AU2320)))</formula>
    </cfRule>
  </conditionalFormatting>
  <conditionalFormatting sqref="AU2321">
    <cfRule type="cellIs" dxfId="0" priority="7084" operator="lessThan">
      <formula>20</formula>
    </cfRule>
    <cfRule type="cellIs" dxfId="1" priority="3951" operator="greaterThan">
      <formula>120</formula>
    </cfRule>
    <cfRule type="containsText" dxfId="2" priority="818" operator="between" text="库存为">
      <formula>NOT(ISERROR(SEARCH("库存为",AU2321)))</formula>
    </cfRule>
  </conditionalFormatting>
  <conditionalFormatting sqref="AU2322">
    <cfRule type="cellIs" dxfId="0" priority="7083" operator="lessThan">
      <formula>20</formula>
    </cfRule>
    <cfRule type="cellIs" dxfId="1" priority="3950" operator="greaterThan">
      <formula>120</formula>
    </cfRule>
    <cfRule type="containsText" dxfId="2" priority="817" operator="between" text="库存为">
      <formula>NOT(ISERROR(SEARCH("库存为",AU2322)))</formula>
    </cfRule>
  </conditionalFormatting>
  <conditionalFormatting sqref="AU2323">
    <cfRule type="cellIs" dxfId="0" priority="7082" operator="lessThan">
      <formula>20</formula>
    </cfRule>
    <cfRule type="cellIs" dxfId="1" priority="3949" operator="greaterThan">
      <formula>120</formula>
    </cfRule>
    <cfRule type="containsText" dxfId="2" priority="816" operator="between" text="库存为">
      <formula>NOT(ISERROR(SEARCH("库存为",AU2323)))</formula>
    </cfRule>
  </conditionalFormatting>
  <conditionalFormatting sqref="AU2324">
    <cfRule type="cellIs" dxfId="0" priority="7081" operator="lessThan">
      <formula>20</formula>
    </cfRule>
    <cfRule type="cellIs" dxfId="1" priority="3948" operator="greaterThan">
      <formula>120</formula>
    </cfRule>
    <cfRule type="containsText" dxfId="2" priority="815" operator="between" text="库存为">
      <formula>NOT(ISERROR(SEARCH("库存为",AU2324)))</formula>
    </cfRule>
  </conditionalFormatting>
  <conditionalFormatting sqref="AU2325">
    <cfRule type="cellIs" dxfId="0" priority="7080" operator="lessThan">
      <formula>20</formula>
    </cfRule>
    <cfRule type="cellIs" dxfId="1" priority="3947" operator="greaterThan">
      <formula>120</formula>
    </cfRule>
    <cfRule type="containsText" dxfId="2" priority="814" operator="between" text="库存为">
      <formula>NOT(ISERROR(SEARCH("库存为",AU2325)))</formula>
    </cfRule>
  </conditionalFormatting>
  <conditionalFormatting sqref="AU2326">
    <cfRule type="cellIs" dxfId="0" priority="7079" operator="lessThan">
      <formula>20</formula>
    </cfRule>
    <cfRule type="cellIs" dxfId="1" priority="3946" operator="greaterThan">
      <formula>120</formula>
    </cfRule>
    <cfRule type="containsText" dxfId="2" priority="813" operator="between" text="库存为">
      <formula>NOT(ISERROR(SEARCH("库存为",AU2326)))</formula>
    </cfRule>
  </conditionalFormatting>
  <conditionalFormatting sqref="AU2327">
    <cfRule type="cellIs" dxfId="0" priority="7078" operator="lessThan">
      <formula>20</formula>
    </cfRule>
    <cfRule type="cellIs" dxfId="1" priority="3945" operator="greaterThan">
      <formula>120</formula>
    </cfRule>
    <cfRule type="containsText" dxfId="2" priority="812" operator="between" text="库存为">
      <formula>NOT(ISERROR(SEARCH("库存为",AU2327)))</formula>
    </cfRule>
  </conditionalFormatting>
  <conditionalFormatting sqref="AU2328">
    <cfRule type="cellIs" dxfId="0" priority="7077" operator="lessThan">
      <formula>20</formula>
    </cfRule>
    <cfRule type="cellIs" dxfId="1" priority="3944" operator="greaterThan">
      <formula>120</formula>
    </cfRule>
    <cfRule type="containsText" dxfId="2" priority="811" operator="between" text="库存为">
      <formula>NOT(ISERROR(SEARCH("库存为",AU2328)))</formula>
    </cfRule>
  </conditionalFormatting>
  <conditionalFormatting sqref="AU2329">
    <cfRule type="cellIs" dxfId="0" priority="7076" operator="lessThan">
      <formula>20</formula>
    </cfRule>
    <cfRule type="cellIs" dxfId="1" priority="3943" operator="greaterThan">
      <formula>120</formula>
    </cfRule>
    <cfRule type="containsText" dxfId="2" priority="810" operator="between" text="库存为">
      <formula>NOT(ISERROR(SEARCH("库存为",AU2329)))</formula>
    </cfRule>
  </conditionalFormatting>
  <conditionalFormatting sqref="AU2330">
    <cfRule type="cellIs" dxfId="0" priority="7075" operator="lessThan">
      <formula>20</formula>
    </cfRule>
    <cfRule type="cellIs" dxfId="1" priority="3942" operator="greaterThan">
      <formula>120</formula>
    </cfRule>
    <cfRule type="containsText" dxfId="2" priority="809" operator="between" text="库存为">
      <formula>NOT(ISERROR(SEARCH("库存为",AU2330)))</formula>
    </cfRule>
  </conditionalFormatting>
  <conditionalFormatting sqref="AU2331">
    <cfRule type="cellIs" dxfId="0" priority="7074" operator="lessThan">
      <formula>20</formula>
    </cfRule>
    <cfRule type="cellIs" dxfId="1" priority="3941" operator="greaterThan">
      <formula>120</formula>
    </cfRule>
    <cfRule type="containsText" dxfId="2" priority="808" operator="between" text="库存为">
      <formula>NOT(ISERROR(SEARCH("库存为",AU2331)))</formula>
    </cfRule>
  </conditionalFormatting>
  <conditionalFormatting sqref="AU2332">
    <cfRule type="cellIs" dxfId="0" priority="7073" operator="lessThan">
      <formula>20</formula>
    </cfRule>
    <cfRule type="cellIs" dxfId="1" priority="3940" operator="greaterThan">
      <formula>120</formula>
    </cfRule>
    <cfRule type="containsText" dxfId="2" priority="807" operator="between" text="库存为">
      <formula>NOT(ISERROR(SEARCH("库存为",AU2332)))</formula>
    </cfRule>
  </conditionalFormatting>
  <conditionalFormatting sqref="AU2333">
    <cfRule type="cellIs" dxfId="0" priority="7072" operator="lessThan">
      <formula>20</formula>
    </cfRule>
    <cfRule type="cellIs" dxfId="1" priority="3939" operator="greaterThan">
      <formula>120</formula>
    </cfRule>
    <cfRule type="containsText" dxfId="2" priority="806" operator="between" text="库存为">
      <formula>NOT(ISERROR(SEARCH("库存为",AU2333)))</formula>
    </cfRule>
  </conditionalFormatting>
  <conditionalFormatting sqref="AU2334">
    <cfRule type="cellIs" dxfId="0" priority="7071" operator="lessThan">
      <formula>20</formula>
    </cfRule>
    <cfRule type="cellIs" dxfId="1" priority="3938" operator="greaterThan">
      <formula>120</formula>
    </cfRule>
    <cfRule type="containsText" dxfId="2" priority="805" operator="between" text="库存为">
      <formula>NOT(ISERROR(SEARCH("库存为",AU2334)))</formula>
    </cfRule>
  </conditionalFormatting>
  <conditionalFormatting sqref="AU2335">
    <cfRule type="cellIs" dxfId="0" priority="7070" operator="lessThan">
      <formula>20</formula>
    </cfRule>
    <cfRule type="cellIs" dxfId="1" priority="3937" operator="greaterThan">
      <formula>120</formula>
    </cfRule>
    <cfRule type="containsText" dxfId="2" priority="804" operator="between" text="库存为">
      <formula>NOT(ISERROR(SEARCH("库存为",AU2335)))</formula>
    </cfRule>
  </conditionalFormatting>
  <conditionalFormatting sqref="AU2336">
    <cfRule type="cellIs" dxfId="0" priority="7069" operator="lessThan">
      <formula>20</formula>
    </cfRule>
    <cfRule type="cellIs" dxfId="1" priority="3936" operator="greaterThan">
      <formula>120</formula>
    </cfRule>
    <cfRule type="containsText" dxfId="2" priority="803" operator="between" text="库存为">
      <formula>NOT(ISERROR(SEARCH("库存为",AU2336)))</formula>
    </cfRule>
  </conditionalFormatting>
  <conditionalFormatting sqref="AU2337">
    <cfRule type="cellIs" dxfId="0" priority="7068" operator="lessThan">
      <formula>20</formula>
    </cfRule>
    <cfRule type="cellIs" dxfId="1" priority="3935" operator="greaterThan">
      <formula>120</formula>
    </cfRule>
    <cfRule type="containsText" dxfId="2" priority="802" operator="between" text="库存为">
      <formula>NOT(ISERROR(SEARCH("库存为",AU2337)))</formula>
    </cfRule>
  </conditionalFormatting>
  <conditionalFormatting sqref="AU2338">
    <cfRule type="cellIs" dxfId="0" priority="7067" operator="lessThan">
      <formula>20</formula>
    </cfRule>
    <cfRule type="cellIs" dxfId="1" priority="3934" operator="greaterThan">
      <formula>120</formula>
    </cfRule>
    <cfRule type="containsText" dxfId="2" priority="801" operator="between" text="库存为">
      <formula>NOT(ISERROR(SEARCH("库存为",AU2338)))</formula>
    </cfRule>
  </conditionalFormatting>
  <conditionalFormatting sqref="AU2339">
    <cfRule type="cellIs" dxfId="0" priority="7066" operator="lessThan">
      <formula>20</formula>
    </cfRule>
    <cfRule type="cellIs" dxfId="1" priority="3933" operator="greaterThan">
      <formula>120</formula>
    </cfRule>
    <cfRule type="containsText" dxfId="2" priority="800" operator="between" text="库存为">
      <formula>NOT(ISERROR(SEARCH("库存为",AU2339)))</formula>
    </cfRule>
  </conditionalFormatting>
  <conditionalFormatting sqref="AU2340">
    <cfRule type="cellIs" dxfId="0" priority="7065" operator="lessThan">
      <formula>20</formula>
    </cfRule>
    <cfRule type="cellIs" dxfId="1" priority="3932" operator="greaterThan">
      <formula>120</formula>
    </cfRule>
    <cfRule type="containsText" dxfId="2" priority="799" operator="between" text="库存为">
      <formula>NOT(ISERROR(SEARCH("库存为",AU2340)))</formula>
    </cfRule>
  </conditionalFormatting>
  <conditionalFormatting sqref="AU2341">
    <cfRule type="cellIs" dxfId="0" priority="7064" operator="lessThan">
      <formula>20</formula>
    </cfRule>
    <cfRule type="cellIs" dxfId="1" priority="3931" operator="greaterThan">
      <formula>120</formula>
    </cfRule>
    <cfRule type="containsText" dxfId="2" priority="798" operator="between" text="库存为">
      <formula>NOT(ISERROR(SEARCH("库存为",AU2341)))</formula>
    </cfRule>
  </conditionalFormatting>
  <conditionalFormatting sqref="AU2342">
    <cfRule type="cellIs" dxfId="0" priority="7063" operator="lessThan">
      <formula>20</formula>
    </cfRule>
    <cfRule type="cellIs" dxfId="1" priority="3930" operator="greaterThan">
      <formula>120</formula>
    </cfRule>
    <cfRule type="containsText" dxfId="2" priority="797" operator="between" text="库存为">
      <formula>NOT(ISERROR(SEARCH("库存为",AU2342)))</formula>
    </cfRule>
  </conditionalFormatting>
  <conditionalFormatting sqref="AU2343">
    <cfRule type="cellIs" dxfId="0" priority="7062" operator="lessThan">
      <formula>20</formula>
    </cfRule>
    <cfRule type="cellIs" dxfId="1" priority="3929" operator="greaterThan">
      <formula>120</formula>
    </cfRule>
    <cfRule type="containsText" dxfId="2" priority="796" operator="between" text="库存为">
      <formula>NOT(ISERROR(SEARCH("库存为",AU2343)))</formula>
    </cfRule>
  </conditionalFormatting>
  <conditionalFormatting sqref="AU2344">
    <cfRule type="cellIs" dxfId="0" priority="7061" operator="lessThan">
      <formula>20</formula>
    </cfRule>
    <cfRule type="cellIs" dxfId="1" priority="3928" operator="greaterThan">
      <formula>120</formula>
    </cfRule>
    <cfRule type="containsText" dxfId="2" priority="795" operator="between" text="库存为">
      <formula>NOT(ISERROR(SEARCH("库存为",AU2344)))</formula>
    </cfRule>
  </conditionalFormatting>
  <conditionalFormatting sqref="AU2345">
    <cfRule type="cellIs" dxfId="0" priority="7060" operator="lessThan">
      <formula>20</formula>
    </cfRule>
    <cfRule type="cellIs" dxfId="1" priority="3927" operator="greaterThan">
      <formula>120</formula>
    </cfRule>
    <cfRule type="containsText" dxfId="2" priority="794" operator="between" text="库存为">
      <formula>NOT(ISERROR(SEARCH("库存为",AU2345)))</formula>
    </cfRule>
  </conditionalFormatting>
  <conditionalFormatting sqref="AU2346">
    <cfRule type="cellIs" dxfId="0" priority="7059" operator="lessThan">
      <formula>20</formula>
    </cfRule>
    <cfRule type="cellIs" dxfId="1" priority="3926" operator="greaterThan">
      <formula>120</formula>
    </cfRule>
    <cfRule type="containsText" dxfId="2" priority="793" operator="between" text="库存为">
      <formula>NOT(ISERROR(SEARCH("库存为",AU2346)))</formula>
    </cfRule>
  </conditionalFormatting>
  <conditionalFormatting sqref="AU2347">
    <cfRule type="cellIs" dxfId="0" priority="7058" operator="lessThan">
      <formula>20</formula>
    </cfRule>
    <cfRule type="cellIs" dxfId="1" priority="3925" operator="greaterThan">
      <formula>120</formula>
    </cfRule>
    <cfRule type="containsText" dxfId="2" priority="792" operator="between" text="库存为">
      <formula>NOT(ISERROR(SEARCH("库存为",AU2347)))</formula>
    </cfRule>
  </conditionalFormatting>
  <conditionalFormatting sqref="AU2348">
    <cfRule type="cellIs" dxfId="0" priority="7057" operator="lessThan">
      <formula>20</formula>
    </cfRule>
    <cfRule type="cellIs" dxfId="1" priority="3924" operator="greaterThan">
      <formula>120</formula>
    </cfRule>
    <cfRule type="containsText" dxfId="2" priority="791" operator="between" text="库存为">
      <formula>NOT(ISERROR(SEARCH("库存为",AU2348)))</formula>
    </cfRule>
  </conditionalFormatting>
  <conditionalFormatting sqref="AU2349">
    <cfRule type="cellIs" dxfId="0" priority="7056" operator="lessThan">
      <formula>20</formula>
    </cfRule>
    <cfRule type="cellIs" dxfId="1" priority="3923" operator="greaterThan">
      <formula>120</formula>
    </cfRule>
    <cfRule type="containsText" dxfId="2" priority="790" operator="between" text="库存为">
      <formula>NOT(ISERROR(SEARCH("库存为",AU2349)))</formula>
    </cfRule>
  </conditionalFormatting>
  <conditionalFormatting sqref="AU2350">
    <cfRule type="cellIs" dxfId="0" priority="7055" operator="lessThan">
      <formula>20</formula>
    </cfRule>
    <cfRule type="cellIs" dxfId="1" priority="3922" operator="greaterThan">
      <formula>120</formula>
    </cfRule>
    <cfRule type="containsText" dxfId="2" priority="789" operator="between" text="库存为">
      <formula>NOT(ISERROR(SEARCH("库存为",AU2350)))</formula>
    </cfRule>
  </conditionalFormatting>
  <conditionalFormatting sqref="AU2351">
    <cfRule type="cellIs" dxfId="0" priority="7054" operator="lessThan">
      <formula>20</formula>
    </cfRule>
    <cfRule type="cellIs" dxfId="1" priority="3921" operator="greaterThan">
      <formula>120</formula>
    </cfRule>
    <cfRule type="containsText" dxfId="2" priority="788" operator="between" text="库存为">
      <formula>NOT(ISERROR(SEARCH("库存为",AU2351)))</formula>
    </cfRule>
  </conditionalFormatting>
  <conditionalFormatting sqref="AU2352">
    <cfRule type="cellIs" dxfId="0" priority="7053" operator="lessThan">
      <formula>20</formula>
    </cfRule>
    <cfRule type="cellIs" dxfId="1" priority="3920" operator="greaterThan">
      <formula>120</formula>
    </cfRule>
    <cfRule type="containsText" dxfId="2" priority="787" operator="between" text="库存为">
      <formula>NOT(ISERROR(SEARCH("库存为",AU2352)))</formula>
    </cfRule>
  </conditionalFormatting>
  <conditionalFormatting sqref="AU2353">
    <cfRule type="cellIs" dxfId="0" priority="7052" operator="lessThan">
      <formula>20</formula>
    </cfRule>
    <cfRule type="cellIs" dxfId="1" priority="3919" operator="greaterThan">
      <formula>120</formula>
    </cfRule>
    <cfRule type="containsText" dxfId="2" priority="786" operator="between" text="库存为">
      <formula>NOT(ISERROR(SEARCH("库存为",AU2353)))</formula>
    </cfRule>
  </conditionalFormatting>
  <conditionalFormatting sqref="AU2354">
    <cfRule type="cellIs" dxfId="0" priority="7051" operator="lessThan">
      <formula>20</formula>
    </cfRule>
    <cfRule type="cellIs" dxfId="1" priority="3918" operator="greaterThan">
      <formula>120</formula>
    </cfRule>
    <cfRule type="containsText" dxfId="2" priority="785" operator="between" text="库存为">
      <formula>NOT(ISERROR(SEARCH("库存为",AU2354)))</formula>
    </cfRule>
  </conditionalFormatting>
  <conditionalFormatting sqref="AU2355">
    <cfRule type="cellIs" dxfId="0" priority="7050" operator="lessThan">
      <formula>20</formula>
    </cfRule>
    <cfRule type="cellIs" dxfId="1" priority="3917" operator="greaterThan">
      <formula>120</formula>
    </cfRule>
    <cfRule type="containsText" dxfId="2" priority="784" operator="between" text="库存为">
      <formula>NOT(ISERROR(SEARCH("库存为",AU2355)))</formula>
    </cfRule>
  </conditionalFormatting>
  <conditionalFormatting sqref="AU2356">
    <cfRule type="cellIs" dxfId="0" priority="7049" operator="lessThan">
      <formula>20</formula>
    </cfRule>
    <cfRule type="cellIs" dxfId="1" priority="3916" operator="greaterThan">
      <formula>120</formula>
    </cfRule>
    <cfRule type="containsText" dxfId="2" priority="783" operator="between" text="库存为">
      <formula>NOT(ISERROR(SEARCH("库存为",AU2356)))</formula>
    </cfRule>
  </conditionalFormatting>
  <conditionalFormatting sqref="AU2357">
    <cfRule type="cellIs" dxfId="0" priority="7048" operator="lessThan">
      <formula>20</formula>
    </cfRule>
    <cfRule type="cellIs" dxfId="1" priority="3915" operator="greaterThan">
      <formula>120</formula>
    </cfRule>
    <cfRule type="containsText" dxfId="2" priority="782" operator="between" text="库存为">
      <formula>NOT(ISERROR(SEARCH("库存为",AU2357)))</formula>
    </cfRule>
  </conditionalFormatting>
  <conditionalFormatting sqref="AU2358">
    <cfRule type="cellIs" dxfId="0" priority="7047" operator="lessThan">
      <formula>20</formula>
    </cfRule>
    <cfRule type="cellIs" dxfId="1" priority="3914" operator="greaterThan">
      <formula>120</formula>
    </cfRule>
    <cfRule type="containsText" dxfId="2" priority="781" operator="between" text="库存为">
      <formula>NOT(ISERROR(SEARCH("库存为",AU2358)))</formula>
    </cfRule>
  </conditionalFormatting>
  <conditionalFormatting sqref="AU2359">
    <cfRule type="cellIs" dxfId="0" priority="7046" operator="lessThan">
      <formula>20</formula>
    </cfRule>
    <cfRule type="cellIs" dxfId="1" priority="3913" operator="greaterThan">
      <formula>120</formula>
    </cfRule>
    <cfRule type="containsText" dxfId="2" priority="780" operator="between" text="库存为">
      <formula>NOT(ISERROR(SEARCH("库存为",AU2359)))</formula>
    </cfRule>
  </conditionalFormatting>
  <conditionalFormatting sqref="AU2360">
    <cfRule type="cellIs" dxfId="0" priority="7045" operator="lessThan">
      <formula>20</formula>
    </cfRule>
    <cfRule type="cellIs" dxfId="1" priority="3912" operator="greaterThan">
      <formula>120</formula>
    </cfRule>
    <cfRule type="containsText" dxfId="2" priority="779" operator="between" text="库存为">
      <formula>NOT(ISERROR(SEARCH("库存为",AU2360)))</formula>
    </cfRule>
  </conditionalFormatting>
  <conditionalFormatting sqref="AU2361">
    <cfRule type="cellIs" dxfId="0" priority="7044" operator="lessThan">
      <formula>20</formula>
    </cfRule>
    <cfRule type="cellIs" dxfId="1" priority="3911" operator="greaterThan">
      <formula>120</formula>
    </cfRule>
    <cfRule type="containsText" dxfId="2" priority="778" operator="between" text="库存为">
      <formula>NOT(ISERROR(SEARCH("库存为",AU2361)))</formula>
    </cfRule>
  </conditionalFormatting>
  <conditionalFormatting sqref="AU2362">
    <cfRule type="cellIs" dxfId="0" priority="7043" operator="lessThan">
      <formula>20</formula>
    </cfRule>
    <cfRule type="cellIs" dxfId="1" priority="3910" operator="greaterThan">
      <formula>120</formula>
    </cfRule>
    <cfRule type="containsText" dxfId="2" priority="777" operator="between" text="库存为">
      <formula>NOT(ISERROR(SEARCH("库存为",AU2362)))</formula>
    </cfRule>
  </conditionalFormatting>
  <conditionalFormatting sqref="AU2363">
    <cfRule type="cellIs" dxfId="0" priority="7042" operator="lessThan">
      <formula>20</formula>
    </cfRule>
    <cfRule type="cellIs" dxfId="1" priority="3909" operator="greaterThan">
      <formula>120</formula>
    </cfRule>
    <cfRule type="containsText" dxfId="2" priority="776" operator="between" text="库存为">
      <formula>NOT(ISERROR(SEARCH("库存为",AU2363)))</formula>
    </cfRule>
  </conditionalFormatting>
  <conditionalFormatting sqref="AU2364">
    <cfRule type="cellIs" dxfId="0" priority="7041" operator="lessThan">
      <formula>20</formula>
    </cfRule>
    <cfRule type="cellIs" dxfId="1" priority="3908" operator="greaterThan">
      <formula>120</formula>
    </cfRule>
    <cfRule type="containsText" dxfId="2" priority="775" operator="between" text="库存为">
      <formula>NOT(ISERROR(SEARCH("库存为",AU2364)))</formula>
    </cfRule>
  </conditionalFormatting>
  <conditionalFormatting sqref="AU2365">
    <cfRule type="cellIs" dxfId="0" priority="7040" operator="lessThan">
      <formula>20</formula>
    </cfRule>
    <cfRule type="cellIs" dxfId="1" priority="3907" operator="greaterThan">
      <formula>120</formula>
    </cfRule>
    <cfRule type="containsText" dxfId="2" priority="774" operator="between" text="库存为">
      <formula>NOT(ISERROR(SEARCH("库存为",AU2365)))</formula>
    </cfRule>
  </conditionalFormatting>
  <conditionalFormatting sqref="AU2366">
    <cfRule type="cellIs" dxfId="0" priority="7039" operator="lessThan">
      <formula>20</formula>
    </cfRule>
    <cfRule type="cellIs" dxfId="1" priority="3906" operator="greaterThan">
      <formula>120</formula>
    </cfRule>
    <cfRule type="containsText" dxfId="2" priority="773" operator="between" text="库存为">
      <formula>NOT(ISERROR(SEARCH("库存为",AU2366)))</formula>
    </cfRule>
  </conditionalFormatting>
  <conditionalFormatting sqref="AU2367">
    <cfRule type="cellIs" dxfId="0" priority="7038" operator="lessThan">
      <formula>20</formula>
    </cfRule>
    <cfRule type="cellIs" dxfId="1" priority="3905" operator="greaterThan">
      <formula>120</formula>
    </cfRule>
    <cfRule type="containsText" dxfId="2" priority="772" operator="between" text="库存为">
      <formula>NOT(ISERROR(SEARCH("库存为",AU2367)))</formula>
    </cfRule>
  </conditionalFormatting>
  <conditionalFormatting sqref="AU2368">
    <cfRule type="cellIs" dxfId="0" priority="7037" operator="lessThan">
      <formula>20</formula>
    </cfRule>
    <cfRule type="cellIs" dxfId="1" priority="3904" operator="greaterThan">
      <formula>120</formula>
    </cfRule>
    <cfRule type="containsText" dxfId="2" priority="771" operator="between" text="库存为">
      <formula>NOT(ISERROR(SEARCH("库存为",AU2368)))</formula>
    </cfRule>
  </conditionalFormatting>
  <conditionalFormatting sqref="AU2369">
    <cfRule type="cellIs" dxfId="0" priority="7036" operator="lessThan">
      <formula>20</formula>
    </cfRule>
    <cfRule type="cellIs" dxfId="1" priority="3903" operator="greaterThan">
      <formula>120</formula>
    </cfRule>
    <cfRule type="containsText" dxfId="2" priority="770" operator="between" text="库存为">
      <formula>NOT(ISERROR(SEARCH("库存为",AU2369)))</formula>
    </cfRule>
  </conditionalFormatting>
  <conditionalFormatting sqref="AU2370">
    <cfRule type="cellIs" dxfId="0" priority="7035" operator="lessThan">
      <formula>20</formula>
    </cfRule>
    <cfRule type="cellIs" dxfId="1" priority="3902" operator="greaterThan">
      <formula>120</formula>
    </cfRule>
    <cfRule type="containsText" dxfId="2" priority="769" operator="between" text="库存为">
      <formula>NOT(ISERROR(SEARCH("库存为",AU2370)))</formula>
    </cfRule>
  </conditionalFormatting>
  <conditionalFormatting sqref="AU2371">
    <cfRule type="cellIs" dxfId="0" priority="7034" operator="lessThan">
      <formula>20</formula>
    </cfRule>
    <cfRule type="cellIs" dxfId="1" priority="3901" operator="greaterThan">
      <formula>120</formula>
    </cfRule>
    <cfRule type="containsText" dxfId="2" priority="768" operator="between" text="库存为">
      <formula>NOT(ISERROR(SEARCH("库存为",AU2371)))</formula>
    </cfRule>
  </conditionalFormatting>
  <conditionalFormatting sqref="AU2372">
    <cfRule type="cellIs" dxfId="0" priority="7033" operator="lessThan">
      <formula>20</formula>
    </cfRule>
    <cfRule type="cellIs" dxfId="1" priority="3900" operator="greaterThan">
      <formula>120</formula>
    </cfRule>
    <cfRule type="containsText" dxfId="2" priority="767" operator="between" text="库存为">
      <formula>NOT(ISERROR(SEARCH("库存为",AU2372)))</formula>
    </cfRule>
  </conditionalFormatting>
  <conditionalFormatting sqref="AU2373">
    <cfRule type="cellIs" dxfId="0" priority="7032" operator="lessThan">
      <formula>20</formula>
    </cfRule>
    <cfRule type="cellIs" dxfId="1" priority="3899" operator="greaterThan">
      <formula>120</formula>
    </cfRule>
    <cfRule type="containsText" dxfId="2" priority="766" operator="between" text="库存为">
      <formula>NOT(ISERROR(SEARCH("库存为",AU2373)))</formula>
    </cfRule>
  </conditionalFormatting>
  <conditionalFormatting sqref="AU2374">
    <cfRule type="cellIs" dxfId="0" priority="7031" operator="lessThan">
      <formula>20</formula>
    </cfRule>
    <cfRule type="cellIs" dxfId="1" priority="3898" operator="greaterThan">
      <formula>120</formula>
    </cfRule>
    <cfRule type="containsText" dxfId="2" priority="765" operator="between" text="库存为">
      <formula>NOT(ISERROR(SEARCH("库存为",AU2374)))</formula>
    </cfRule>
  </conditionalFormatting>
  <conditionalFormatting sqref="AU2375">
    <cfRule type="cellIs" dxfId="0" priority="7030" operator="lessThan">
      <formula>20</formula>
    </cfRule>
    <cfRule type="cellIs" dxfId="1" priority="3897" operator="greaterThan">
      <formula>120</formula>
    </cfRule>
    <cfRule type="containsText" dxfId="2" priority="764" operator="between" text="库存为">
      <formula>NOT(ISERROR(SEARCH("库存为",AU2375)))</formula>
    </cfRule>
  </conditionalFormatting>
  <conditionalFormatting sqref="AU2376">
    <cfRule type="cellIs" dxfId="0" priority="7029" operator="lessThan">
      <formula>20</formula>
    </cfRule>
    <cfRule type="cellIs" dxfId="1" priority="3896" operator="greaterThan">
      <formula>120</formula>
    </cfRule>
    <cfRule type="containsText" dxfId="2" priority="763" operator="between" text="库存为">
      <formula>NOT(ISERROR(SEARCH("库存为",AU2376)))</formula>
    </cfRule>
  </conditionalFormatting>
  <conditionalFormatting sqref="AU2377">
    <cfRule type="cellIs" dxfId="0" priority="7028" operator="lessThan">
      <formula>20</formula>
    </cfRule>
    <cfRule type="cellIs" dxfId="1" priority="3895" operator="greaterThan">
      <formula>120</formula>
    </cfRule>
    <cfRule type="containsText" dxfId="2" priority="762" operator="between" text="库存为">
      <formula>NOT(ISERROR(SEARCH("库存为",AU2377)))</formula>
    </cfRule>
  </conditionalFormatting>
  <conditionalFormatting sqref="AU2378">
    <cfRule type="cellIs" dxfId="0" priority="7027" operator="lessThan">
      <formula>20</formula>
    </cfRule>
    <cfRule type="cellIs" dxfId="1" priority="3894" operator="greaterThan">
      <formula>120</formula>
    </cfRule>
    <cfRule type="containsText" dxfId="2" priority="761" operator="between" text="库存为">
      <formula>NOT(ISERROR(SEARCH("库存为",AU2378)))</formula>
    </cfRule>
  </conditionalFormatting>
  <conditionalFormatting sqref="AU2379">
    <cfRule type="cellIs" dxfId="0" priority="7026" operator="lessThan">
      <formula>20</formula>
    </cfRule>
    <cfRule type="cellIs" dxfId="1" priority="3893" operator="greaterThan">
      <formula>120</formula>
    </cfRule>
    <cfRule type="containsText" dxfId="2" priority="760" operator="between" text="库存为">
      <formula>NOT(ISERROR(SEARCH("库存为",AU2379)))</formula>
    </cfRule>
  </conditionalFormatting>
  <conditionalFormatting sqref="AU2380">
    <cfRule type="cellIs" dxfId="0" priority="7025" operator="lessThan">
      <formula>20</formula>
    </cfRule>
    <cfRule type="cellIs" dxfId="1" priority="3892" operator="greaterThan">
      <formula>120</formula>
    </cfRule>
    <cfRule type="containsText" dxfId="2" priority="759" operator="between" text="库存为">
      <formula>NOT(ISERROR(SEARCH("库存为",AU2380)))</formula>
    </cfRule>
  </conditionalFormatting>
  <conditionalFormatting sqref="AU2381">
    <cfRule type="cellIs" dxfId="0" priority="7024" operator="lessThan">
      <formula>20</formula>
    </cfRule>
    <cfRule type="cellIs" dxfId="1" priority="3891" operator="greaterThan">
      <formula>120</formula>
    </cfRule>
    <cfRule type="containsText" dxfId="2" priority="758" operator="between" text="库存为">
      <formula>NOT(ISERROR(SEARCH("库存为",AU2381)))</formula>
    </cfRule>
  </conditionalFormatting>
  <conditionalFormatting sqref="AU2382">
    <cfRule type="cellIs" dxfId="0" priority="7023" operator="lessThan">
      <formula>20</formula>
    </cfRule>
    <cfRule type="cellIs" dxfId="1" priority="3890" operator="greaterThan">
      <formula>120</formula>
    </cfRule>
    <cfRule type="containsText" dxfId="2" priority="757" operator="between" text="库存为">
      <formula>NOT(ISERROR(SEARCH("库存为",AU2382)))</formula>
    </cfRule>
  </conditionalFormatting>
  <conditionalFormatting sqref="AU2383">
    <cfRule type="cellIs" dxfId="0" priority="7022" operator="lessThan">
      <formula>20</formula>
    </cfRule>
    <cfRule type="cellIs" dxfId="1" priority="3889" operator="greaterThan">
      <formula>120</formula>
    </cfRule>
    <cfRule type="containsText" dxfId="2" priority="756" operator="between" text="库存为">
      <formula>NOT(ISERROR(SEARCH("库存为",AU2383)))</formula>
    </cfRule>
  </conditionalFormatting>
  <conditionalFormatting sqref="AU2384">
    <cfRule type="cellIs" dxfId="0" priority="7021" operator="lessThan">
      <formula>20</formula>
    </cfRule>
    <cfRule type="cellIs" dxfId="1" priority="3888" operator="greaterThan">
      <formula>120</formula>
    </cfRule>
    <cfRule type="containsText" dxfId="2" priority="755" operator="between" text="库存为">
      <formula>NOT(ISERROR(SEARCH("库存为",AU2384)))</formula>
    </cfRule>
  </conditionalFormatting>
  <conditionalFormatting sqref="AU2385">
    <cfRule type="cellIs" dxfId="0" priority="7020" operator="lessThan">
      <formula>20</formula>
    </cfRule>
    <cfRule type="cellIs" dxfId="1" priority="3887" operator="greaterThan">
      <formula>120</formula>
    </cfRule>
    <cfRule type="containsText" dxfId="2" priority="754" operator="between" text="库存为">
      <formula>NOT(ISERROR(SEARCH("库存为",AU2385)))</formula>
    </cfRule>
  </conditionalFormatting>
  <conditionalFormatting sqref="AU2386">
    <cfRule type="cellIs" dxfId="0" priority="7019" operator="lessThan">
      <formula>20</formula>
    </cfRule>
    <cfRule type="cellIs" dxfId="1" priority="3886" operator="greaterThan">
      <formula>120</formula>
    </cfRule>
    <cfRule type="containsText" dxfId="2" priority="753" operator="between" text="库存为">
      <formula>NOT(ISERROR(SEARCH("库存为",AU2386)))</formula>
    </cfRule>
  </conditionalFormatting>
  <conditionalFormatting sqref="AU2387">
    <cfRule type="cellIs" dxfId="0" priority="7018" operator="lessThan">
      <formula>20</formula>
    </cfRule>
    <cfRule type="cellIs" dxfId="1" priority="3885" operator="greaterThan">
      <formula>120</formula>
    </cfRule>
    <cfRule type="containsText" dxfId="2" priority="752" operator="between" text="库存为">
      <formula>NOT(ISERROR(SEARCH("库存为",AU2387)))</formula>
    </cfRule>
  </conditionalFormatting>
  <conditionalFormatting sqref="AU2388">
    <cfRule type="cellIs" dxfId="0" priority="7017" operator="lessThan">
      <formula>20</formula>
    </cfRule>
    <cfRule type="cellIs" dxfId="1" priority="3884" operator="greaterThan">
      <formula>120</formula>
    </cfRule>
    <cfRule type="containsText" dxfId="2" priority="751" operator="between" text="库存为">
      <formula>NOT(ISERROR(SEARCH("库存为",AU2388)))</formula>
    </cfRule>
  </conditionalFormatting>
  <conditionalFormatting sqref="AU2389">
    <cfRule type="cellIs" dxfId="0" priority="7016" operator="lessThan">
      <formula>20</formula>
    </cfRule>
    <cfRule type="cellIs" dxfId="1" priority="3883" operator="greaterThan">
      <formula>120</formula>
    </cfRule>
    <cfRule type="containsText" dxfId="2" priority="750" operator="between" text="库存为">
      <formula>NOT(ISERROR(SEARCH("库存为",AU2389)))</formula>
    </cfRule>
  </conditionalFormatting>
  <conditionalFormatting sqref="AU2390">
    <cfRule type="cellIs" dxfId="0" priority="7015" operator="lessThan">
      <formula>20</formula>
    </cfRule>
    <cfRule type="cellIs" dxfId="1" priority="3882" operator="greaterThan">
      <formula>120</formula>
    </cfRule>
    <cfRule type="containsText" dxfId="2" priority="749" operator="between" text="库存为">
      <formula>NOT(ISERROR(SEARCH("库存为",AU2390)))</formula>
    </cfRule>
  </conditionalFormatting>
  <conditionalFormatting sqref="AU2391">
    <cfRule type="cellIs" dxfId="0" priority="7014" operator="lessThan">
      <formula>20</formula>
    </cfRule>
    <cfRule type="cellIs" dxfId="1" priority="3881" operator="greaterThan">
      <formula>120</formula>
    </cfRule>
    <cfRule type="containsText" dxfId="2" priority="748" operator="between" text="库存为">
      <formula>NOT(ISERROR(SEARCH("库存为",AU2391)))</formula>
    </cfRule>
  </conditionalFormatting>
  <conditionalFormatting sqref="AU2392">
    <cfRule type="cellIs" dxfId="0" priority="7013" operator="lessThan">
      <formula>20</formula>
    </cfRule>
    <cfRule type="cellIs" dxfId="1" priority="3880" operator="greaterThan">
      <formula>120</formula>
    </cfRule>
    <cfRule type="containsText" dxfId="2" priority="747" operator="between" text="库存为">
      <formula>NOT(ISERROR(SEARCH("库存为",AU2392)))</formula>
    </cfRule>
  </conditionalFormatting>
  <conditionalFormatting sqref="AU2393">
    <cfRule type="cellIs" dxfId="0" priority="7012" operator="lessThan">
      <formula>20</formula>
    </cfRule>
    <cfRule type="cellIs" dxfId="1" priority="3879" operator="greaterThan">
      <formula>120</formula>
    </cfRule>
    <cfRule type="containsText" dxfId="2" priority="746" operator="between" text="库存为">
      <formula>NOT(ISERROR(SEARCH("库存为",AU2393)))</formula>
    </cfRule>
  </conditionalFormatting>
  <conditionalFormatting sqref="AU2394">
    <cfRule type="cellIs" dxfId="0" priority="7011" operator="lessThan">
      <formula>20</formula>
    </cfRule>
    <cfRule type="cellIs" dxfId="1" priority="3878" operator="greaterThan">
      <formula>120</formula>
    </cfRule>
    <cfRule type="containsText" dxfId="2" priority="745" operator="between" text="库存为">
      <formula>NOT(ISERROR(SEARCH("库存为",AU2394)))</formula>
    </cfRule>
  </conditionalFormatting>
  <conditionalFormatting sqref="AU2395">
    <cfRule type="cellIs" dxfId="0" priority="7010" operator="lessThan">
      <formula>20</formula>
    </cfRule>
    <cfRule type="cellIs" dxfId="1" priority="3877" operator="greaterThan">
      <formula>120</formula>
    </cfRule>
    <cfRule type="containsText" dxfId="2" priority="744" operator="between" text="库存为">
      <formula>NOT(ISERROR(SEARCH("库存为",AU2395)))</formula>
    </cfRule>
  </conditionalFormatting>
  <conditionalFormatting sqref="AU2396">
    <cfRule type="cellIs" dxfId="0" priority="7009" operator="lessThan">
      <formula>20</formula>
    </cfRule>
    <cfRule type="cellIs" dxfId="1" priority="3876" operator="greaterThan">
      <formula>120</formula>
    </cfRule>
    <cfRule type="containsText" dxfId="2" priority="743" operator="between" text="库存为">
      <formula>NOT(ISERROR(SEARCH("库存为",AU2396)))</formula>
    </cfRule>
  </conditionalFormatting>
  <conditionalFormatting sqref="AU2397">
    <cfRule type="cellIs" dxfId="0" priority="7008" operator="lessThan">
      <formula>20</formula>
    </cfRule>
    <cfRule type="cellIs" dxfId="1" priority="3875" operator="greaterThan">
      <formula>120</formula>
    </cfRule>
    <cfRule type="containsText" dxfId="2" priority="742" operator="between" text="库存为">
      <formula>NOT(ISERROR(SEARCH("库存为",AU2397)))</formula>
    </cfRule>
  </conditionalFormatting>
  <conditionalFormatting sqref="AU2398">
    <cfRule type="cellIs" dxfId="0" priority="7007" operator="lessThan">
      <formula>20</formula>
    </cfRule>
    <cfRule type="cellIs" dxfId="1" priority="3874" operator="greaterThan">
      <formula>120</formula>
    </cfRule>
    <cfRule type="containsText" dxfId="2" priority="741" operator="between" text="库存为">
      <formula>NOT(ISERROR(SEARCH("库存为",AU2398)))</formula>
    </cfRule>
  </conditionalFormatting>
  <conditionalFormatting sqref="AU2399">
    <cfRule type="cellIs" dxfId="0" priority="7006" operator="lessThan">
      <formula>20</formula>
    </cfRule>
    <cfRule type="cellIs" dxfId="1" priority="3873" operator="greaterThan">
      <formula>120</formula>
    </cfRule>
    <cfRule type="containsText" dxfId="2" priority="740" operator="between" text="库存为">
      <formula>NOT(ISERROR(SEARCH("库存为",AU2399)))</formula>
    </cfRule>
  </conditionalFormatting>
  <conditionalFormatting sqref="AU2400">
    <cfRule type="cellIs" dxfId="0" priority="7005" operator="lessThan">
      <formula>20</formula>
    </cfRule>
    <cfRule type="cellIs" dxfId="1" priority="3872" operator="greaterThan">
      <formula>120</formula>
    </cfRule>
    <cfRule type="containsText" dxfId="2" priority="739" operator="between" text="库存为">
      <formula>NOT(ISERROR(SEARCH("库存为",AU2400)))</formula>
    </cfRule>
  </conditionalFormatting>
  <conditionalFormatting sqref="AU2401">
    <cfRule type="cellIs" dxfId="0" priority="7004" operator="lessThan">
      <formula>20</formula>
    </cfRule>
    <cfRule type="cellIs" dxfId="1" priority="3871" operator="greaterThan">
      <formula>120</formula>
    </cfRule>
    <cfRule type="containsText" dxfId="2" priority="738" operator="between" text="库存为">
      <formula>NOT(ISERROR(SEARCH("库存为",AU2401)))</formula>
    </cfRule>
  </conditionalFormatting>
  <conditionalFormatting sqref="AU2402">
    <cfRule type="cellIs" dxfId="0" priority="7003" operator="lessThan">
      <formula>20</formula>
    </cfRule>
    <cfRule type="cellIs" dxfId="1" priority="3870" operator="greaterThan">
      <formula>120</formula>
    </cfRule>
    <cfRule type="containsText" dxfId="2" priority="737" operator="between" text="库存为">
      <formula>NOT(ISERROR(SEARCH("库存为",AU2402)))</formula>
    </cfRule>
  </conditionalFormatting>
  <conditionalFormatting sqref="AU2403">
    <cfRule type="cellIs" dxfId="0" priority="7002" operator="lessThan">
      <formula>20</formula>
    </cfRule>
    <cfRule type="cellIs" dxfId="1" priority="3869" operator="greaterThan">
      <formula>120</formula>
    </cfRule>
    <cfRule type="containsText" dxfId="2" priority="736" operator="between" text="库存为">
      <formula>NOT(ISERROR(SEARCH("库存为",AU2403)))</formula>
    </cfRule>
  </conditionalFormatting>
  <conditionalFormatting sqref="AU2404">
    <cfRule type="cellIs" dxfId="0" priority="7001" operator="lessThan">
      <formula>20</formula>
    </cfRule>
    <cfRule type="cellIs" dxfId="1" priority="3868" operator="greaterThan">
      <formula>120</formula>
    </cfRule>
    <cfRule type="containsText" dxfId="2" priority="735" operator="between" text="库存为">
      <formula>NOT(ISERROR(SEARCH("库存为",AU2404)))</formula>
    </cfRule>
  </conditionalFormatting>
  <conditionalFormatting sqref="AU2405">
    <cfRule type="cellIs" dxfId="0" priority="7000" operator="lessThan">
      <formula>20</formula>
    </cfRule>
    <cfRule type="cellIs" dxfId="1" priority="3867" operator="greaterThan">
      <formula>120</formula>
    </cfRule>
    <cfRule type="containsText" dxfId="2" priority="734" operator="between" text="库存为">
      <formula>NOT(ISERROR(SEARCH("库存为",AU2405)))</formula>
    </cfRule>
  </conditionalFormatting>
  <conditionalFormatting sqref="AU2406">
    <cfRule type="cellIs" dxfId="0" priority="6999" operator="lessThan">
      <formula>20</formula>
    </cfRule>
    <cfRule type="cellIs" dxfId="1" priority="3866" operator="greaterThan">
      <formula>120</formula>
    </cfRule>
    <cfRule type="containsText" dxfId="2" priority="733" operator="between" text="库存为">
      <formula>NOT(ISERROR(SEARCH("库存为",AU2406)))</formula>
    </cfRule>
  </conditionalFormatting>
  <conditionalFormatting sqref="AU2407">
    <cfRule type="cellIs" dxfId="0" priority="6998" operator="lessThan">
      <formula>20</formula>
    </cfRule>
    <cfRule type="cellIs" dxfId="1" priority="3865" operator="greaterThan">
      <formula>120</formula>
    </cfRule>
    <cfRule type="containsText" dxfId="2" priority="732" operator="between" text="库存为">
      <formula>NOT(ISERROR(SEARCH("库存为",AU2407)))</formula>
    </cfRule>
  </conditionalFormatting>
  <conditionalFormatting sqref="AU2408">
    <cfRule type="cellIs" dxfId="0" priority="6997" operator="lessThan">
      <formula>20</formula>
    </cfRule>
    <cfRule type="cellIs" dxfId="1" priority="3864" operator="greaterThan">
      <formula>120</formula>
    </cfRule>
    <cfRule type="containsText" dxfId="2" priority="731" operator="between" text="库存为">
      <formula>NOT(ISERROR(SEARCH("库存为",AU2408)))</formula>
    </cfRule>
  </conditionalFormatting>
  <conditionalFormatting sqref="AU2409">
    <cfRule type="cellIs" dxfId="0" priority="6996" operator="lessThan">
      <formula>20</formula>
    </cfRule>
    <cfRule type="cellIs" dxfId="1" priority="3863" operator="greaterThan">
      <formula>120</formula>
    </cfRule>
    <cfRule type="containsText" dxfId="2" priority="730" operator="between" text="库存为">
      <formula>NOT(ISERROR(SEARCH("库存为",AU2409)))</formula>
    </cfRule>
  </conditionalFormatting>
  <conditionalFormatting sqref="AU2410">
    <cfRule type="cellIs" dxfId="0" priority="6995" operator="lessThan">
      <formula>20</formula>
    </cfRule>
    <cfRule type="cellIs" dxfId="1" priority="3862" operator="greaterThan">
      <formula>120</formula>
    </cfRule>
    <cfRule type="containsText" dxfId="2" priority="729" operator="between" text="库存为">
      <formula>NOT(ISERROR(SEARCH("库存为",AU2410)))</formula>
    </cfRule>
  </conditionalFormatting>
  <conditionalFormatting sqref="AU2411">
    <cfRule type="cellIs" dxfId="0" priority="6994" operator="lessThan">
      <formula>20</formula>
    </cfRule>
    <cfRule type="cellIs" dxfId="1" priority="3861" operator="greaterThan">
      <formula>120</formula>
    </cfRule>
    <cfRule type="containsText" dxfId="2" priority="728" operator="between" text="库存为">
      <formula>NOT(ISERROR(SEARCH("库存为",AU2411)))</formula>
    </cfRule>
  </conditionalFormatting>
  <conditionalFormatting sqref="AU2412">
    <cfRule type="cellIs" dxfId="0" priority="6993" operator="lessThan">
      <formula>20</formula>
    </cfRule>
    <cfRule type="cellIs" dxfId="1" priority="3860" operator="greaterThan">
      <formula>120</formula>
    </cfRule>
    <cfRule type="containsText" dxfId="2" priority="727" operator="between" text="库存为">
      <formula>NOT(ISERROR(SEARCH("库存为",AU2412)))</formula>
    </cfRule>
  </conditionalFormatting>
  <conditionalFormatting sqref="AU2413">
    <cfRule type="cellIs" dxfId="0" priority="6992" operator="lessThan">
      <formula>20</formula>
    </cfRule>
    <cfRule type="cellIs" dxfId="1" priority="3859" operator="greaterThan">
      <formula>120</formula>
    </cfRule>
    <cfRule type="containsText" dxfId="2" priority="726" operator="between" text="库存为">
      <formula>NOT(ISERROR(SEARCH("库存为",AU2413)))</formula>
    </cfRule>
  </conditionalFormatting>
  <conditionalFormatting sqref="AU2414">
    <cfRule type="cellIs" dxfId="0" priority="6991" operator="lessThan">
      <formula>20</formula>
    </cfRule>
    <cfRule type="cellIs" dxfId="1" priority="3858" operator="greaterThan">
      <formula>120</formula>
    </cfRule>
    <cfRule type="containsText" dxfId="2" priority="725" operator="between" text="库存为">
      <formula>NOT(ISERROR(SEARCH("库存为",AU2414)))</formula>
    </cfRule>
  </conditionalFormatting>
  <conditionalFormatting sqref="AU2415">
    <cfRule type="cellIs" dxfId="0" priority="6990" operator="lessThan">
      <formula>20</formula>
    </cfRule>
    <cfRule type="cellIs" dxfId="1" priority="3857" operator="greaterThan">
      <formula>120</formula>
    </cfRule>
    <cfRule type="containsText" dxfId="2" priority="724" operator="between" text="库存为">
      <formula>NOT(ISERROR(SEARCH("库存为",AU2415)))</formula>
    </cfRule>
  </conditionalFormatting>
  <conditionalFormatting sqref="AU2416">
    <cfRule type="cellIs" dxfId="0" priority="6989" operator="lessThan">
      <formula>20</formula>
    </cfRule>
    <cfRule type="cellIs" dxfId="1" priority="3856" operator="greaterThan">
      <formula>120</formula>
    </cfRule>
    <cfRule type="containsText" dxfId="2" priority="723" operator="between" text="库存为">
      <formula>NOT(ISERROR(SEARCH("库存为",AU2416)))</formula>
    </cfRule>
  </conditionalFormatting>
  <conditionalFormatting sqref="AU2417">
    <cfRule type="cellIs" dxfId="0" priority="6988" operator="lessThan">
      <formula>20</formula>
    </cfRule>
    <cfRule type="cellIs" dxfId="1" priority="3855" operator="greaterThan">
      <formula>120</formula>
    </cfRule>
    <cfRule type="containsText" dxfId="2" priority="722" operator="between" text="库存为">
      <formula>NOT(ISERROR(SEARCH("库存为",AU2417)))</formula>
    </cfRule>
  </conditionalFormatting>
  <conditionalFormatting sqref="AU2418">
    <cfRule type="cellIs" dxfId="0" priority="6987" operator="lessThan">
      <formula>20</formula>
    </cfRule>
    <cfRule type="cellIs" dxfId="1" priority="3854" operator="greaterThan">
      <formula>120</formula>
    </cfRule>
    <cfRule type="containsText" dxfId="2" priority="721" operator="between" text="库存为">
      <formula>NOT(ISERROR(SEARCH("库存为",AU2418)))</formula>
    </cfRule>
  </conditionalFormatting>
  <conditionalFormatting sqref="AU2419">
    <cfRule type="cellIs" dxfId="0" priority="6986" operator="lessThan">
      <formula>20</formula>
    </cfRule>
    <cfRule type="cellIs" dxfId="1" priority="3853" operator="greaterThan">
      <formula>120</formula>
    </cfRule>
    <cfRule type="containsText" dxfId="2" priority="720" operator="between" text="库存为">
      <formula>NOT(ISERROR(SEARCH("库存为",AU2419)))</formula>
    </cfRule>
  </conditionalFormatting>
  <conditionalFormatting sqref="AU2420">
    <cfRule type="cellIs" dxfId="0" priority="6985" operator="lessThan">
      <formula>20</formula>
    </cfRule>
    <cfRule type="cellIs" dxfId="1" priority="3852" operator="greaterThan">
      <formula>120</formula>
    </cfRule>
    <cfRule type="containsText" dxfId="2" priority="719" operator="between" text="库存为">
      <formula>NOT(ISERROR(SEARCH("库存为",AU2420)))</formula>
    </cfRule>
  </conditionalFormatting>
  <conditionalFormatting sqref="AU2421">
    <cfRule type="cellIs" dxfId="0" priority="6984" operator="lessThan">
      <formula>20</formula>
    </cfRule>
    <cfRule type="cellIs" dxfId="1" priority="3851" operator="greaterThan">
      <formula>120</formula>
    </cfRule>
    <cfRule type="containsText" dxfId="2" priority="718" operator="between" text="库存为">
      <formula>NOT(ISERROR(SEARCH("库存为",AU2421)))</formula>
    </cfRule>
  </conditionalFormatting>
  <conditionalFormatting sqref="AU2422">
    <cfRule type="cellIs" dxfId="0" priority="6983" operator="lessThan">
      <formula>20</formula>
    </cfRule>
    <cfRule type="cellIs" dxfId="1" priority="3850" operator="greaterThan">
      <formula>120</formula>
    </cfRule>
    <cfRule type="containsText" dxfId="2" priority="717" operator="between" text="库存为">
      <formula>NOT(ISERROR(SEARCH("库存为",AU2422)))</formula>
    </cfRule>
  </conditionalFormatting>
  <conditionalFormatting sqref="AU2423">
    <cfRule type="cellIs" dxfId="0" priority="6982" operator="lessThan">
      <formula>20</formula>
    </cfRule>
    <cfRule type="cellIs" dxfId="1" priority="3849" operator="greaterThan">
      <formula>120</formula>
    </cfRule>
    <cfRule type="containsText" dxfId="2" priority="716" operator="between" text="库存为">
      <formula>NOT(ISERROR(SEARCH("库存为",AU2423)))</formula>
    </cfRule>
  </conditionalFormatting>
  <conditionalFormatting sqref="AU2424">
    <cfRule type="cellIs" dxfId="0" priority="6981" operator="lessThan">
      <formula>20</formula>
    </cfRule>
    <cfRule type="cellIs" dxfId="1" priority="3848" operator="greaterThan">
      <formula>120</formula>
    </cfRule>
    <cfRule type="containsText" dxfId="2" priority="715" operator="between" text="库存为">
      <formula>NOT(ISERROR(SEARCH("库存为",AU2424)))</formula>
    </cfRule>
  </conditionalFormatting>
  <conditionalFormatting sqref="AU2425">
    <cfRule type="cellIs" dxfId="0" priority="6980" operator="lessThan">
      <formula>20</formula>
    </cfRule>
    <cfRule type="cellIs" dxfId="1" priority="3847" operator="greaterThan">
      <formula>120</formula>
    </cfRule>
    <cfRule type="containsText" dxfId="2" priority="714" operator="between" text="库存为">
      <formula>NOT(ISERROR(SEARCH("库存为",AU2425)))</formula>
    </cfRule>
  </conditionalFormatting>
  <conditionalFormatting sqref="AU2426">
    <cfRule type="cellIs" dxfId="0" priority="6979" operator="lessThan">
      <formula>20</formula>
    </cfRule>
    <cfRule type="cellIs" dxfId="1" priority="3846" operator="greaterThan">
      <formula>120</formula>
    </cfRule>
    <cfRule type="containsText" dxfId="2" priority="713" operator="between" text="库存为">
      <formula>NOT(ISERROR(SEARCH("库存为",AU2426)))</formula>
    </cfRule>
  </conditionalFormatting>
  <conditionalFormatting sqref="AU2427">
    <cfRule type="cellIs" dxfId="0" priority="6978" operator="lessThan">
      <formula>20</formula>
    </cfRule>
    <cfRule type="cellIs" dxfId="1" priority="3845" operator="greaterThan">
      <formula>120</formula>
    </cfRule>
    <cfRule type="containsText" dxfId="2" priority="712" operator="between" text="库存为">
      <formula>NOT(ISERROR(SEARCH("库存为",AU2427)))</formula>
    </cfRule>
  </conditionalFormatting>
  <conditionalFormatting sqref="AU2428">
    <cfRule type="cellIs" dxfId="0" priority="6977" operator="lessThan">
      <formula>20</formula>
    </cfRule>
    <cfRule type="cellIs" dxfId="1" priority="3844" operator="greaterThan">
      <formula>120</formula>
    </cfRule>
    <cfRule type="containsText" dxfId="2" priority="711" operator="between" text="库存为">
      <formula>NOT(ISERROR(SEARCH("库存为",AU2428)))</formula>
    </cfRule>
  </conditionalFormatting>
  <conditionalFormatting sqref="AU2429">
    <cfRule type="cellIs" dxfId="0" priority="6976" operator="lessThan">
      <formula>20</formula>
    </cfRule>
    <cfRule type="cellIs" dxfId="1" priority="3843" operator="greaterThan">
      <formula>120</formula>
    </cfRule>
    <cfRule type="containsText" dxfId="2" priority="710" operator="between" text="库存为">
      <formula>NOT(ISERROR(SEARCH("库存为",AU2429)))</formula>
    </cfRule>
  </conditionalFormatting>
  <conditionalFormatting sqref="AU2430">
    <cfRule type="cellIs" dxfId="0" priority="6975" operator="lessThan">
      <formula>20</formula>
    </cfRule>
    <cfRule type="cellIs" dxfId="1" priority="3842" operator="greaterThan">
      <formula>120</formula>
    </cfRule>
    <cfRule type="containsText" dxfId="2" priority="709" operator="between" text="库存为">
      <formula>NOT(ISERROR(SEARCH("库存为",AU2430)))</formula>
    </cfRule>
  </conditionalFormatting>
  <conditionalFormatting sqref="AU2431">
    <cfRule type="cellIs" dxfId="0" priority="6974" operator="lessThan">
      <formula>20</formula>
    </cfRule>
    <cfRule type="cellIs" dxfId="1" priority="3841" operator="greaterThan">
      <formula>120</formula>
    </cfRule>
    <cfRule type="containsText" dxfId="2" priority="708" operator="between" text="库存为">
      <formula>NOT(ISERROR(SEARCH("库存为",AU2431)))</formula>
    </cfRule>
  </conditionalFormatting>
  <conditionalFormatting sqref="AU2432">
    <cfRule type="cellIs" dxfId="0" priority="6973" operator="lessThan">
      <formula>20</formula>
    </cfRule>
    <cfRule type="cellIs" dxfId="1" priority="3840" operator="greaterThan">
      <formula>120</formula>
    </cfRule>
    <cfRule type="containsText" dxfId="2" priority="707" operator="between" text="库存为">
      <formula>NOT(ISERROR(SEARCH("库存为",AU2432)))</formula>
    </cfRule>
  </conditionalFormatting>
  <conditionalFormatting sqref="AU2433">
    <cfRule type="cellIs" dxfId="0" priority="6972" operator="lessThan">
      <formula>20</formula>
    </cfRule>
    <cfRule type="cellIs" dxfId="1" priority="3839" operator="greaterThan">
      <formula>120</formula>
    </cfRule>
    <cfRule type="containsText" dxfId="2" priority="706" operator="between" text="库存为">
      <formula>NOT(ISERROR(SEARCH("库存为",AU2433)))</formula>
    </cfRule>
  </conditionalFormatting>
  <conditionalFormatting sqref="AU2434">
    <cfRule type="cellIs" dxfId="0" priority="6971" operator="lessThan">
      <formula>20</formula>
    </cfRule>
    <cfRule type="cellIs" dxfId="1" priority="3838" operator="greaterThan">
      <formula>120</formula>
    </cfRule>
    <cfRule type="containsText" dxfId="2" priority="705" operator="between" text="库存为">
      <formula>NOT(ISERROR(SEARCH("库存为",AU2434)))</formula>
    </cfRule>
  </conditionalFormatting>
  <conditionalFormatting sqref="AU2435">
    <cfRule type="cellIs" dxfId="0" priority="6970" operator="lessThan">
      <formula>20</formula>
    </cfRule>
    <cfRule type="cellIs" dxfId="1" priority="3837" operator="greaterThan">
      <formula>120</formula>
    </cfRule>
    <cfRule type="containsText" dxfId="2" priority="704" operator="between" text="库存为">
      <formula>NOT(ISERROR(SEARCH("库存为",AU2435)))</formula>
    </cfRule>
  </conditionalFormatting>
  <conditionalFormatting sqref="AU2436">
    <cfRule type="cellIs" dxfId="0" priority="6969" operator="lessThan">
      <formula>20</formula>
    </cfRule>
    <cfRule type="cellIs" dxfId="1" priority="3836" operator="greaterThan">
      <formula>120</formula>
    </cfRule>
    <cfRule type="containsText" dxfId="2" priority="703" operator="between" text="库存为">
      <formula>NOT(ISERROR(SEARCH("库存为",AU2436)))</formula>
    </cfRule>
  </conditionalFormatting>
  <conditionalFormatting sqref="AU2437">
    <cfRule type="cellIs" dxfId="0" priority="6968" operator="lessThan">
      <formula>20</formula>
    </cfRule>
    <cfRule type="cellIs" dxfId="1" priority="3835" operator="greaterThan">
      <formula>120</formula>
    </cfRule>
    <cfRule type="containsText" dxfId="2" priority="702" operator="between" text="库存为">
      <formula>NOT(ISERROR(SEARCH("库存为",AU2437)))</formula>
    </cfRule>
  </conditionalFormatting>
  <conditionalFormatting sqref="AU2438">
    <cfRule type="cellIs" dxfId="0" priority="6967" operator="lessThan">
      <formula>20</formula>
    </cfRule>
    <cfRule type="cellIs" dxfId="1" priority="3834" operator="greaterThan">
      <formula>120</formula>
    </cfRule>
    <cfRule type="containsText" dxfId="2" priority="701" operator="between" text="库存为">
      <formula>NOT(ISERROR(SEARCH("库存为",AU2438)))</formula>
    </cfRule>
  </conditionalFormatting>
  <conditionalFormatting sqref="AU2439">
    <cfRule type="cellIs" dxfId="0" priority="6966" operator="lessThan">
      <formula>20</formula>
    </cfRule>
    <cfRule type="cellIs" dxfId="1" priority="3833" operator="greaterThan">
      <formula>120</formula>
    </cfRule>
    <cfRule type="containsText" dxfId="2" priority="700" operator="between" text="库存为">
      <formula>NOT(ISERROR(SEARCH("库存为",AU2439)))</formula>
    </cfRule>
  </conditionalFormatting>
  <conditionalFormatting sqref="AU2440">
    <cfRule type="cellIs" dxfId="0" priority="6965" operator="lessThan">
      <formula>20</formula>
    </cfRule>
    <cfRule type="cellIs" dxfId="1" priority="3832" operator="greaterThan">
      <formula>120</formula>
    </cfRule>
    <cfRule type="containsText" dxfId="2" priority="699" operator="between" text="库存为">
      <formula>NOT(ISERROR(SEARCH("库存为",AU2440)))</formula>
    </cfRule>
  </conditionalFormatting>
  <conditionalFormatting sqref="AU2441">
    <cfRule type="cellIs" dxfId="0" priority="6964" operator="lessThan">
      <formula>20</formula>
    </cfRule>
    <cfRule type="cellIs" dxfId="1" priority="3831" operator="greaterThan">
      <formula>120</formula>
    </cfRule>
    <cfRule type="containsText" dxfId="2" priority="698" operator="between" text="库存为">
      <formula>NOT(ISERROR(SEARCH("库存为",AU2441)))</formula>
    </cfRule>
  </conditionalFormatting>
  <conditionalFormatting sqref="AU2442">
    <cfRule type="cellIs" dxfId="0" priority="6963" operator="lessThan">
      <formula>20</formula>
    </cfRule>
    <cfRule type="cellIs" dxfId="1" priority="3830" operator="greaterThan">
      <formula>120</formula>
    </cfRule>
    <cfRule type="containsText" dxfId="2" priority="697" operator="between" text="库存为">
      <formula>NOT(ISERROR(SEARCH("库存为",AU2442)))</formula>
    </cfRule>
  </conditionalFormatting>
  <conditionalFormatting sqref="AU2443">
    <cfRule type="cellIs" dxfId="0" priority="6962" operator="lessThan">
      <formula>20</formula>
    </cfRule>
    <cfRule type="cellIs" dxfId="1" priority="3829" operator="greaterThan">
      <formula>120</formula>
    </cfRule>
    <cfRule type="containsText" dxfId="2" priority="696" operator="between" text="库存为">
      <formula>NOT(ISERROR(SEARCH("库存为",AU2443)))</formula>
    </cfRule>
  </conditionalFormatting>
  <conditionalFormatting sqref="AU2444">
    <cfRule type="cellIs" dxfId="0" priority="6961" operator="lessThan">
      <formula>20</formula>
    </cfRule>
    <cfRule type="cellIs" dxfId="1" priority="3828" operator="greaterThan">
      <formula>120</formula>
    </cfRule>
    <cfRule type="containsText" dxfId="2" priority="695" operator="between" text="库存为">
      <formula>NOT(ISERROR(SEARCH("库存为",AU2444)))</formula>
    </cfRule>
  </conditionalFormatting>
  <conditionalFormatting sqref="AU2445">
    <cfRule type="cellIs" dxfId="0" priority="6960" operator="lessThan">
      <formula>20</formula>
    </cfRule>
    <cfRule type="cellIs" dxfId="1" priority="3827" operator="greaterThan">
      <formula>120</formula>
    </cfRule>
    <cfRule type="containsText" dxfId="2" priority="694" operator="between" text="库存为">
      <formula>NOT(ISERROR(SEARCH("库存为",AU2445)))</formula>
    </cfRule>
  </conditionalFormatting>
  <conditionalFormatting sqref="AU2446">
    <cfRule type="cellIs" dxfId="0" priority="6959" operator="lessThan">
      <formula>20</formula>
    </cfRule>
    <cfRule type="cellIs" dxfId="1" priority="3826" operator="greaterThan">
      <formula>120</formula>
    </cfRule>
    <cfRule type="containsText" dxfId="2" priority="693" operator="between" text="库存为">
      <formula>NOT(ISERROR(SEARCH("库存为",AU2446)))</formula>
    </cfRule>
  </conditionalFormatting>
  <conditionalFormatting sqref="AU2447">
    <cfRule type="cellIs" dxfId="0" priority="6958" operator="lessThan">
      <formula>20</formula>
    </cfRule>
    <cfRule type="cellIs" dxfId="1" priority="3825" operator="greaterThan">
      <formula>120</formula>
    </cfRule>
    <cfRule type="containsText" dxfId="2" priority="692" operator="between" text="库存为">
      <formula>NOT(ISERROR(SEARCH("库存为",AU2447)))</formula>
    </cfRule>
  </conditionalFormatting>
  <conditionalFormatting sqref="AU2448">
    <cfRule type="cellIs" dxfId="0" priority="6957" operator="lessThan">
      <formula>20</formula>
    </cfRule>
    <cfRule type="cellIs" dxfId="1" priority="3824" operator="greaterThan">
      <formula>120</formula>
    </cfRule>
    <cfRule type="containsText" dxfId="2" priority="691" operator="between" text="库存为">
      <formula>NOT(ISERROR(SEARCH("库存为",AU2448)))</formula>
    </cfRule>
  </conditionalFormatting>
  <conditionalFormatting sqref="AU2449">
    <cfRule type="cellIs" dxfId="0" priority="6956" operator="lessThan">
      <formula>20</formula>
    </cfRule>
    <cfRule type="cellIs" dxfId="1" priority="3823" operator="greaterThan">
      <formula>120</formula>
    </cfRule>
    <cfRule type="containsText" dxfId="2" priority="690" operator="between" text="库存为">
      <formula>NOT(ISERROR(SEARCH("库存为",AU2449)))</formula>
    </cfRule>
  </conditionalFormatting>
  <conditionalFormatting sqref="AU2450">
    <cfRule type="cellIs" dxfId="0" priority="6955" operator="lessThan">
      <formula>20</formula>
    </cfRule>
    <cfRule type="cellIs" dxfId="1" priority="3822" operator="greaterThan">
      <formula>120</formula>
    </cfRule>
    <cfRule type="containsText" dxfId="2" priority="689" operator="between" text="库存为">
      <formula>NOT(ISERROR(SEARCH("库存为",AU2450)))</formula>
    </cfRule>
  </conditionalFormatting>
  <conditionalFormatting sqref="AU2451">
    <cfRule type="cellIs" dxfId="0" priority="6954" operator="lessThan">
      <formula>20</formula>
    </cfRule>
    <cfRule type="cellIs" dxfId="1" priority="3821" operator="greaterThan">
      <formula>120</formula>
    </cfRule>
    <cfRule type="containsText" dxfId="2" priority="688" operator="between" text="库存为">
      <formula>NOT(ISERROR(SEARCH("库存为",AU2451)))</formula>
    </cfRule>
  </conditionalFormatting>
  <conditionalFormatting sqref="AU2452">
    <cfRule type="cellIs" dxfId="0" priority="6953" operator="lessThan">
      <formula>20</formula>
    </cfRule>
    <cfRule type="cellIs" dxfId="1" priority="3820" operator="greaterThan">
      <formula>120</formula>
    </cfRule>
    <cfRule type="containsText" dxfId="2" priority="687" operator="between" text="库存为">
      <formula>NOT(ISERROR(SEARCH("库存为",AU2452)))</formula>
    </cfRule>
  </conditionalFormatting>
  <conditionalFormatting sqref="AU2453">
    <cfRule type="cellIs" dxfId="0" priority="6952" operator="lessThan">
      <formula>20</formula>
    </cfRule>
    <cfRule type="cellIs" dxfId="1" priority="3819" operator="greaterThan">
      <formula>120</formula>
    </cfRule>
    <cfRule type="containsText" dxfId="2" priority="686" operator="between" text="库存为">
      <formula>NOT(ISERROR(SEARCH("库存为",AU2453)))</formula>
    </cfRule>
  </conditionalFormatting>
  <conditionalFormatting sqref="AU2454">
    <cfRule type="cellIs" dxfId="0" priority="6951" operator="lessThan">
      <formula>20</formula>
    </cfRule>
    <cfRule type="cellIs" dxfId="1" priority="3818" operator="greaterThan">
      <formula>120</formula>
    </cfRule>
    <cfRule type="containsText" dxfId="2" priority="685" operator="between" text="库存为">
      <formula>NOT(ISERROR(SEARCH("库存为",AU2454)))</formula>
    </cfRule>
  </conditionalFormatting>
  <conditionalFormatting sqref="AU2455">
    <cfRule type="cellIs" dxfId="0" priority="6950" operator="lessThan">
      <formula>20</formula>
    </cfRule>
    <cfRule type="cellIs" dxfId="1" priority="3817" operator="greaterThan">
      <formula>120</formula>
    </cfRule>
    <cfRule type="containsText" dxfId="2" priority="684" operator="between" text="库存为">
      <formula>NOT(ISERROR(SEARCH("库存为",AU2455)))</formula>
    </cfRule>
  </conditionalFormatting>
  <conditionalFormatting sqref="AU2456">
    <cfRule type="cellIs" dxfId="0" priority="6949" operator="lessThan">
      <formula>20</formula>
    </cfRule>
    <cfRule type="cellIs" dxfId="1" priority="3816" operator="greaterThan">
      <formula>120</formula>
    </cfRule>
    <cfRule type="containsText" dxfId="2" priority="683" operator="between" text="库存为">
      <formula>NOT(ISERROR(SEARCH("库存为",AU2456)))</formula>
    </cfRule>
  </conditionalFormatting>
  <conditionalFormatting sqref="AU2457">
    <cfRule type="cellIs" dxfId="0" priority="6948" operator="lessThan">
      <formula>20</formula>
    </cfRule>
    <cfRule type="cellIs" dxfId="1" priority="3815" operator="greaterThan">
      <formula>120</formula>
    </cfRule>
    <cfRule type="containsText" dxfId="2" priority="682" operator="between" text="库存为">
      <formula>NOT(ISERROR(SEARCH("库存为",AU2457)))</formula>
    </cfRule>
  </conditionalFormatting>
  <conditionalFormatting sqref="AU2458">
    <cfRule type="cellIs" dxfId="0" priority="6947" operator="lessThan">
      <formula>20</formula>
    </cfRule>
    <cfRule type="cellIs" dxfId="1" priority="3814" operator="greaterThan">
      <formula>120</formula>
    </cfRule>
    <cfRule type="containsText" dxfId="2" priority="681" operator="between" text="库存为">
      <formula>NOT(ISERROR(SEARCH("库存为",AU2458)))</formula>
    </cfRule>
  </conditionalFormatting>
  <conditionalFormatting sqref="AU2459">
    <cfRule type="cellIs" dxfId="0" priority="6946" operator="lessThan">
      <formula>20</formula>
    </cfRule>
    <cfRule type="cellIs" dxfId="1" priority="3813" operator="greaterThan">
      <formula>120</formula>
    </cfRule>
    <cfRule type="containsText" dxfId="2" priority="680" operator="between" text="库存为">
      <formula>NOT(ISERROR(SEARCH("库存为",AU2459)))</formula>
    </cfRule>
  </conditionalFormatting>
  <conditionalFormatting sqref="AU2460">
    <cfRule type="cellIs" dxfId="0" priority="6945" operator="lessThan">
      <formula>20</formula>
    </cfRule>
    <cfRule type="cellIs" dxfId="1" priority="3812" operator="greaterThan">
      <formula>120</formula>
    </cfRule>
    <cfRule type="containsText" dxfId="2" priority="679" operator="between" text="库存为">
      <formula>NOT(ISERROR(SEARCH("库存为",AU2460)))</formula>
    </cfRule>
  </conditionalFormatting>
  <conditionalFormatting sqref="AU2461">
    <cfRule type="cellIs" dxfId="0" priority="6944" operator="lessThan">
      <formula>20</formula>
    </cfRule>
    <cfRule type="cellIs" dxfId="1" priority="3811" operator="greaterThan">
      <formula>120</formula>
    </cfRule>
    <cfRule type="containsText" dxfId="2" priority="678" operator="between" text="库存为">
      <formula>NOT(ISERROR(SEARCH("库存为",AU2461)))</formula>
    </cfRule>
  </conditionalFormatting>
  <conditionalFormatting sqref="AU2462">
    <cfRule type="cellIs" dxfId="0" priority="6943" operator="lessThan">
      <formula>20</formula>
    </cfRule>
    <cfRule type="cellIs" dxfId="1" priority="3810" operator="greaterThan">
      <formula>120</formula>
    </cfRule>
    <cfRule type="containsText" dxfId="2" priority="677" operator="between" text="库存为">
      <formula>NOT(ISERROR(SEARCH("库存为",AU2462)))</formula>
    </cfRule>
  </conditionalFormatting>
  <conditionalFormatting sqref="AU2463">
    <cfRule type="cellIs" dxfId="0" priority="6942" operator="lessThan">
      <formula>20</formula>
    </cfRule>
    <cfRule type="cellIs" dxfId="1" priority="3809" operator="greaterThan">
      <formula>120</formula>
    </cfRule>
    <cfRule type="containsText" dxfId="2" priority="676" operator="between" text="库存为">
      <formula>NOT(ISERROR(SEARCH("库存为",AU2463)))</formula>
    </cfRule>
  </conditionalFormatting>
  <conditionalFormatting sqref="AU2464">
    <cfRule type="cellIs" dxfId="0" priority="6941" operator="lessThan">
      <formula>20</formula>
    </cfRule>
    <cfRule type="cellIs" dxfId="1" priority="3808" operator="greaterThan">
      <formula>120</formula>
    </cfRule>
    <cfRule type="containsText" dxfId="2" priority="675" operator="between" text="库存为">
      <formula>NOT(ISERROR(SEARCH("库存为",AU2464)))</formula>
    </cfRule>
  </conditionalFormatting>
  <conditionalFormatting sqref="AU2465">
    <cfRule type="cellIs" dxfId="0" priority="6940" operator="lessThan">
      <formula>20</formula>
    </cfRule>
    <cfRule type="cellIs" dxfId="1" priority="3807" operator="greaterThan">
      <formula>120</formula>
    </cfRule>
    <cfRule type="containsText" dxfId="2" priority="674" operator="between" text="库存为">
      <formula>NOT(ISERROR(SEARCH("库存为",AU2465)))</formula>
    </cfRule>
  </conditionalFormatting>
  <conditionalFormatting sqref="AU2466">
    <cfRule type="cellIs" dxfId="0" priority="6939" operator="lessThan">
      <formula>20</formula>
    </cfRule>
    <cfRule type="cellIs" dxfId="1" priority="3806" operator="greaterThan">
      <formula>120</formula>
    </cfRule>
    <cfRule type="containsText" dxfId="2" priority="673" operator="between" text="库存为">
      <formula>NOT(ISERROR(SEARCH("库存为",AU2466)))</formula>
    </cfRule>
  </conditionalFormatting>
  <conditionalFormatting sqref="AU2467">
    <cfRule type="cellIs" dxfId="0" priority="6938" operator="lessThan">
      <formula>20</formula>
    </cfRule>
    <cfRule type="cellIs" dxfId="1" priority="3805" operator="greaterThan">
      <formula>120</formula>
    </cfRule>
    <cfRule type="containsText" dxfId="2" priority="672" operator="between" text="库存为">
      <formula>NOT(ISERROR(SEARCH("库存为",AU2467)))</formula>
    </cfRule>
  </conditionalFormatting>
  <conditionalFormatting sqref="AU2468">
    <cfRule type="cellIs" dxfId="0" priority="6937" operator="lessThan">
      <formula>20</formula>
    </cfRule>
    <cfRule type="cellIs" dxfId="1" priority="3804" operator="greaterThan">
      <formula>120</formula>
    </cfRule>
    <cfRule type="containsText" dxfId="2" priority="671" operator="between" text="库存为">
      <formula>NOT(ISERROR(SEARCH("库存为",AU2468)))</formula>
    </cfRule>
  </conditionalFormatting>
  <conditionalFormatting sqref="AU2469">
    <cfRule type="cellIs" dxfId="0" priority="6936" operator="lessThan">
      <formula>20</formula>
    </cfRule>
    <cfRule type="cellIs" dxfId="1" priority="3803" operator="greaterThan">
      <formula>120</formula>
    </cfRule>
    <cfRule type="containsText" dxfId="2" priority="670" operator="between" text="库存为">
      <formula>NOT(ISERROR(SEARCH("库存为",AU2469)))</formula>
    </cfRule>
  </conditionalFormatting>
  <conditionalFormatting sqref="AU2470">
    <cfRule type="cellIs" dxfId="0" priority="6935" operator="lessThan">
      <formula>20</formula>
    </cfRule>
    <cfRule type="cellIs" dxfId="1" priority="3802" operator="greaterThan">
      <formula>120</formula>
    </cfRule>
    <cfRule type="containsText" dxfId="2" priority="669" operator="between" text="库存为">
      <formula>NOT(ISERROR(SEARCH("库存为",AU2470)))</formula>
    </cfRule>
  </conditionalFormatting>
  <conditionalFormatting sqref="AU2471">
    <cfRule type="cellIs" dxfId="0" priority="6934" operator="lessThan">
      <formula>20</formula>
    </cfRule>
    <cfRule type="cellIs" dxfId="1" priority="3801" operator="greaterThan">
      <formula>120</formula>
    </cfRule>
    <cfRule type="containsText" dxfId="2" priority="668" operator="between" text="库存为">
      <formula>NOT(ISERROR(SEARCH("库存为",AU2471)))</formula>
    </cfRule>
  </conditionalFormatting>
  <conditionalFormatting sqref="AU2472">
    <cfRule type="cellIs" dxfId="0" priority="6933" operator="lessThan">
      <formula>20</formula>
    </cfRule>
    <cfRule type="cellIs" dxfId="1" priority="3800" operator="greaterThan">
      <formula>120</formula>
    </cfRule>
    <cfRule type="containsText" dxfId="2" priority="667" operator="between" text="库存为">
      <formula>NOT(ISERROR(SEARCH("库存为",AU2472)))</formula>
    </cfRule>
  </conditionalFormatting>
  <conditionalFormatting sqref="AU2473">
    <cfRule type="cellIs" dxfId="0" priority="6932" operator="lessThan">
      <formula>20</formula>
    </cfRule>
    <cfRule type="cellIs" dxfId="1" priority="3799" operator="greaterThan">
      <formula>120</formula>
    </cfRule>
    <cfRule type="containsText" dxfId="2" priority="666" operator="between" text="库存为">
      <formula>NOT(ISERROR(SEARCH("库存为",AU2473)))</formula>
    </cfRule>
  </conditionalFormatting>
  <conditionalFormatting sqref="AU2474">
    <cfRule type="cellIs" dxfId="0" priority="6931" operator="lessThan">
      <formula>20</formula>
    </cfRule>
    <cfRule type="cellIs" dxfId="1" priority="3798" operator="greaterThan">
      <formula>120</formula>
    </cfRule>
    <cfRule type="containsText" dxfId="2" priority="665" operator="between" text="库存为">
      <formula>NOT(ISERROR(SEARCH("库存为",AU2474)))</formula>
    </cfRule>
  </conditionalFormatting>
  <conditionalFormatting sqref="AU2475">
    <cfRule type="cellIs" dxfId="0" priority="6930" operator="lessThan">
      <formula>20</formula>
    </cfRule>
    <cfRule type="cellIs" dxfId="1" priority="3797" operator="greaterThan">
      <formula>120</formula>
    </cfRule>
    <cfRule type="containsText" dxfId="2" priority="664" operator="between" text="库存为">
      <formula>NOT(ISERROR(SEARCH("库存为",AU2475)))</formula>
    </cfRule>
  </conditionalFormatting>
  <conditionalFormatting sqref="AU2476">
    <cfRule type="cellIs" dxfId="0" priority="6929" operator="lessThan">
      <formula>20</formula>
    </cfRule>
    <cfRule type="cellIs" dxfId="1" priority="3796" operator="greaterThan">
      <formula>120</formula>
    </cfRule>
    <cfRule type="containsText" dxfId="2" priority="663" operator="between" text="库存为">
      <formula>NOT(ISERROR(SEARCH("库存为",AU2476)))</formula>
    </cfRule>
  </conditionalFormatting>
  <conditionalFormatting sqref="AU2477">
    <cfRule type="cellIs" dxfId="0" priority="6928" operator="lessThan">
      <formula>20</formula>
    </cfRule>
    <cfRule type="cellIs" dxfId="1" priority="3795" operator="greaterThan">
      <formula>120</formula>
    </cfRule>
    <cfRule type="containsText" dxfId="2" priority="662" operator="between" text="库存为">
      <formula>NOT(ISERROR(SEARCH("库存为",AU2477)))</formula>
    </cfRule>
  </conditionalFormatting>
  <conditionalFormatting sqref="AU2478">
    <cfRule type="cellIs" dxfId="0" priority="6927" operator="lessThan">
      <formula>20</formula>
    </cfRule>
    <cfRule type="cellIs" dxfId="1" priority="3794" operator="greaterThan">
      <formula>120</formula>
    </cfRule>
    <cfRule type="containsText" dxfId="2" priority="661" operator="between" text="库存为">
      <formula>NOT(ISERROR(SEARCH("库存为",AU2478)))</formula>
    </cfRule>
  </conditionalFormatting>
  <conditionalFormatting sqref="AU2479">
    <cfRule type="cellIs" dxfId="0" priority="6926" operator="lessThan">
      <formula>20</formula>
    </cfRule>
    <cfRule type="cellIs" dxfId="1" priority="3793" operator="greaterThan">
      <formula>120</formula>
    </cfRule>
    <cfRule type="containsText" dxfId="2" priority="660" operator="between" text="库存为">
      <formula>NOT(ISERROR(SEARCH("库存为",AU2479)))</formula>
    </cfRule>
  </conditionalFormatting>
  <conditionalFormatting sqref="AU2480">
    <cfRule type="cellIs" dxfId="0" priority="6925" operator="lessThan">
      <formula>20</formula>
    </cfRule>
    <cfRule type="cellIs" dxfId="1" priority="3792" operator="greaterThan">
      <formula>120</formula>
    </cfRule>
    <cfRule type="containsText" dxfId="2" priority="659" operator="between" text="库存为">
      <formula>NOT(ISERROR(SEARCH("库存为",AU2480)))</formula>
    </cfRule>
  </conditionalFormatting>
  <conditionalFormatting sqref="AU2481">
    <cfRule type="cellIs" dxfId="0" priority="6924" operator="lessThan">
      <formula>20</formula>
    </cfRule>
    <cfRule type="cellIs" dxfId="1" priority="3791" operator="greaterThan">
      <formula>120</formula>
    </cfRule>
    <cfRule type="containsText" dxfId="2" priority="658" operator="between" text="库存为">
      <formula>NOT(ISERROR(SEARCH("库存为",AU2481)))</formula>
    </cfRule>
  </conditionalFormatting>
  <conditionalFormatting sqref="AU2482">
    <cfRule type="cellIs" dxfId="0" priority="6923" operator="lessThan">
      <formula>20</formula>
    </cfRule>
    <cfRule type="cellIs" dxfId="1" priority="3790" operator="greaterThan">
      <formula>120</formula>
    </cfRule>
    <cfRule type="containsText" dxfId="2" priority="657" operator="between" text="库存为">
      <formula>NOT(ISERROR(SEARCH("库存为",AU2482)))</formula>
    </cfRule>
  </conditionalFormatting>
  <conditionalFormatting sqref="AU2483">
    <cfRule type="cellIs" dxfId="0" priority="6922" operator="lessThan">
      <formula>20</formula>
    </cfRule>
    <cfRule type="cellIs" dxfId="1" priority="3789" operator="greaterThan">
      <formula>120</formula>
    </cfRule>
    <cfRule type="containsText" dxfId="2" priority="656" operator="between" text="库存为">
      <formula>NOT(ISERROR(SEARCH("库存为",AU2483)))</formula>
    </cfRule>
  </conditionalFormatting>
  <conditionalFormatting sqref="AU2484">
    <cfRule type="cellIs" dxfId="0" priority="6921" operator="lessThan">
      <formula>20</formula>
    </cfRule>
    <cfRule type="cellIs" dxfId="1" priority="3788" operator="greaterThan">
      <formula>120</formula>
    </cfRule>
    <cfRule type="containsText" dxfId="2" priority="655" operator="between" text="库存为">
      <formula>NOT(ISERROR(SEARCH("库存为",AU2484)))</formula>
    </cfRule>
  </conditionalFormatting>
  <conditionalFormatting sqref="AU2485">
    <cfRule type="cellIs" dxfId="0" priority="6920" operator="lessThan">
      <formula>20</formula>
    </cfRule>
    <cfRule type="cellIs" dxfId="1" priority="3787" operator="greaterThan">
      <formula>120</formula>
    </cfRule>
    <cfRule type="containsText" dxfId="2" priority="654" operator="between" text="库存为">
      <formula>NOT(ISERROR(SEARCH("库存为",AU2485)))</formula>
    </cfRule>
  </conditionalFormatting>
  <conditionalFormatting sqref="AU2486">
    <cfRule type="cellIs" dxfId="0" priority="6919" operator="lessThan">
      <formula>20</formula>
    </cfRule>
    <cfRule type="cellIs" dxfId="1" priority="3786" operator="greaterThan">
      <formula>120</formula>
    </cfRule>
    <cfRule type="containsText" dxfId="2" priority="653" operator="between" text="库存为">
      <formula>NOT(ISERROR(SEARCH("库存为",AU2486)))</formula>
    </cfRule>
  </conditionalFormatting>
  <conditionalFormatting sqref="AU2487">
    <cfRule type="cellIs" dxfId="0" priority="6918" operator="lessThan">
      <formula>20</formula>
    </cfRule>
    <cfRule type="cellIs" dxfId="1" priority="3785" operator="greaterThan">
      <formula>120</formula>
    </cfRule>
    <cfRule type="containsText" dxfId="2" priority="652" operator="between" text="库存为">
      <formula>NOT(ISERROR(SEARCH("库存为",AU2487)))</formula>
    </cfRule>
  </conditionalFormatting>
  <conditionalFormatting sqref="AU2488">
    <cfRule type="cellIs" dxfId="0" priority="6917" operator="lessThan">
      <formula>20</formula>
    </cfRule>
    <cfRule type="cellIs" dxfId="1" priority="3784" operator="greaterThan">
      <formula>120</formula>
    </cfRule>
    <cfRule type="containsText" dxfId="2" priority="651" operator="between" text="库存为">
      <formula>NOT(ISERROR(SEARCH("库存为",AU2488)))</formula>
    </cfRule>
  </conditionalFormatting>
  <conditionalFormatting sqref="AU2489">
    <cfRule type="cellIs" dxfId="0" priority="6916" operator="lessThan">
      <formula>20</formula>
    </cfRule>
    <cfRule type="cellIs" dxfId="1" priority="3783" operator="greaterThan">
      <formula>120</formula>
    </cfRule>
    <cfRule type="containsText" dxfId="2" priority="650" operator="between" text="库存为">
      <formula>NOT(ISERROR(SEARCH("库存为",AU2489)))</formula>
    </cfRule>
  </conditionalFormatting>
  <conditionalFormatting sqref="AU2490">
    <cfRule type="cellIs" dxfId="0" priority="6915" operator="lessThan">
      <formula>20</formula>
    </cfRule>
    <cfRule type="cellIs" dxfId="1" priority="3782" operator="greaterThan">
      <formula>120</formula>
    </cfRule>
    <cfRule type="containsText" dxfId="2" priority="649" operator="between" text="库存为">
      <formula>NOT(ISERROR(SEARCH("库存为",AU2490)))</formula>
    </cfRule>
  </conditionalFormatting>
  <conditionalFormatting sqref="AU2491">
    <cfRule type="cellIs" dxfId="0" priority="6914" operator="lessThan">
      <formula>20</formula>
    </cfRule>
    <cfRule type="cellIs" dxfId="1" priority="3781" operator="greaterThan">
      <formula>120</formula>
    </cfRule>
    <cfRule type="containsText" dxfId="2" priority="648" operator="between" text="库存为">
      <formula>NOT(ISERROR(SEARCH("库存为",AU2491)))</formula>
    </cfRule>
  </conditionalFormatting>
  <conditionalFormatting sqref="AU2492">
    <cfRule type="cellIs" dxfId="0" priority="6913" operator="lessThan">
      <formula>20</formula>
    </cfRule>
    <cfRule type="cellIs" dxfId="1" priority="3780" operator="greaterThan">
      <formula>120</formula>
    </cfRule>
    <cfRule type="containsText" dxfId="2" priority="647" operator="between" text="库存为">
      <formula>NOT(ISERROR(SEARCH("库存为",AU2492)))</formula>
    </cfRule>
  </conditionalFormatting>
  <conditionalFormatting sqref="AU2493">
    <cfRule type="cellIs" dxfId="0" priority="6912" operator="lessThan">
      <formula>20</formula>
    </cfRule>
    <cfRule type="cellIs" dxfId="1" priority="3779" operator="greaterThan">
      <formula>120</formula>
    </cfRule>
    <cfRule type="containsText" dxfId="2" priority="646" operator="between" text="库存为">
      <formula>NOT(ISERROR(SEARCH("库存为",AU2493)))</formula>
    </cfRule>
  </conditionalFormatting>
  <conditionalFormatting sqref="AU2494">
    <cfRule type="cellIs" dxfId="0" priority="6911" operator="lessThan">
      <formula>20</formula>
    </cfRule>
    <cfRule type="cellIs" dxfId="1" priority="3778" operator="greaterThan">
      <formula>120</formula>
    </cfRule>
    <cfRule type="containsText" dxfId="2" priority="645" operator="between" text="库存为">
      <formula>NOT(ISERROR(SEARCH("库存为",AU2494)))</formula>
    </cfRule>
  </conditionalFormatting>
  <conditionalFormatting sqref="AU2495">
    <cfRule type="cellIs" dxfId="0" priority="6910" operator="lessThan">
      <formula>20</formula>
    </cfRule>
    <cfRule type="cellIs" dxfId="1" priority="3777" operator="greaterThan">
      <formula>120</formula>
    </cfRule>
    <cfRule type="containsText" dxfId="2" priority="644" operator="between" text="库存为">
      <formula>NOT(ISERROR(SEARCH("库存为",AU2495)))</formula>
    </cfRule>
  </conditionalFormatting>
  <conditionalFormatting sqref="AU2496">
    <cfRule type="cellIs" dxfId="0" priority="6909" operator="lessThan">
      <formula>20</formula>
    </cfRule>
    <cfRule type="cellIs" dxfId="1" priority="3776" operator="greaterThan">
      <formula>120</formula>
    </cfRule>
    <cfRule type="containsText" dxfId="2" priority="643" operator="between" text="库存为">
      <formula>NOT(ISERROR(SEARCH("库存为",AU2496)))</formula>
    </cfRule>
  </conditionalFormatting>
  <conditionalFormatting sqref="AU2497">
    <cfRule type="cellIs" dxfId="0" priority="6908" operator="lessThan">
      <formula>20</formula>
    </cfRule>
    <cfRule type="cellIs" dxfId="1" priority="3775" operator="greaterThan">
      <formula>120</formula>
    </cfRule>
    <cfRule type="containsText" dxfId="2" priority="642" operator="between" text="库存为">
      <formula>NOT(ISERROR(SEARCH("库存为",AU2497)))</formula>
    </cfRule>
  </conditionalFormatting>
  <conditionalFormatting sqref="AU2498">
    <cfRule type="cellIs" dxfId="0" priority="6907" operator="lessThan">
      <formula>20</formula>
    </cfRule>
    <cfRule type="cellIs" dxfId="1" priority="3774" operator="greaterThan">
      <formula>120</formula>
    </cfRule>
    <cfRule type="containsText" dxfId="2" priority="641" operator="between" text="库存为">
      <formula>NOT(ISERROR(SEARCH("库存为",AU2498)))</formula>
    </cfRule>
  </conditionalFormatting>
  <conditionalFormatting sqref="AU2499">
    <cfRule type="cellIs" dxfId="0" priority="6906" operator="lessThan">
      <formula>20</formula>
    </cfRule>
    <cfRule type="cellIs" dxfId="1" priority="3773" operator="greaterThan">
      <formula>120</formula>
    </cfRule>
    <cfRule type="containsText" dxfId="2" priority="640" operator="between" text="库存为">
      <formula>NOT(ISERROR(SEARCH("库存为",AU2499)))</formula>
    </cfRule>
  </conditionalFormatting>
  <conditionalFormatting sqref="AU2500">
    <cfRule type="cellIs" dxfId="0" priority="6905" operator="lessThan">
      <formula>20</formula>
    </cfRule>
    <cfRule type="cellIs" dxfId="1" priority="3772" operator="greaterThan">
      <formula>120</formula>
    </cfRule>
    <cfRule type="containsText" dxfId="2" priority="639" operator="between" text="库存为">
      <formula>NOT(ISERROR(SEARCH("库存为",AU2500)))</formula>
    </cfRule>
  </conditionalFormatting>
  <conditionalFormatting sqref="AU2501">
    <cfRule type="cellIs" dxfId="0" priority="6904" operator="lessThan">
      <formula>20</formula>
    </cfRule>
    <cfRule type="cellIs" dxfId="1" priority="3771" operator="greaterThan">
      <formula>120</formula>
    </cfRule>
    <cfRule type="containsText" dxfId="2" priority="638" operator="between" text="库存为">
      <formula>NOT(ISERROR(SEARCH("库存为",AU2501)))</formula>
    </cfRule>
  </conditionalFormatting>
  <conditionalFormatting sqref="AU2502">
    <cfRule type="cellIs" dxfId="0" priority="6903" operator="lessThan">
      <formula>20</formula>
    </cfRule>
    <cfRule type="cellIs" dxfId="1" priority="3770" operator="greaterThan">
      <formula>120</formula>
    </cfRule>
    <cfRule type="containsText" dxfId="2" priority="637" operator="between" text="库存为">
      <formula>NOT(ISERROR(SEARCH("库存为",AU2502)))</formula>
    </cfRule>
  </conditionalFormatting>
  <conditionalFormatting sqref="AU2503">
    <cfRule type="cellIs" dxfId="0" priority="6902" operator="lessThan">
      <formula>20</formula>
    </cfRule>
    <cfRule type="cellIs" dxfId="1" priority="3769" operator="greaterThan">
      <formula>120</formula>
    </cfRule>
    <cfRule type="containsText" dxfId="2" priority="636" operator="between" text="库存为">
      <formula>NOT(ISERROR(SEARCH("库存为",AU2503)))</formula>
    </cfRule>
  </conditionalFormatting>
  <conditionalFormatting sqref="AU2504">
    <cfRule type="cellIs" dxfId="0" priority="6901" operator="lessThan">
      <formula>20</formula>
    </cfRule>
    <cfRule type="cellIs" dxfId="1" priority="3768" operator="greaterThan">
      <formula>120</formula>
    </cfRule>
    <cfRule type="containsText" dxfId="2" priority="635" operator="between" text="库存为">
      <formula>NOT(ISERROR(SEARCH("库存为",AU2504)))</formula>
    </cfRule>
  </conditionalFormatting>
  <conditionalFormatting sqref="AU2505">
    <cfRule type="cellIs" dxfId="0" priority="6900" operator="lessThan">
      <formula>20</formula>
    </cfRule>
    <cfRule type="cellIs" dxfId="1" priority="3767" operator="greaterThan">
      <formula>120</formula>
    </cfRule>
    <cfRule type="containsText" dxfId="2" priority="634" operator="between" text="库存为">
      <formula>NOT(ISERROR(SEARCH("库存为",AU2505)))</formula>
    </cfRule>
  </conditionalFormatting>
  <conditionalFormatting sqref="AU2506">
    <cfRule type="cellIs" dxfId="0" priority="6899" operator="lessThan">
      <formula>20</formula>
    </cfRule>
    <cfRule type="cellIs" dxfId="1" priority="3766" operator="greaterThan">
      <formula>120</formula>
    </cfRule>
    <cfRule type="containsText" dxfId="2" priority="633" operator="between" text="库存为">
      <formula>NOT(ISERROR(SEARCH("库存为",AU2506)))</formula>
    </cfRule>
  </conditionalFormatting>
  <conditionalFormatting sqref="AU2507">
    <cfRule type="cellIs" dxfId="0" priority="6898" operator="lessThan">
      <formula>20</formula>
    </cfRule>
    <cfRule type="cellIs" dxfId="1" priority="3765" operator="greaterThan">
      <formula>120</formula>
    </cfRule>
    <cfRule type="containsText" dxfId="2" priority="632" operator="between" text="库存为">
      <formula>NOT(ISERROR(SEARCH("库存为",AU2507)))</formula>
    </cfRule>
  </conditionalFormatting>
  <conditionalFormatting sqref="AU2508">
    <cfRule type="cellIs" dxfId="0" priority="6897" operator="lessThan">
      <formula>20</formula>
    </cfRule>
    <cfRule type="cellIs" dxfId="1" priority="3764" operator="greaterThan">
      <formula>120</formula>
    </cfRule>
    <cfRule type="containsText" dxfId="2" priority="631" operator="between" text="库存为">
      <formula>NOT(ISERROR(SEARCH("库存为",AU2508)))</formula>
    </cfRule>
  </conditionalFormatting>
  <conditionalFormatting sqref="AU2509">
    <cfRule type="cellIs" dxfId="0" priority="6896" operator="lessThan">
      <formula>20</formula>
    </cfRule>
    <cfRule type="cellIs" dxfId="1" priority="3763" operator="greaterThan">
      <formula>120</formula>
    </cfRule>
    <cfRule type="containsText" dxfId="2" priority="630" operator="between" text="库存为">
      <formula>NOT(ISERROR(SEARCH("库存为",AU2509)))</formula>
    </cfRule>
  </conditionalFormatting>
  <conditionalFormatting sqref="AU2510">
    <cfRule type="cellIs" dxfId="0" priority="6895" operator="lessThan">
      <formula>20</formula>
    </cfRule>
    <cfRule type="cellIs" dxfId="1" priority="3762" operator="greaterThan">
      <formula>120</formula>
    </cfRule>
    <cfRule type="containsText" dxfId="2" priority="629" operator="between" text="库存为">
      <formula>NOT(ISERROR(SEARCH("库存为",AU2510)))</formula>
    </cfRule>
  </conditionalFormatting>
  <conditionalFormatting sqref="AU2511">
    <cfRule type="cellIs" dxfId="0" priority="6894" operator="lessThan">
      <formula>20</formula>
    </cfRule>
    <cfRule type="cellIs" dxfId="1" priority="3761" operator="greaterThan">
      <formula>120</formula>
    </cfRule>
    <cfRule type="containsText" dxfId="2" priority="628" operator="between" text="库存为">
      <formula>NOT(ISERROR(SEARCH("库存为",AU2511)))</formula>
    </cfRule>
  </conditionalFormatting>
  <conditionalFormatting sqref="AU2512">
    <cfRule type="cellIs" dxfId="0" priority="6893" operator="lessThan">
      <formula>20</formula>
    </cfRule>
    <cfRule type="cellIs" dxfId="1" priority="3760" operator="greaterThan">
      <formula>120</formula>
    </cfRule>
    <cfRule type="containsText" dxfId="2" priority="627" operator="between" text="库存为">
      <formula>NOT(ISERROR(SEARCH("库存为",AU2512)))</formula>
    </cfRule>
  </conditionalFormatting>
  <conditionalFormatting sqref="AU2513">
    <cfRule type="cellIs" dxfId="0" priority="6892" operator="lessThan">
      <formula>20</formula>
    </cfRule>
    <cfRule type="cellIs" dxfId="1" priority="3759" operator="greaterThan">
      <formula>120</formula>
    </cfRule>
    <cfRule type="containsText" dxfId="2" priority="626" operator="between" text="库存为">
      <formula>NOT(ISERROR(SEARCH("库存为",AU2513)))</formula>
    </cfRule>
  </conditionalFormatting>
  <conditionalFormatting sqref="AU2514">
    <cfRule type="cellIs" dxfId="0" priority="6891" operator="lessThan">
      <formula>20</formula>
    </cfRule>
    <cfRule type="cellIs" dxfId="1" priority="3758" operator="greaterThan">
      <formula>120</formula>
    </cfRule>
    <cfRule type="containsText" dxfId="2" priority="625" operator="between" text="库存为">
      <formula>NOT(ISERROR(SEARCH("库存为",AU2514)))</formula>
    </cfRule>
  </conditionalFormatting>
  <conditionalFormatting sqref="AU2515">
    <cfRule type="cellIs" dxfId="0" priority="6890" operator="lessThan">
      <formula>20</formula>
    </cfRule>
    <cfRule type="cellIs" dxfId="1" priority="3757" operator="greaterThan">
      <formula>120</formula>
    </cfRule>
    <cfRule type="containsText" dxfId="2" priority="624" operator="between" text="库存为">
      <formula>NOT(ISERROR(SEARCH("库存为",AU2515)))</formula>
    </cfRule>
  </conditionalFormatting>
  <conditionalFormatting sqref="AU2516">
    <cfRule type="cellIs" dxfId="0" priority="6889" operator="lessThan">
      <formula>20</formula>
    </cfRule>
    <cfRule type="cellIs" dxfId="1" priority="3756" operator="greaterThan">
      <formula>120</formula>
    </cfRule>
    <cfRule type="containsText" dxfId="2" priority="623" operator="between" text="库存为">
      <formula>NOT(ISERROR(SEARCH("库存为",AU2516)))</formula>
    </cfRule>
  </conditionalFormatting>
  <conditionalFormatting sqref="AU2517">
    <cfRule type="cellIs" dxfId="0" priority="6888" operator="lessThan">
      <formula>20</formula>
    </cfRule>
    <cfRule type="cellIs" dxfId="1" priority="3755" operator="greaterThan">
      <formula>120</formula>
    </cfRule>
    <cfRule type="containsText" dxfId="2" priority="622" operator="between" text="库存为">
      <formula>NOT(ISERROR(SEARCH("库存为",AU2517)))</formula>
    </cfRule>
  </conditionalFormatting>
  <conditionalFormatting sqref="AU2518">
    <cfRule type="cellIs" dxfId="0" priority="6887" operator="lessThan">
      <formula>20</formula>
    </cfRule>
    <cfRule type="cellIs" dxfId="1" priority="3754" operator="greaterThan">
      <formula>120</formula>
    </cfRule>
    <cfRule type="containsText" dxfId="2" priority="621" operator="between" text="库存为">
      <formula>NOT(ISERROR(SEARCH("库存为",AU2518)))</formula>
    </cfRule>
  </conditionalFormatting>
  <conditionalFormatting sqref="AU2519">
    <cfRule type="cellIs" dxfId="0" priority="6886" operator="lessThan">
      <formula>20</formula>
    </cfRule>
    <cfRule type="cellIs" dxfId="1" priority="3753" operator="greaterThan">
      <formula>120</formula>
    </cfRule>
    <cfRule type="containsText" dxfId="2" priority="620" operator="between" text="库存为">
      <formula>NOT(ISERROR(SEARCH("库存为",AU2519)))</formula>
    </cfRule>
  </conditionalFormatting>
  <conditionalFormatting sqref="AU2520">
    <cfRule type="cellIs" dxfId="0" priority="6885" operator="lessThan">
      <formula>20</formula>
    </cfRule>
    <cfRule type="cellIs" dxfId="1" priority="3752" operator="greaterThan">
      <formula>120</formula>
    </cfRule>
    <cfRule type="containsText" dxfId="2" priority="619" operator="between" text="库存为">
      <formula>NOT(ISERROR(SEARCH("库存为",AU2520)))</formula>
    </cfRule>
  </conditionalFormatting>
  <conditionalFormatting sqref="AU2521">
    <cfRule type="cellIs" dxfId="0" priority="6884" operator="lessThan">
      <formula>20</formula>
    </cfRule>
    <cfRule type="cellIs" dxfId="1" priority="3751" operator="greaterThan">
      <formula>120</formula>
    </cfRule>
    <cfRule type="containsText" dxfId="2" priority="618" operator="between" text="库存为">
      <formula>NOT(ISERROR(SEARCH("库存为",AU2521)))</formula>
    </cfRule>
  </conditionalFormatting>
  <conditionalFormatting sqref="AU2522">
    <cfRule type="cellIs" dxfId="0" priority="6883" operator="lessThan">
      <formula>20</formula>
    </cfRule>
    <cfRule type="cellIs" dxfId="1" priority="3750" operator="greaterThan">
      <formula>120</formula>
    </cfRule>
    <cfRule type="containsText" dxfId="2" priority="617" operator="between" text="库存为">
      <formula>NOT(ISERROR(SEARCH("库存为",AU2522)))</formula>
    </cfRule>
  </conditionalFormatting>
  <conditionalFormatting sqref="AU2523">
    <cfRule type="cellIs" dxfId="0" priority="6882" operator="lessThan">
      <formula>20</formula>
    </cfRule>
    <cfRule type="cellIs" dxfId="1" priority="3749" operator="greaterThan">
      <formula>120</formula>
    </cfRule>
    <cfRule type="containsText" dxfId="2" priority="616" operator="between" text="库存为">
      <formula>NOT(ISERROR(SEARCH("库存为",AU2523)))</formula>
    </cfRule>
  </conditionalFormatting>
  <conditionalFormatting sqref="AU2524">
    <cfRule type="cellIs" dxfId="0" priority="6881" operator="lessThan">
      <formula>20</formula>
    </cfRule>
    <cfRule type="cellIs" dxfId="1" priority="3748" operator="greaterThan">
      <formula>120</formula>
    </cfRule>
    <cfRule type="containsText" dxfId="2" priority="615" operator="between" text="库存为">
      <formula>NOT(ISERROR(SEARCH("库存为",AU2524)))</formula>
    </cfRule>
  </conditionalFormatting>
  <conditionalFormatting sqref="AU2525">
    <cfRule type="cellIs" dxfId="0" priority="6880" operator="lessThan">
      <formula>20</formula>
    </cfRule>
    <cfRule type="cellIs" dxfId="1" priority="3747" operator="greaterThan">
      <formula>120</formula>
    </cfRule>
    <cfRule type="containsText" dxfId="2" priority="614" operator="between" text="库存为">
      <formula>NOT(ISERROR(SEARCH("库存为",AU2525)))</formula>
    </cfRule>
  </conditionalFormatting>
  <conditionalFormatting sqref="AU2526">
    <cfRule type="cellIs" dxfId="0" priority="6879" operator="lessThan">
      <formula>20</formula>
    </cfRule>
    <cfRule type="cellIs" dxfId="1" priority="3746" operator="greaterThan">
      <formula>120</formula>
    </cfRule>
    <cfRule type="containsText" dxfId="2" priority="613" operator="between" text="库存为">
      <formula>NOT(ISERROR(SEARCH("库存为",AU2526)))</formula>
    </cfRule>
  </conditionalFormatting>
  <conditionalFormatting sqref="AU2527">
    <cfRule type="cellIs" dxfId="0" priority="6878" operator="lessThan">
      <formula>20</formula>
    </cfRule>
    <cfRule type="cellIs" dxfId="1" priority="3745" operator="greaterThan">
      <formula>120</formula>
    </cfRule>
    <cfRule type="containsText" dxfId="2" priority="612" operator="between" text="库存为">
      <formula>NOT(ISERROR(SEARCH("库存为",AU2527)))</formula>
    </cfRule>
  </conditionalFormatting>
  <conditionalFormatting sqref="AU2528">
    <cfRule type="cellIs" dxfId="0" priority="6877" operator="lessThan">
      <formula>20</formula>
    </cfRule>
    <cfRule type="cellIs" dxfId="1" priority="3744" operator="greaterThan">
      <formula>120</formula>
    </cfRule>
    <cfRule type="containsText" dxfId="2" priority="611" operator="between" text="库存为">
      <formula>NOT(ISERROR(SEARCH("库存为",AU2528)))</formula>
    </cfRule>
  </conditionalFormatting>
  <conditionalFormatting sqref="AU2529">
    <cfRule type="cellIs" dxfId="0" priority="6876" operator="lessThan">
      <formula>20</formula>
    </cfRule>
    <cfRule type="cellIs" dxfId="1" priority="3743" operator="greaterThan">
      <formula>120</formula>
    </cfRule>
    <cfRule type="containsText" dxfId="2" priority="610" operator="between" text="库存为">
      <formula>NOT(ISERROR(SEARCH("库存为",AU2529)))</formula>
    </cfRule>
  </conditionalFormatting>
  <conditionalFormatting sqref="AU2530">
    <cfRule type="cellIs" dxfId="0" priority="6875" operator="lessThan">
      <formula>20</formula>
    </cfRule>
    <cfRule type="cellIs" dxfId="1" priority="3742" operator="greaterThan">
      <formula>120</formula>
    </cfRule>
    <cfRule type="containsText" dxfId="2" priority="609" operator="between" text="库存为">
      <formula>NOT(ISERROR(SEARCH("库存为",AU2530)))</formula>
    </cfRule>
  </conditionalFormatting>
  <conditionalFormatting sqref="AU2531">
    <cfRule type="cellIs" dxfId="0" priority="6874" operator="lessThan">
      <formula>20</formula>
    </cfRule>
    <cfRule type="cellIs" dxfId="1" priority="3741" operator="greaterThan">
      <formula>120</formula>
    </cfRule>
    <cfRule type="containsText" dxfId="2" priority="608" operator="between" text="库存为">
      <formula>NOT(ISERROR(SEARCH("库存为",AU2531)))</formula>
    </cfRule>
  </conditionalFormatting>
  <conditionalFormatting sqref="AU2532">
    <cfRule type="cellIs" dxfId="0" priority="6873" operator="lessThan">
      <formula>20</formula>
    </cfRule>
    <cfRule type="cellIs" dxfId="1" priority="3740" operator="greaterThan">
      <formula>120</formula>
    </cfRule>
    <cfRule type="containsText" dxfId="2" priority="607" operator="between" text="库存为">
      <formula>NOT(ISERROR(SEARCH("库存为",AU2532)))</formula>
    </cfRule>
  </conditionalFormatting>
  <conditionalFormatting sqref="AU2533">
    <cfRule type="cellIs" dxfId="0" priority="6872" operator="lessThan">
      <formula>20</formula>
    </cfRule>
    <cfRule type="cellIs" dxfId="1" priority="3739" operator="greaterThan">
      <formula>120</formula>
    </cfRule>
    <cfRule type="containsText" dxfId="2" priority="606" operator="between" text="库存为">
      <formula>NOT(ISERROR(SEARCH("库存为",AU2533)))</formula>
    </cfRule>
  </conditionalFormatting>
  <conditionalFormatting sqref="AU2534">
    <cfRule type="cellIs" dxfId="0" priority="6871" operator="lessThan">
      <formula>20</formula>
    </cfRule>
    <cfRule type="cellIs" dxfId="1" priority="3738" operator="greaterThan">
      <formula>120</formula>
    </cfRule>
    <cfRule type="containsText" dxfId="2" priority="605" operator="between" text="库存为">
      <formula>NOT(ISERROR(SEARCH("库存为",AU2534)))</formula>
    </cfRule>
  </conditionalFormatting>
  <conditionalFormatting sqref="AU2535">
    <cfRule type="cellIs" dxfId="0" priority="6870" operator="lessThan">
      <formula>20</formula>
    </cfRule>
    <cfRule type="cellIs" dxfId="1" priority="3737" operator="greaterThan">
      <formula>120</formula>
    </cfRule>
    <cfRule type="containsText" dxfId="2" priority="604" operator="between" text="库存为">
      <formula>NOT(ISERROR(SEARCH("库存为",AU2535)))</formula>
    </cfRule>
  </conditionalFormatting>
  <conditionalFormatting sqref="AU2536">
    <cfRule type="cellIs" dxfId="0" priority="6869" operator="lessThan">
      <formula>20</formula>
    </cfRule>
    <cfRule type="cellIs" dxfId="1" priority="3736" operator="greaterThan">
      <formula>120</formula>
    </cfRule>
    <cfRule type="containsText" dxfId="2" priority="603" operator="between" text="库存为">
      <formula>NOT(ISERROR(SEARCH("库存为",AU2536)))</formula>
    </cfRule>
  </conditionalFormatting>
  <conditionalFormatting sqref="AU2537">
    <cfRule type="cellIs" dxfId="0" priority="6868" operator="lessThan">
      <formula>20</formula>
    </cfRule>
    <cfRule type="cellIs" dxfId="1" priority="3735" operator="greaterThan">
      <formula>120</formula>
    </cfRule>
    <cfRule type="containsText" dxfId="2" priority="602" operator="between" text="库存为">
      <formula>NOT(ISERROR(SEARCH("库存为",AU2537)))</formula>
    </cfRule>
  </conditionalFormatting>
  <conditionalFormatting sqref="AU2538">
    <cfRule type="cellIs" dxfId="0" priority="6867" operator="lessThan">
      <formula>20</formula>
    </cfRule>
    <cfRule type="cellIs" dxfId="1" priority="3734" operator="greaterThan">
      <formula>120</formula>
    </cfRule>
    <cfRule type="containsText" dxfId="2" priority="601" operator="between" text="库存为">
      <formula>NOT(ISERROR(SEARCH("库存为",AU2538)))</formula>
    </cfRule>
  </conditionalFormatting>
  <conditionalFormatting sqref="AU2539">
    <cfRule type="cellIs" dxfId="0" priority="6866" operator="lessThan">
      <formula>20</formula>
    </cfRule>
    <cfRule type="cellIs" dxfId="1" priority="3733" operator="greaterThan">
      <formula>120</formula>
    </cfRule>
    <cfRule type="containsText" dxfId="2" priority="600" operator="between" text="库存为">
      <formula>NOT(ISERROR(SEARCH("库存为",AU2539)))</formula>
    </cfRule>
  </conditionalFormatting>
  <conditionalFormatting sqref="AU2540">
    <cfRule type="cellIs" dxfId="0" priority="6865" operator="lessThan">
      <formula>20</formula>
    </cfRule>
    <cfRule type="cellIs" dxfId="1" priority="3732" operator="greaterThan">
      <formula>120</formula>
    </cfRule>
    <cfRule type="containsText" dxfId="2" priority="599" operator="between" text="库存为">
      <formula>NOT(ISERROR(SEARCH("库存为",AU2540)))</formula>
    </cfRule>
  </conditionalFormatting>
  <conditionalFormatting sqref="AU2541">
    <cfRule type="cellIs" dxfId="0" priority="6864" operator="lessThan">
      <formula>20</formula>
    </cfRule>
    <cfRule type="cellIs" dxfId="1" priority="3731" operator="greaterThan">
      <formula>120</formula>
    </cfRule>
    <cfRule type="containsText" dxfId="2" priority="598" operator="between" text="库存为">
      <formula>NOT(ISERROR(SEARCH("库存为",AU2541)))</formula>
    </cfRule>
  </conditionalFormatting>
  <conditionalFormatting sqref="AU2542">
    <cfRule type="cellIs" dxfId="0" priority="6863" operator="lessThan">
      <formula>20</formula>
    </cfRule>
    <cfRule type="cellIs" dxfId="1" priority="3730" operator="greaterThan">
      <formula>120</formula>
    </cfRule>
    <cfRule type="containsText" dxfId="2" priority="597" operator="between" text="库存为">
      <formula>NOT(ISERROR(SEARCH("库存为",AU2542)))</formula>
    </cfRule>
  </conditionalFormatting>
  <conditionalFormatting sqref="AU2543">
    <cfRule type="cellIs" dxfId="0" priority="6862" operator="lessThan">
      <formula>20</formula>
    </cfRule>
    <cfRule type="cellIs" dxfId="1" priority="3729" operator="greaterThan">
      <formula>120</formula>
    </cfRule>
    <cfRule type="containsText" dxfId="2" priority="596" operator="between" text="库存为">
      <formula>NOT(ISERROR(SEARCH("库存为",AU2543)))</formula>
    </cfRule>
  </conditionalFormatting>
  <conditionalFormatting sqref="AU2544">
    <cfRule type="cellIs" dxfId="0" priority="6861" operator="lessThan">
      <formula>20</formula>
    </cfRule>
    <cfRule type="cellIs" dxfId="1" priority="3728" operator="greaterThan">
      <formula>120</formula>
    </cfRule>
    <cfRule type="containsText" dxfId="2" priority="595" operator="between" text="库存为">
      <formula>NOT(ISERROR(SEARCH("库存为",AU2544)))</formula>
    </cfRule>
  </conditionalFormatting>
  <conditionalFormatting sqref="AU2545">
    <cfRule type="cellIs" dxfId="0" priority="6860" operator="lessThan">
      <formula>20</formula>
    </cfRule>
    <cfRule type="cellIs" dxfId="1" priority="3727" operator="greaterThan">
      <formula>120</formula>
    </cfRule>
    <cfRule type="containsText" dxfId="2" priority="594" operator="between" text="库存为">
      <formula>NOT(ISERROR(SEARCH("库存为",AU2545)))</formula>
    </cfRule>
  </conditionalFormatting>
  <conditionalFormatting sqref="AU2546">
    <cfRule type="cellIs" dxfId="0" priority="6859" operator="lessThan">
      <formula>20</formula>
    </cfRule>
    <cfRule type="cellIs" dxfId="1" priority="3726" operator="greaterThan">
      <formula>120</formula>
    </cfRule>
    <cfRule type="containsText" dxfId="2" priority="593" operator="between" text="库存为">
      <formula>NOT(ISERROR(SEARCH("库存为",AU2546)))</formula>
    </cfRule>
  </conditionalFormatting>
  <conditionalFormatting sqref="AU2547">
    <cfRule type="cellIs" dxfId="0" priority="6858" operator="lessThan">
      <formula>20</formula>
    </cfRule>
    <cfRule type="cellIs" dxfId="1" priority="3725" operator="greaterThan">
      <formula>120</formula>
    </cfRule>
    <cfRule type="containsText" dxfId="2" priority="592" operator="between" text="库存为">
      <formula>NOT(ISERROR(SEARCH("库存为",AU2547)))</formula>
    </cfRule>
  </conditionalFormatting>
  <conditionalFormatting sqref="AU2548">
    <cfRule type="cellIs" dxfId="0" priority="6857" operator="lessThan">
      <formula>20</formula>
    </cfRule>
    <cfRule type="cellIs" dxfId="1" priority="3724" operator="greaterThan">
      <formula>120</formula>
    </cfRule>
    <cfRule type="containsText" dxfId="2" priority="591" operator="between" text="库存为">
      <formula>NOT(ISERROR(SEARCH("库存为",AU2548)))</formula>
    </cfRule>
  </conditionalFormatting>
  <conditionalFormatting sqref="AU2549">
    <cfRule type="cellIs" dxfId="0" priority="6856" operator="lessThan">
      <formula>20</formula>
    </cfRule>
    <cfRule type="cellIs" dxfId="1" priority="3723" operator="greaterThan">
      <formula>120</formula>
    </cfRule>
    <cfRule type="containsText" dxfId="2" priority="590" operator="between" text="库存为">
      <formula>NOT(ISERROR(SEARCH("库存为",AU2549)))</formula>
    </cfRule>
  </conditionalFormatting>
  <conditionalFormatting sqref="AU2550">
    <cfRule type="cellIs" dxfId="0" priority="6855" operator="lessThan">
      <formula>20</formula>
    </cfRule>
    <cfRule type="cellIs" dxfId="1" priority="3722" operator="greaterThan">
      <formula>120</formula>
    </cfRule>
    <cfRule type="containsText" dxfId="2" priority="589" operator="between" text="库存为">
      <formula>NOT(ISERROR(SEARCH("库存为",AU2550)))</formula>
    </cfRule>
  </conditionalFormatting>
  <conditionalFormatting sqref="AU2551">
    <cfRule type="cellIs" dxfId="0" priority="6854" operator="lessThan">
      <formula>20</formula>
    </cfRule>
    <cfRule type="cellIs" dxfId="1" priority="3721" operator="greaterThan">
      <formula>120</formula>
    </cfRule>
    <cfRule type="containsText" dxfId="2" priority="588" operator="between" text="库存为">
      <formula>NOT(ISERROR(SEARCH("库存为",AU2551)))</formula>
    </cfRule>
  </conditionalFormatting>
  <conditionalFormatting sqref="AU2552">
    <cfRule type="cellIs" dxfId="0" priority="6853" operator="lessThan">
      <formula>20</formula>
    </cfRule>
    <cfRule type="cellIs" dxfId="1" priority="3720" operator="greaterThan">
      <formula>120</formula>
    </cfRule>
    <cfRule type="containsText" dxfId="2" priority="587" operator="between" text="库存为">
      <formula>NOT(ISERROR(SEARCH("库存为",AU2552)))</formula>
    </cfRule>
  </conditionalFormatting>
  <conditionalFormatting sqref="AU2553">
    <cfRule type="cellIs" dxfId="0" priority="6852" operator="lessThan">
      <formula>20</formula>
    </cfRule>
    <cfRule type="cellIs" dxfId="1" priority="3719" operator="greaterThan">
      <formula>120</formula>
    </cfRule>
    <cfRule type="containsText" dxfId="2" priority="586" operator="between" text="库存为">
      <formula>NOT(ISERROR(SEARCH("库存为",AU2553)))</formula>
    </cfRule>
  </conditionalFormatting>
  <conditionalFormatting sqref="AU2554">
    <cfRule type="cellIs" dxfId="0" priority="6851" operator="lessThan">
      <formula>20</formula>
    </cfRule>
    <cfRule type="cellIs" dxfId="1" priority="3718" operator="greaterThan">
      <formula>120</formula>
    </cfRule>
    <cfRule type="containsText" dxfId="2" priority="585" operator="between" text="库存为">
      <formula>NOT(ISERROR(SEARCH("库存为",AU2554)))</formula>
    </cfRule>
  </conditionalFormatting>
  <conditionalFormatting sqref="AU2555">
    <cfRule type="cellIs" dxfId="0" priority="6850" operator="lessThan">
      <formula>20</formula>
    </cfRule>
    <cfRule type="cellIs" dxfId="1" priority="3717" operator="greaterThan">
      <formula>120</formula>
    </cfRule>
    <cfRule type="containsText" dxfId="2" priority="584" operator="between" text="库存为">
      <formula>NOT(ISERROR(SEARCH("库存为",AU2555)))</formula>
    </cfRule>
  </conditionalFormatting>
  <conditionalFormatting sqref="AU2556">
    <cfRule type="cellIs" dxfId="0" priority="6849" operator="lessThan">
      <formula>20</formula>
    </cfRule>
    <cfRule type="cellIs" dxfId="1" priority="3716" operator="greaterThan">
      <formula>120</formula>
    </cfRule>
    <cfRule type="containsText" dxfId="2" priority="583" operator="between" text="库存为">
      <formula>NOT(ISERROR(SEARCH("库存为",AU2556)))</formula>
    </cfRule>
  </conditionalFormatting>
  <conditionalFormatting sqref="AU2557">
    <cfRule type="cellIs" dxfId="0" priority="6848" operator="lessThan">
      <formula>20</formula>
    </cfRule>
    <cfRule type="cellIs" dxfId="1" priority="3715" operator="greaterThan">
      <formula>120</formula>
    </cfRule>
    <cfRule type="containsText" dxfId="2" priority="582" operator="between" text="库存为">
      <formula>NOT(ISERROR(SEARCH("库存为",AU2557)))</formula>
    </cfRule>
  </conditionalFormatting>
  <conditionalFormatting sqref="AU2558">
    <cfRule type="cellIs" dxfId="0" priority="6847" operator="lessThan">
      <formula>20</formula>
    </cfRule>
    <cfRule type="cellIs" dxfId="1" priority="3714" operator="greaterThan">
      <formula>120</formula>
    </cfRule>
    <cfRule type="containsText" dxfId="2" priority="581" operator="between" text="库存为">
      <formula>NOT(ISERROR(SEARCH("库存为",AU2558)))</formula>
    </cfRule>
  </conditionalFormatting>
  <conditionalFormatting sqref="AU2559">
    <cfRule type="cellIs" dxfId="0" priority="6846" operator="lessThan">
      <formula>20</formula>
    </cfRule>
    <cfRule type="cellIs" dxfId="1" priority="3713" operator="greaterThan">
      <formula>120</formula>
    </cfRule>
    <cfRule type="containsText" dxfId="2" priority="580" operator="between" text="库存为">
      <formula>NOT(ISERROR(SEARCH("库存为",AU2559)))</formula>
    </cfRule>
  </conditionalFormatting>
  <conditionalFormatting sqref="AU2560">
    <cfRule type="cellIs" dxfId="0" priority="6845" operator="lessThan">
      <formula>20</formula>
    </cfRule>
    <cfRule type="cellIs" dxfId="1" priority="3712" operator="greaterThan">
      <formula>120</formula>
    </cfRule>
    <cfRule type="containsText" dxfId="2" priority="579" operator="between" text="库存为">
      <formula>NOT(ISERROR(SEARCH("库存为",AU2560)))</formula>
    </cfRule>
  </conditionalFormatting>
  <conditionalFormatting sqref="AU2561">
    <cfRule type="cellIs" dxfId="0" priority="6844" operator="lessThan">
      <formula>20</formula>
    </cfRule>
    <cfRule type="cellIs" dxfId="1" priority="3711" operator="greaterThan">
      <formula>120</formula>
    </cfRule>
    <cfRule type="containsText" dxfId="2" priority="578" operator="between" text="库存为">
      <formula>NOT(ISERROR(SEARCH("库存为",AU2561)))</formula>
    </cfRule>
  </conditionalFormatting>
  <conditionalFormatting sqref="AU2562">
    <cfRule type="cellIs" dxfId="0" priority="6843" operator="lessThan">
      <formula>20</formula>
    </cfRule>
    <cfRule type="cellIs" dxfId="1" priority="3710" operator="greaterThan">
      <formula>120</formula>
    </cfRule>
    <cfRule type="containsText" dxfId="2" priority="577" operator="between" text="库存为">
      <formula>NOT(ISERROR(SEARCH("库存为",AU2562)))</formula>
    </cfRule>
  </conditionalFormatting>
  <conditionalFormatting sqref="AU2563">
    <cfRule type="cellIs" dxfId="0" priority="6842" operator="lessThan">
      <formula>20</formula>
    </cfRule>
    <cfRule type="cellIs" dxfId="1" priority="3709" operator="greaterThan">
      <formula>120</formula>
    </cfRule>
    <cfRule type="containsText" dxfId="2" priority="576" operator="between" text="库存为">
      <formula>NOT(ISERROR(SEARCH("库存为",AU2563)))</formula>
    </cfRule>
  </conditionalFormatting>
  <conditionalFormatting sqref="AU2564">
    <cfRule type="cellIs" dxfId="0" priority="6841" operator="lessThan">
      <formula>20</formula>
    </cfRule>
    <cfRule type="cellIs" dxfId="1" priority="3708" operator="greaterThan">
      <formula>120</formula>
    </cfRule>
    <cfRule type="containsText" dxfId="2" priority="575" operator="between" text="库存为">
      <formula>NOT(ISERROR(SEARCH("库存为",AU2564)))</formula>
    </cfRule>
  </conditionalFormatting>
  <conditionalFormatting sqref="AU2565">
    <cfRule type="cellIs" dxfId="0" priority="6840" operator="lessThan">
      <formula>20</formula>
    </cfRule>
    <cfRule type="cellIs" dxfId="1" priority="3707" operator="greaterThan">
      <formula>120</formula>
    </cfRule>
    <cfRule type="containsText" dxfId="2" priority="574" operator="between" text="库存为">
      <formula>NOT(ISERROR(SEARCH("库存为",AU2565)))</formula>
    </cfRule>
  </conditionalFormatting>
  <conditionalFormatting sqref="AU2566">
    <cfRule type="cellIs" dxfId="0" priority="6839" operator="lessThan">
      <formula>20</formula>
    </cfRule>
    <cfRule type="cellIs" dxfId="1" priority="3706" operator="greaterThan">
      <formula>120</formula>
    </cfRule>
    <cfRule type="containsText" dxfId="2" priority="573" operator="between" text="库存为">
      <formula>NOT(ISERROR(SEARCH("库存为",AU2566)))</formula>
    </cfRule>
  </conditionalFormatting>
  <conditionalFormatting sqref="AU2567">
    <cfRule type="cellIs" dxfId="0" priority="6838" operator="lessThan">
      <formula>20</formula>
    </cfRule>
    <cfRule type="cellIs" dxfId="1" priority="3705" operator="greaterThan">
      <formula>120</formula>
    </cfRule>
    <cfRule type="containsText" dxfId="2" priority="572" operator="between" text="库存为">
      <formula>NOT(ISERROR(SEARCH("库存为",AU2567)))</formula>
    </cfRule>
  </conditionalFormatting>
  <conditionalFormatting sqref="AU2568">
    <cfRule type="cellIs" dxfId="0" priority="6837" operator="lessThan">
      <formula>20</formula>
    </cfRule>
    <cfRule type="cellIs" dxfId="1" priority="3704" operator="greaterThan">
      <formula>120</formula>
    </cfRule>
    <cfRule type="containsText" dxfId="2" priority="571" operator="between" text="库存为">
      <formula>NOT(ISERROR(SEARCH("库存为",AU2568)))</formula>
    </cfRule>
  </conditionalFormatting>
  <conditionalFormatting sqref="AU2569">
    <cfRule type="cellIs" dxfId="0" priority="6836" operator="lessThan">
      <formula>20</formula>
    </cfRule>
    <cfRule type="cellIs" dxfId="1" priority="3703" operator="greaterThan">
      <formula>120</formula>
    </cfRule>
    <cfRule type="containsText" dxfId="2" priority="570" operator="between" text="库存为">
      <formula>NOT(ISERROR(SEARCH("库存为",AU2569)))</formula>
    </cfRule>
  </conditionalFormatting>
  <conditionalFormatting sqref="AU2570">
    <cfRule type="cellIs" dxfId="0" priority="6835" operator="lessThan">
      <formula>20</formula>
    </cfRule>
    <cfRule type="cellIs" dxfId="1" priority="3702" operator="greaterThan">
      <formula>120</formula>
    </cfRule>
    <cfRule type="containsText" dxfId="2" priority="569" operator="between" text="库存为">
      <formula>NOT(ISERROR(SEARCH("库存为",AU2570)))</formula>
    </cfRule>
  </conditionalFormatting>
  <conditionalFormatting sqref="AU2571">
    <cfRule type="cellIs" dxfId="0" priority="6834" operator="lessThan">
      <formula>20</formula>
    </cfRule>
    <cfRule type="cellIs" dxfId="1" priority="3701" operator="greaterThan">
      <formula>120</formula>
    </cfRule>
    <cfRule type="containsText" dxfId="2" priority="568" operator="between" text="库存为">
      <formula>NOT(ISERROR(SEARCH("库存为",AU2571)))</formula>
    </cfRule>
  </conditionalFormatting>
  <conditionalFormatting sqref="AU2572">
    <cfRule type="cellIs" dxfId="0" priority="6833" operator="lessThan">
      <formula>20</formula>
    </cfRule>
    <cfRule type="cellIs" dxfId="1" priority="3700" operator="greaterThan">
      <formula>120</formula>
    </cfRule>
    <cfRule type="containsText" dxfId="2" priority="567" operator="between" text="库存为">
      <formula>NOT(ISERROR(SEARCH("库存为",AU2572)))</formula>
    </cfRule>
  </conditionalFormatting>
  <conditionalFormatting sqref="AU2573">
    <cfRule type="cellIs" dxfId="0" priority="6832" operator="lessThan">
      <formula>20</formula>
    </cfRule>
    <cfRule type="cellIs" dxfId="1" priority="3699" operator="greaterThan">
      <formula>120</formula>
    </cfRule>
    <cfRule type="containsText" dxfId="2" priority="566" operator="between" text="库存为">
      <formula>NOT(ISERROR(SEARCH("库存为",AU2573)))</formula>
    </cfRule>
  </conditionalFormatting>
  <conditionalFormatting sqref="AU2574">
    <cfRule type="cellIs" dxfId="0" priority="6831" operator="lessThan">
      <formula>20</formula>
    </cfRule>
    <cfRule type="cellIs" dxfId="1" priority="3698" operator="greaterThan">
      <formula>120</formula>
    </cfRule>
    <cfRule type="containsText" dxfId="2" priority="565" operator="between" text="库存为">
      <formula>NOT(ISERROR(SEARCH("库存为",AU2574)))</formula>
    </cfRule>
  </conditionalFormatting>
  <conditionalFormatting sqref="AU2575">
    <cfRule type="cellIs" dxfId="0" priority="6830" operator="lessThan">
      <formula>20</formula>
    </cfRule>
    <cfRule type="cellIs" dxfId="1" priority="3697" operator="greaterThan">
      <formula>120</formula>
    </cfRule>
    <cfRule type="containsText" dxfId="2" priority="564" operator="between" text="库存为">
      <formula>NOT(ISERROR(SEARCH("库存为",AU2575)))</formula>
    </cfRule>
  </conditionalFormatting>
  <conditionalFormatting sqref="AU2576">
    <cfRule type="cellIs" dxfId="0" priority="6829" operator="lessThan">
      <formula>20</formula>
    </cfRule>
    <cfRule type="cellIs" dxfId="1" priority="3696" operator="greaterThan">
      <formula>120</formula>
    </cfRule>
    <cfRule type="containsText" dxfId="2" priority="563" operator="between" text="库存为">
      <formula>NOT(ISERROR(SEARCH("库存为",AU2576)))</formula>
    </cfRule>
  </conditionalFormatting>
  <conditionalFormatting sqref="AU2577">
    <cfRule type="cellIs" dxfId="0" priority="6828" operator="lessThan">
      <formula>20</formula>
    </cfRule>
    <cfRule type="cellIs" dxfId="1" priority="3695" operator="greaterThan">
      <formula>120</formula>
    </cfRule>
    <cfRule type="containsText" dxfId="2" priority="562" operator="between" text="库存为">
      <formula>NOT(ISERROR(SEARCH("库存为",AU2577)))</formula>
    </cfRule>
  </conditionalFormatting>
  <conditionalFormatting sqref="AU2578">
    <cfRule type="cellIs" dxfId="0" priority="6827" operator="lessThan">
      <formula>20</formula>
    </cfRule>
    <cfRule type="cellIs" dxfId="1" priority="3694" operator="greaterThan">
      <formula>120</formula>
    </cfRule>
    <cfRule type="containsText" dxfId="2" priority="561" operator="between" text="库存为">
      <formula>NOT(ISERROR(SEARCH("库存为",AU2578)))</formula>
    </cfRule>
  </conditionalFormatting>
  <conditionalFormatting sqref="AU2579">
    <cfRule type="cellIs" dxfId="0" priority="6826" operator="lessThan">
      <formula>20</formula>
    </cfRule>
    <cfRule type="cellIs" dxfId="1" priority="3693" operator="greaterThan">
      <formula>120</formula>
    </cfRule>
    <cfRule type="containsText" dxfId="2" priority="560" operator="between" text="库存为">
      <formula>NOT(ISERROR(SEARCH("库存为",AU2579)))</formula>
    </cfRule>
  </conditionalFormatting>
  <conditionalFormatting sqref="AU2580">
    <cfRule type="cellIs" dxfId="0" priority="6825" operator="lessThan">
      <formula>20</formula>
    </cfRule>
    <cfRule type="cellIs" dxfId="1" priority="3692" operator="greaterThan">
      <formula>120</formula>
    </cfRule>
    <cfRule type="containsText" dxfId="2" priority="559" operator="between" text="库存为">
      <formula>NOT(ISERROR(SEARCH("库存为",AU2580)))</formula>
    </cfRule>
  </conditionalFormatting>
  <conditionalFormatting sqref="AU2581">
    <cfRule type="cellIs" dxfId="0" priority="6824" operator="lessThan">
      <formula>20</formula>
    </cfRule>
    <cfRule type="cellIs" dxfId="1" priority="3691" operator="greaterThan">
      <formula>120</formula>
    </cfRule>
    <cfRule type="containsText" dxfId="2" priority="558" operator="between" text="库存为">
      <formula>NOT(ISERROR(SEARCH("库存为",AU2581)))</formula>
    </cfRule>
  </conditionalFormatting>
  <conditionalFormatting sqref="AU2582">
    <cfRule type="cellIs" dxfId="0" priority="6823" operator="lessThan">
      <formula>20</formula>
    </cfRule>
    <cfRule type="cellIs" dxfId="1" priority="3690" operator="greaterThan">
      <formula>120</formula>
    </cfRule>
    <cfRule type="containsText" dxfId="2" priority="557" operator="between" text="库存为">
      <formula>NOT(ISERROR(SEARCH("库存为",AU2582)))</formula>
    </cfRule>
  </conditionalFormatting>
  <conditionalFormatting sqref="AU2583">
    <cfRule type="cellIs" dxfId="0" priority="6822" operator="lessThan">
      <formula>20</formula>
    </cfRule>
    <cfRule type="cellIs" dxfId="1" priority="3689" operator="greaterThan">
      <formula>120</formula>
    </cfRule>
    <cfRule type="containsText" dxfId="2" priority="556" operator="between" text="库存为">
      <formula>NOT(ISERROR(SEARCH("库存为",AU2583)))</formula>
    </cfRule>
  </conditionalFormatting>
  <conditionalFormatting sqref="AU2584">
    <cfRule type="cellIs" dxfId="0" priority="6821" operator="lessThan">
      <formula>20</formula>
    </cfRule>
    <cfRule type="cellIs" dxfId="1" priority="3688" operator="greaterThan">
      <formula>120</formula>
    </cfRule>
    <cfRule type="containsText" dxfId="2" priority="555" operator="between" text="库存为">
      <formula>NOT(ISERROR(SEARCH("库存为",AU2584)))</formula>
    </cfRule>
  </conditionalFormatting>
  <conditionalFormatting sqref="AU2585">
    <cfRule type="cellIs" dxfId="0" priority="6820" operator="lessThan">
      <formula>20</formula>
    </cfRule>
    <cfRule type="cellIs" dxfId="1" priority="3687" operator="greaterThan">
      <formula>120</formula>
    </cfRule>
    <cfRule type="containsText" dxfId="2" priority="554" operator="between" text="库存为">
      <formula>NOT(ISERROR(SEARCH("库存为",AU2585)))</formula>
    </cfRule>
  </conditionalFormatting>
  <conditionalFormatting sqref="AU2586">
    <cfRule type="cellIs" dxfId="0" priority="6819" operator="lessThan">
      <formula>20</formula>
    </cfRule>
    <cfRule type="cellIs" dxfId="1" priority="3686" operator="greaterThan">
      <formula>120</formula>
    </cfRule>
    <cfRule type="containsText" dxfId="2" priority="553" operator="between" text="库存为">
      <formula>NOT(ISERROR(SEARCH("库存为",AU2586)))</formula>
    </cfRule>
  </conditionalFormatting>
  <conditionalFormatting sqref="AU2587">
    <cfRule type="cellIs" dxfId="0" priority="6818" operator="lessThan">
      <formula>20</formula>
    </cfRule>
    <cfRule type="cellIs" dxfId="1" priority="3685" operator="greaterThan">
      <formula>120</formula>
    </cfRule>
    <cfRule type="containsText" dxfId="2" priority="552" operator="between" text="库存为">
      <formula>NOT(ISERROR(SEARCH("库存为",AU2587)))</formula>
    </cfRule>
  </conditionalFormatting>
  <conditionalFormatting sqref="AU2588">
    <cfRule type="cellIs" dxfId="0" priority="6817" operator="lessThan">
      <formula>20</formula>
    </cfRule>
    <cfRule type="cellIs" dxfId="1" priority="3684" operator="greaterThan">
      <formula>120</formula>
    </cfRule>
    <cfRule type="containsText" dxfId="2" priority="551" operator="between" text="库存为">
      <formula>NOT(ISERROR(SEARCH("库存为",AU2588)))</formula>
    </cfRule>
  </conditionalFormatting>
  <conditionalFormatting sqref="AU2589">
    <cfRule type="cellIs" dxfId="0" priority="6816" operator="lessThan">
      <formula>20</formula>
    </cfRule>
    <cfRule type="cellIs" dxfId="1" priority="3683" operator="greaterThan">
      <formula>120</formula>
    </cfRule>
    <cfRule type="containsText" dxfId="2" priority="550" operator="between" text="库存为">
      <formula>NOT(ISERROR(SEARCH("库存为",AU2589)))</formula>
    </cfRule>
  </conditionalFormatting>
  <conditionalFormatting sqref="AU2590">
    <cfRule type="cellIs" dxfId="0" priority="6815" operator="lessThan">
      <formula>20</formula>
    </cfRule>
    <cfRule type="cellIs" dxfId="1" priority="3682" operator="greaterThan">
      <formula>120</formula>
    </cfRule>
    <cfRule type="containsText" dxfId="2" priority="549" operator="between" text="库存为">
      <formula>NOT(ISERROR(SEARCH("库存为",AU2590)))</formula>
    </cfRule>
  </conditionalFormatting>
  <conditionalFormatting sqref="AU2591">
    <cfRule type="cellIs" dxfId="0" priority="6814" operator="lessThan">
      <formula>20</formula>
    </cfRule>
    <cfRule type="cellIs" dxfId="1" priority="3681" operator="greaterThan">
      <formula>120</formula>
    </cfRule>
    <cfRule type="containsText" dxfId="2" priority="548" operator="between" text="库存为">
      <formula>NOT(ISERROR(SEARCH("库存为",AU2591)))</formula>
    </cfRule>
  </conditionalFormatting>
  <conditionalFormatting sqref="AU2592">
    <cfRule type="cellIs" dxfId="0" priority="6813" operator="lessThan">
      <formula>20</formula>
    </cfRule>
    <cfRule type="cellIs" dxfId="1" priority="3680" operator="greaterThan">
      <formula>120</formula>
    </cfRule>
    <cfRule type="containsText" dxfId="2" priority="547" operator="between" text="库存为">
      <formula>NOT(ISERROR(SEARCH("库存为",AU2592)))</formula>
    </cfRule>
  </conditionalFormatting>
  <conditionalFormatting sqref="AU2593">
    <cfRule type="cellIs" dxfId="0" priority="6812" operator="lessThan">
      <formula>20</formula>
    </cfRule>
    <cfRule type="cellIs" dxfId="1" priority="3679" operator="greaterThan">
      <formula>120</formula>
    </cfRule>
    <cfRule type="containsText" dxfId="2" priority="546" operator="between" text="库存为">
      <formula>NOT(ISERROR(SEARCH("库存为",AU2593)))</formula>
    </cfRule>
  </conditionalFormatting>
  <conditionalFormatting sqref="AU2594">
    <cfRule type="cellIs" dxfId="0" priority="6811" operator="lessThan">
      <formula>20</formula>
    </cfRule>
    <cfRule type="cellIs" dxfId="1" priority="3678" operator="greaterThan">
      <formula>120</formula>
    </cfRule>
    <cfRule type="containsText" dxfId="2" priority="545" operator="between" text="库存为">
      <formula>NOT(ISERROR(SEARCH("库存为",AU2594)))</formula>
    </cfRule>
  </conditionalFormatting>
  <conditionalFormatting sqref="AU2595">
    <cfRule type="cellIs" dxfId="0" priority="6810" operator="lessThan">
      <formula>20</formula>
    </cfRule>
    <cfRule type="cellIs" dxfId="1" priority="3677" operator="greaterThan">
      <formula>120</formula>
    </cfRule>
    <cfRule type="containsText" dxfId="2" priority="544" operator="between" text="库存为">
      <formula>NOT(ISERROR(SEARCH("库存为",AU2595)))</formula>
    </cfRule>
  </conditionalFormatting>
  <conditionalFormatting sqref="AU2596">
    <cfRule type="cellIs" dxfId="0" priority="6809" operator="lessThan">
      <formula>20</formula>
    </cfRule>
    <cfRule type="cellIs" dxfId="1" priority="3676" operator="greaterThan">
      <formula>120</formula>
    </cfRule>
    <cfRule type="containsText" dxfId="2" priority="543" operator="between" text="库存为">
      <formula>NOT(ISERROR(SEARCH("库存为",AU2596)))</formula>
    </cfRule>
  </conditionalFormatting>
  <conditionalFormatting sqref="AU2597">
    <cfRule type="cellIs" dxfId="0" priority="6808" operator="lessThan">
      <formula>20</formula>
    </cfRule>
    <cfRule type="cellIs" dxfId="1" priority="3675" operator="greaterThan">
      <formula>120</formula>
    </cfRule>
    <cfRule type="containsText" dxfId="2" priority="542" operator="between" text="库存为">
      <formula>NOT(ISERROR(SEARCH("库存为",AU2597)))</formula>
    </cfRule>
  </conditionalFormatting>
  <conditionalFormatting sqref="AU2598">
    <cfRule type="cellIs" dxfId="0" priority="6807" operator="lessThan">
      <formula>20</formula>
    </cfRule>
    <cfRule type="cellIs" dxfId="1" priority="3674" operator="greaterThan">
      <formula>120</formula>
    </cfRule>
    <cfRule type="containsText" dxfId="2" priority="541" operator="between" text="库存为">
      <formula>NOT(ISERROR(SEARCH("库存为",AU2598)))</formula>
    </cfRule>
  </conditionalFormatting>
  <conditionalFormatting sqref="AU2599">
    <cfRule type="cellIs" dxfId="0" priority="6806" operator="lessThan">
      <formula>20</formula>
    </cfRule>
    <cfRule type="cellIs" dxfId="1" priority="3673" operator="greaterThan">
      <formula>120</formula>
    </cfRule>
    <cfRule type="containsText" dxfId="2" priority="540" operator="between" text="库存为">
      <formula>NOT(ISERROR(SEARCH("库存为",AU2599)))</formula>
    </cfRule>
  </conditionalFormatting>
  <conditionalFormatting sqref="AU2600">
    <cfRule type="cellIs" dxfId="0" priority="6805" operator="lessThan">
      <formula>20</formula>
    </cfRule>
    <cfRule type="cellIs" dxfId="1" priority="3672" operator="greaterThan">
      <formula>120</formula>
    </cfRule>
    <cfRule type="containsText" dxfId="2" priority="539" operator="between" text="库存为">
      <formula>NOT(ISERROR(SEARCH("库存为",AU2600)))</formula>
    </cfRule>
  </conditionalFormatting>
  <conditionalFormatting sqref="AU2601">
    <cfRule type="cellIs" dxfId="0" priority="6804" operator="lessThan">
      <formula>20</formula>
    </cfRule>
    <cfRule type="cellIs" dxfId="1" priority="3671" operator="greaterThan">
      <formula>120</formula>
    </cfRule>
    <cfRule type="containsText" dxfId="2" priority="538" operator="between" text="库存为">
      <formula>NOT(ISERROR(SEARCH("库存为",AU2601)))</formula>
    </cfRule>
  </conditionalFormatting>
  <conditionalFormatting sqref="AU2602">
    <cfRule type="cellIs" dxfId="0" priority="6803" operator="lessThan">
      <formula>20</formula>
    </cfRule>
    <cfRule type="cellIs" dxfId="1" priority="3670" operator="greaterThan">
      <formula>120</formula>
    </cfRule>
    <cfRule type="containsText" dxfId="2" priority="537" operator="between" text="库存为">
      <formula>NOT(ISERROR(SEARCH("库存为",AU2602)))</formula>
    </cfRule>
  </conditionalFormatting>
  <conditionalFormatting sqref="AU2603">
    <cfRule type="cellIs" dxfId="0" priority="6802" operator="lessThan">
      <formula>20</formula>
    </cfRule>
    <cfRule type="cellIs" dxfId="1" priority="3669" operator="greaterThan">
      <formula>120</formula>
    </cfRule>
    <cfRule type="containsText" dxfId="2" priority="536" operator="between" text="库存为">
      <formula>NOT(ISERROR(SEARCH("库存为",AU2603)))</formula>
    </cfRule>
  </conditionalFormatting>
  <conditionalFormatting sqref="AU2604">
    <cfRule type="cellIs" dxfId="0" priority="6801" operator="lessThan">
      <formula>20</formula>
    </cfRule>
    <cfRule type="cellIs" dxfId="1" priority="3668" operator="greaterThan">
      <formula>120</formula>
    </cfRule>
    <cfRule type="containsText" dxfId="2" priority="535" operator="between" text="库存为">
      <formula>NOT(ISERROR(SEARCH("库存为",AU2604)))</formula>
    </cfRule>
  </conditionalFormatting>
  <conditionalFormatting sqref="AU2605">
    <cfRule type="cellIs" dxfId="0" priority="6800" operator="lessThan">
      <formula>20</formula>
    </cfRule>
    <cfRule type="cellIs" dxfId="1" priority="3667" operator="greaterThan">
      <formula>120</formula>
    </cfRule>
    <cfRule type="containsText" dxfId="2" priority="534" operator="between" text="库存为">
      <formula>NOT(ISERROR(SEARCH("库存为",AU2605)))</formula>
    </cfRule>
  </conditionalFormatting>
  <conditionalFormatting sqref="AU2606">
    <cfRule type="cellIs" dxfId="0" priority="6799" operator="lessThan">
      <formula>20</formula>
    </cfRule>
    <cfRule type="cellIs" dxfId="1" priority="3666" operator="greaterThan">
      <formula>120</formula>
    </cfRule>
    <cfRule type="containsText" dxfId="2" priority="533" operator="between" text="库存为">
      <formula>NOT(ISERROR(SEARCH("库存为",AU2606)))</formula>
    </cfRule>
  </conditionalFormatting>
  <conditionalFormatting sqref="AU2607">
    <cfRule type="cellIs" dxfId="0" priority="6798" operator="lessThan">
      <formula>20</formula>
    </cfRule>
    <cfRule type="cellIs" dxfId="1" priority="3665" operator="greaterThan">
      <formula>120</formula>
    </cfRule>
    <cfRule type="containsText" dxfId="2" priority="532" operator="between" text="库存为">
      <formula>NOT(ISERROR(SEARCH("库存为",AU2607)))</formula>
    </cfRule>
  </conditionalFormatting>
  <conditionalFormatting sqref="AU2608">
    <cfRule type="cellIs" dxfId="0" priority="6797" operator="lessThan">
      <formula>20</formula>
    </cfRule>
    <cfRule type="cellIs" dxfId="1" priority="3664" operator="greaterThan">
      <formula>120</formula>
    </cfRule>
    <cfRule type="containsText" dxfId="2" priority="531" operator="between" text="库存为">
      <formula>NOT(ISERROR(SEARCH("库存为",AU2608)))</formula>
    </cfRule>
  </conditionalFormatting>
  <conditionalFormatting sqref="AU2609">
    <cfRule type="cellIs" dxfId="0" priority="6796" operator="lessThan">
      <formula>20</formula>
    </cfRule>
    <cfRule type="cellIs" dxfId="1" priority="3663" operator="greaterThan">
      <formula>120</formula>
    </cfRule>
    <cfRule type="containsText" dxfId="2" priority="530" operator="between" text="库存为">
      <formula>NOT(ISERROR(SEARCH("库存为",AU2609)))</formula>
    </cfRule>
  </conditionalFormatting>
  <conditionalFormatting sqref="AU2610">
    <cfRule type="cellIs" dxfId="0" priority="6795" operator="lessThan">
      <formula>20</formula>
    </cfRule>
    <cfRule type="cellIs" dxfId="1" priority="3662" operator="greaterThan">
      <formula>120</formula>
    </cfRule>
    <cfRule type="containsText" dxfId="2" priority="529" operator="between" text="库存为">
      <formula>NOT(ISERROR(SEARCH("库存为",AU2610)))</formula>
    </cfRule>
  </conditionalFormatting>
  <conditionalFormatting sqref="AU2611">
    <cfRule type="cellIs" dxfId="0" priority="6794" operator="lessThan">
      <formula>20</formula>
    </cfRule>
    <cfRule type="cellIs" dxfId="1" priority="3661" operator="greaterThan">
      <formula>120</formula>
    </cfRule>
    <cfRule type="containsText" dxfId="2" priority="528" operator="between" text="库存为">
      <formula>NOT(ISERROR(SEARCH("库存为",AU2611)))</formula>
    </cfRule>
  </conditionalFormatting>
  <conditionalFormatting sqref="AU2612">
    <cfRule type="cellIs" dxfId="0" priority="6793" operator="lessThan">
      <formula>20</formula>
    </cfRule>
    <cfRule type="cellIs" dxfId="1" priority="3660" operator="greaterThan">
      <formula>120</formula>
    </cfRule>
    <cfRule type="containsText" dxfId="2" priority="527" operator="between" text="库存为">
      <formula>NOT(ISERROR(SEARCH("库存为",AU2612)))</formula>
    </cfRule>
  </conditionalFormatting>
  <conditionalFormatting sqref="AU2613">
    <cfRule type="cellIs" dxfId="0" priority="6792" operator="lessThan">
      <formula>20</formula>
    </cfRule>
    <cfRule type="cellIs" dxfId="1" priority="3659" operator="greaterThan">
      <formula>120</formula>
    </cfRule>
    <cfRule type="containsText" dxfId="2" priority="526" operator="between" text="库存为">
      <formula>NOT(ISERROR(SEARCH("库存为",AU2613)))</formula>
    </cfRule>
  </conditionalFormatting>
  <conditionalFormatting sqref="AU2614">
    <cfRule type="cellIs" dxfId="0" priority="6791" operator="lessThan">
      <formula>20</formula>
    </cfRule>
    <cfRule type="cellIs" dxfId="1" priority="3658" operator="greaterThan">
      <formula>120</formula>
    </cfRule>
    <cfRule type="containsText" dxfId="2" priority="525" operator="between" text="库存为">
      <formula>NOT(ISERROR(SEARCH("库存为",AU2614)))</formula>
    </cfRule>
  </conditionalFormatting>
  <conditionalFormatting sqref="AU2615">
    <cfRule type="cellIs" dxfId="0" priority="6790" operator="lessThan">
      <formula>20</formula>
    </cfRule>
    <cfRule type="cellIs" dxfId="1" priority="3657" operator="greaterThan">
      <formula>120</formula>
    </cfRule>
    <cfRule type="containsText" dxfId="2" priority="524" operator="between" text="库存为">
      <formula>NOT(ISERROR(SEARCH("库存为",AU2615)))</formula>
    </cfRule>
  </conditionalFormatting>
  <conditionalFormatting sqref="AU2616">
    <cfRule type="cellIs" dxfId="0" priority="6789" operator="lessThan">
      <formula>20</formula>
    </cfRule>
    <cfRule type="cellIs" dxfId="1" priority="3656" operator="greaterThan">
      <formula>120</formula>
    </cfRule>
    <cfRule type="containsText" dxfId="2" priority="523" operator="between" text="库存为">
      <formula>NOT(ISERROR(SEARCH("库存为",AU2616)))</formula>
    </cfRule>
  </conditionalFormatting>
  <conditionalFormatting sqref="AU2617">
    <cfRule type="cellIs" dxfId="0" priority="6788" operator="lessThan">
      <formula>20</formula>
    </cfRule>
    <cfRule type="cellIs" dxfId="1" priority="3655" operator="greaterThan">
      <formula>120</formula>
    </cfRule>
    <cfRule type="containsText" dxfId="2" priority="522" operator="between" text="库存为">
      <formula>NOT(ISERROR(SEARCH("库存为",AU2617)))</formula>
    </cfRule>
  </conditionalFormatting>
  <conditionalFormatting sqref="AU2618">
    <cfRule type="cellIs" dxfId="0" priority="6787" operator="lessThan">
      <formula>20</formula>
    </cfRule>
    <cfRule type="cellIs" dxfId="1" priority="3654" operator="greaterThan">
      <formula>120</formula>
    </cfRule>
    <cfRule type="containsText" dxfId="2" priority="521" operator="between" text="库存为">
      <formula>NOT(ISERROR(SEARCH("库存为",AU2618)))</formula>
    </cfRule>
  </conditionalFormatting>
  <conditionalFormatting sqref="AU2619">
    <cfRule type="cellIs" dxfId="0" priority="6786" operator="lessThan">
      <formula>20</formula>
    </cfRule>
    <cfRule type="cellIs" dxfId="1" priority="3653" operator="greaterThan">
      <formula>120</formula>
    </cfRule>
    <cfRule type="containsText" dxfId="2" priority="520" operator="between" text="库存为">
      <formula>NOT(ISERROR(SEARCH("库存为",AU2619)))</formula>
    </cfRule>
  </conditionalFormatting>
  <conditionalFormatting sqref="AU2620">
    <cfRule type="cellIs" dxfId="0" priority="6785" operator="lessThan">
      <formula>20</formula>
    </cfRule>
    <cfRule type="cellIs" dxfId="1" priority="3652" operator="greaterThan">
      <formula>120</formula>
    </cfRule>
    <cfRule type="containsText" dxfId="2" priority="519" operator="between" text="库存为">
      <formula>NOT(ISERROR(SEARCH("库存为",AU2620)))</formula>
    </cfRule>
  </conditionalFormatting>
  <conditionalFormatting sqref="AU2621">
    <cfRule type="cellIs" dxfId="0" priority="6784" operator="lessThan">
      <formula>20</formula>
    </cfRule>
    <cfRule type="cellIs" dxfId="1" priority="3651" operator="greaterThan">
      <formula>120</formula>
    </cfRule>
    <cfRule type="containsText" dxfId="2" priority="518" operator="between" text="库存为">
      <formula>NOT(ISERROR(SEARCH("库存为",AU2621)))</formula>
    </cfRule>
  </conditionalFormatting>
  <conditionalFormatting sqref="AU2622">
    <cfRule type="cellIs" dxfId="0" priority="6783" operator="lessThan">
      <formula>20</formula>
    </cfRule>
    <cfRule type="cellIs" dxfId="1" priority="3650" operator="greaterThan">
      <formula>120</formula>
    </cfRule>
    <cfRule type="containsText" dxfId="2" priority="517" operator="between" text="库存为">
      <formula>NOT(ISERROR(SEARCH("库存为",AU2622)))</formula>
    </cfRule>
  </conditionalFormatting>
  <conditionalFormatting sqref="AU2623">
    <cfRule type="cellIs" dxfId="0" priority="6782" operator="lessThan">
      <formula>20</formula>
    </cfRule>
    <cfRule type="cellIs" dxfId="1" priority="3649" operator="greaterThan">
      <formula>120</formula>
    </cfRule>
    <cfRule type="containsText" dxfId="2" priority="516" operator="between" text="库存为">
      <formula>NOT(ISERROR(SEARCH("库存为",AU2623)))</formula>
    </cfRule>
  </conditionalFormatting>
  <conditionalFormatting sqref="AU2624">
    <cfRule type="cellIs" dxfId="0" priority="6781" operator="lessThan">
      <formula>20</formula>
    </cfRule>
    <cfRule type="cellIs" dxfId="1" priority="3648" operator="greaterThan">
      <formula>120</formula>
    </cfRule>
    <cfRule type="containsText" dxfId="2" priority="515" operator="between" text="库存为">
      <formula>NOT(ISERROR(SEARCH("库存为",AU2624)))</formula>
    </cfRule>
  </conditionalFormatting>
  <conditionalFormatting sqref="AU2625">
    <cfRule type="cellIs" dxfId="0" priority="6780" operator="lessThan">
      <formula>20</formula>
    </cfRule>
    <cfRule type="cellIs" dxfId="1" priority="3647" operator="greaterThan">
      <formula>120</formula>
    </cfRule>
    <cfRule type="containsText" dxfId="2" priority="514" operator="between" text="库存为">
      <formula>NOT(ISERROR(SEARCH("库存为",AU2625)))</formula>
    </cfRule>
  </conditionalFormatting>
  <conditionalFormatting sqref="AU2626">
    <cfRule type="cellIs" dxfId="0" priority="6779" operator="lessThan">
      <formula>20</formula>
    </cfRule>
    <cfRule type="cellIs" dxfId="1" priority="3646" operator="greaterThan">
      <formula>120</formula>
    </cfRule>
    <cfRule type="containsText" dxfId="2" priority="513" operator="between" text="库存为">
      <formula>NOT(ISERROR(SEARCH("库存为",AU2626)))</formula>
    </cfRule>
  </conditionalFormatting>
  <conditionalFormatting sqref="AU2627">
    <cfRule type="cellIs" dxfId="0" priority="6778" operator="lessThan">
      <formula>20</formula>
    </cfRule>
    <cfRule type="cellIs" dxfId="1" priority="3645" operator="greaterThan">
      <formula>120</formula>
    </cfRule>
    <cfRule type="containsText" dxfId="2" priority="512" operator="between" text="库存为">
      <formula>NOT(ISERROR(SEARCH("库存为",AU2627)))</formula>
    </cfRule>
  </conditionalFormatting>
  <conditionalFormatting sqref="AU2628">
    <cfRule type="cellIs" dxfId="0" priority="6777" operator="lessThan">
      <formula>20</formula>
    </cfRule>
    <cfRule type="cellIs" dxfId="1" priority="3644" operator="greaterThan">
      <formula>120</formula>
    </cfRule>
    <cfRule type="containsText" dxfId="2" priority="511" operator="between" text="库存为">
      <formula>NOT(ISERROR(SEARCH("库存为",AU2628)))</formula>
    </cfRule>
  </conditionalFormatting>
  <conditionalFormatting sqref="AU2629">
    <cfRule type="cellIs" dxfId="0" priority="6776" operator="lessThan">
      <formula>20</formula>
    </cfRule>
    <cfRule type="cellIs" dxfId="1" priority="3643" operator="greaterThan">
      <formula>120</formula>
    </cfRule>
    <cfRule type="containsText" dxfId="2" priority="510" operator="between" text="库存为">
      <formula>NOT(ISERROR(SEARCH("库存为",AU2629)))</formula>
    </cfRule>
  </conditionalFormatting>
  <conditionalFormatting sqref="AU2630">
    <cfRule type="cellIs" dxfId="0" priority="6775" operator="lessThan">
      <formula>20</formula>
    </cfRule>
    <cfRule type="cellIs" dxfId="1" priority="3642" operator="greaterThan">
      <formula>120</formula>
    </cfRule>
    <cfRule type="containsText" dxfId="2" priority="509" operator="between" text="库存为">
      <formula>NOT(ISERROR(SEARCH("库存为",AU2630)))</formula>
    </cfRule>
  </conditionalFormatting>
  <conditionalFormatting sqref="AU2631">
    <cfRule type="cellIs" dxfId="0" priority="6774" operator="lessThan">
      <formula>20</formula>
    </cfRule>
    <cfRule type="cellIs" dxfId="1" priority="3641" operator="greaterThan">
      <formula>120</formula>
    </cfRule>
    <cfRule type="containsText" dxfId="2" priority="508" operator="between" text="库存为">
      <formula>NOT(ISERROR(SEARCH("库存为",AU2631)))</formula>
    </cfRule>
  </conditionalFormatting>
  <conditionalFormatting sqref="AU2632">
    <cfRule type="cellIs" dxfId="0" priority="6773" operator="lessThan">
      <formula>20</formula>
    </cfRule>
    <cfRule type="cellIs" dxfId="1" priority="3640" operator="greaterThan">
      <formula>120</formula>
    </cfRule>
    <cfRule type="containsText" dxfId="2" priority="507" operator="between" text="库存为">
      <formula>NOT(ISERROR(SEARCH("库存为",AU2632)))</formula>
    </cfRule>
  </conditionalFormatting>
  <conditionalFormatting sqref="AU2633">
    <cfRule type="cellIs" dxfId="0" priority="6772" operator="lessThan">
      <formula>20</formula>
    </cfRule>
    <cfRule type="cellIs" dxfId="1" priority="3639" operator="greaterThan">
      <formula>120</formula>
    </cfRule>
    <cfRule type="containsText" dxfId="2" priority="506" operator="between" text="库存为">
      <formula>NOT(ISERROR(SEARCH("库存为",AU2633)))</formula>
    </cfRule>
  </conditionalFormatting>
  <conditionalFormatting sqref="AU2634">
    <cfRule type="cellIs" dxfId="0" priority="6771" operator="lessThan">
      <formula>20</formula>
    </cfRule>
    <cfRule type="cellIs" dxfId="1" priority="3638" operator="greaterThan">
      <formula>120</formula>
    </cfRule>
    <cfRule type="containsText" dxfId="2" priority="505" operator="between" text="库存为">
      <formula>NOT(ISERROR(SEARCH("库存为",AU2634)))</formula>
    </cfRule>
  </conditionalFormatting>
  <conditionalFormatting sqref="AU2635">
    <cfRule type="cellIs" dxfId="0" priority="6770" operator="lessThan">
      <formula>20</formula>
    </cfRule>
    <cfRule type="cellIs" dxfId="1" priority="3637" operator="greaterThan">
      <formula>120</formula>
    </cfRule>
    <cfRule type="containsText" dxfId="2" priority="504" operator="between" text="库存为">
      <formula>NOT(ISERROR(SEARCH("库存为",AU2635)))</formula>
    </cfRule>
  </conditionalFormatting>
  <conditionalFormatting sqref="AU2636">
    <cfRule type="cellIs" dxfId="0" priority="6769" operator="lessThan">
      <formula>20</formula>
    </cfRule>
    <cfRule type="cellIs" dxfId="1" priority="3636" operator="greaterThan">
      <formula>120</formula>
    </cfRule>
    <cfRule type="containsText" dxfId="2" priority="503" operator="between" text="库存为">
      <formula>NOT(ISERROR(SEARCH("库存为",AU2636)))</formula>
    </cfRule>
  </conditionalFormatting>
  <conditionalFormatting sqref="AU2637">
    <cfRule type="cellIs" dxfId="0" priority="6768" operator="lessThan">
      <formula>20</formula>
    </cfRule>
    <cfRule type="cellIs" dxfId="1" priority="3635" operator="greaterThan">
      <formula>120</formula>
    </cfRule>
    <cfRule type="containsText" dxfId="2" priority="502" operator="between" text="库存为">
      <formula>NOT(ISERROR(SEARCH("库存为",AU2637)))</formula>
    </cfRule>
  </conditionalFormatting>
  <conditionalFormatting sqref="AU2638">
    <cfRule type="cellIs" dxfId="0" priority="6767" operator="lessThan">
      <formula>20</formula>
    </cfRule>
    <cfRule type="cellIs" dxfId="1" priority="3634" operator="greaterThan">
      <formula>120</formula>
    </cfRule>
    <cfRule type="containsText" dxfId="2" priority="501" operator="between" text="库存为">
      <formula>NOT(ISERROR(SEARCH("库存为",AU2638)))</formula>
    </cfRule>
  </conditionalFormatting>
  <conditionalFormatting sqref="AU2639">
    <cfRule type="cellIs" dxfId="0" priority="6766" operator="lessThan">
      <formula>20</formula>
    </cfRule>
    <cfRule type="cellIs" dxfId="1" priority="3633" operator="greaterThan">
      <formula>120</formula>
    </cfRule>
    <cfRule type="containsText" dxfId="2" priority="500" operator="between" text="库存为">
      <formula>NOT(ISERROR(SEARCH("库存为",AU2639)))</formula>
    </cfRule>
  </conditionalFormatting>
  <conditionalFormatting sqref="AU2640">
    <cfRule type="cellIs" dxfId="0" priority="6765" operator="lessThan">
      <formula>20</formula>
    </cfRule>
    <cfRule type="cellIs" dxfId="1" priority="3632" operator="greaterThan">
      <formula>120</formula>
    </cfRule>
    <cfRule type="containsText" dxfId="2" priority="499" operator="between" text="库存为">
      <formula>NOT(ISERROR(SEARCH("库存为",AU2640)))</formula>
    </cfRule>
  </conditionalFormatting>
  <conditionalFormatting sqref="AU2641">
    <cfRule type="cellIs" dxfId="0" priority="6764" operator="lessThan">
      <formula>20</formula>
    </cfRule>
    <cfRule type="cellIs" dxfId="1" priority="3631" operator="greaterThan">
      <formula>120</formula>
    </cfRule>
    <cfRule type="containsText" dxfId="2" priority="498" operator="between" text="库存为">
      <formula>NOT(ISERROR(SEARCH("库存为",AU2641)))</formula>
    </cfRule>
  </conditionalFormatting>
  <conditionalFormatting sqref="AU2642">
    <cfRule type="cellIs" dxfId="0" priority="6763" operator="lessThan">
      <formula>20</formula>
    </cfRule>
    <cfRule type="cellIs" dxfId="1" priority="3630" operator="greaterThan">
      <formula>120</formula>
    </cfRule>
    <cfRule type="containsText" dxfId="2" priority="497" operator="between" text="库存为">
      <formula>NOT(ISERROR(SEARCH("库存为",AU2642)))</formula>
    </cfRule>
  </conditionalFormatting>
  <conditionalFormatting sqref="AU2643">
    <cfRule type="cellIs" dxfId="0" priority="6762" operator="lessThan">
      <formula>20</formula>
    </cfRule>
    <cfRule type="cellIs" dxfId="1" priority="3629" operator="greaterThan">
      <formula>120</formula>
    </cfRule>
    <cfRule type="containsText" dxfId="2" priority="496" operator="between" text="库存为">
      <formula>NOT(ISERROR(SEARCH("库存为",AU2643)))</formula>
    </cfRule>
  </conditionalFormatting>
  <conditionalFormatting sqref="AU2644">
    <cfRule type="cellIs" dxfId="0" priority="6761" operator="lessThan">
      <formula>20</formula>
    </cfRule>
    <cfRule type="cellIs" dxfId="1" priority="3628" operator="greaterThan">
      <formula>120</formula>
    </cfRule>
    <cfRule type="containsText" dxfId="2" priority="495" operator="between" text="库存为">
      <formula>NOT(ISERROR(SEARCH("库存为",AU2644)))</formula>
    </cfRule>
  </conditionalFormatting>
  <conditionalFormatting sqref="AU2645">
    <cfRule type="cellIs" dxfId="0" priority="6760" operator="lessThan">
      <formula>20</formula>
    </cfRule>
    <cfRule type="cellIs" dxfId="1" priority="3627" operator="greaterThan">
      <formula>120</formula>
    </cfRule>
    <cfRule type="containsText" dxfId="2" priority="494" operator="between" text="库存为">
      <formula>NOT(ISERROR(SEARCH("库存为",AU2645)))</formula>
    </cfRule>
  </conditionalFormatting>
  <conditionalFormatting sqref="AU2646">
    <cfRule type="cellIs" dxfId="0" priority="6759" operator="lessThan">
      <formula>20</formula>
    </cfRule>
    <cfRule type="cellIs" dxfId="1" priority="3626" operator="greaterThan">
      <formula>120</formula>
    </cfRule>
    <cfRule type="containsText" dxfId="2" priority="493" operator="between" text="库存为">
      <formula>NOT(ISERROR(SEARCH("库存为",AU2646)))</formula>
    </cfRule>
  </conditionalFormatting>
  <conditionalFormatting sqref="AU2647">
    <cfRule type="cellIs" dxfId="0" priority="6758" operator="lessThan">
      <formula>20</formula>
    </cfRule>
    <cfRule type="cellIs" dxfId="1" priority="3625" operator="greaterThan">
      <formula>120</formula>
    </cfRule>
    <cfRule type="containsText" dxfId="2" priority="492" operator="between" text="库存为">
      <formula>NOT(ISERROR(SEARCH("库存为",AU2647)))</formula>
    </cfRule>
  </conditionalFormatting>
  <conditionalFormatting sqref="AU2648">
    <cfRule type="cellIs" dxfId="0" priority="6757" operator="lessThan">
      <formula>20</formula>
    </cfRule>
    <cfRule type="cellIs" dxfId="1" priority="3624" operator="greaterThan">
      <formula>120</formula>
    </cfRule>
    <cfRule type="containsText" dxfId="2" priority="491" operator="between" text="库存为">
      <formula>NOT(ISERROR(SEARCH("库存为",AU2648)))</formula>
    </cfRule>
  </conditionalFormatting>
  <conditionalFormatting sqref="AU2649">
    <cfRule type="cellIs" dxfId="0" priority="6756" operator="lessThan">
      <formula>20</formula>
    </cfRule>
    <cfRule type="cellIs" dxfId="1" priority="3623" operator="greaterThan">
      <formula>120</formula>
    </cfRule>
    <cfRule type="containsText" dxfId="2" priority="490" operator="between" text="库存为">
      <formula>NOT(ISERROR(SEARCH("库存为",AU2649)))</formula>
    </cfRule>
  </conditionalFormatting>
  <conditionalFormatting sqref="AU2650">
    <cfRule type="cellIs" dxfId="0" priority="6755" operator="lessThan">
      <formula>20</formula>
    </cfRule>
    <cfRule type="cellIs" dxfId="1" priority="3622" operator="greaterThan">
      <formula>120</formula>
    </cfRule>
    <cfRule type="containsText" dxfId="2" priority="489" operator="between" text="库存为">
      <formula>NOT(ISERROR(SEARCH("库存为",AU2650)))</formula>
    </cfRule>
  </conditionalFormatting>
  <conditionalFormatting sqref="AU2651">
    <cfRule type="cellIs" dxfId="0" priority="6754" operator="lessThan">
      <formula>20</formula>
    </cfRule>
    <cfRule type="cellIs" dxfId="1" priority="3621" operator="greaterThan">
      <formula>120</formula>
    </cfRule>
    <cfRule type="containsText" dxfId="2" priority="488" operator="between" text="库存为">
      <formula>NOT(ISERROR(SEARCH("库存为",AU2651)))</formula>
    </cfRule>
  </conditionalFormatting>
  <conditionalFormatting sqref="AU2652">
    <cfRule type="cellIs" dxfId="0" priority="6753" operator="lessThan">
      <formula>20</formula>
    </cfRule>
    <cfRule type="cellIs" dxfId="1" priority="3620" operator="greaterThan">
      <formula>120</formula>
    </cfRule>
    <cfRule type="containsText" dxfId="2" priority="487" operator="between" text="库存为">
      <formula>NOT(ISERROR(SEARCH("库存为",AU2652)))</formula>
    </cfRule>
  </conditionalFormatting>
  <conditionalFormatting sqref="AU2653">
    <cfRule type="cellIs" dxfId="0" priority="6752" operator="lessThan">
      <formula>20</formula>
    </cfRule>
    <cfRule type="cellIs" dxfId="1" priority="3619" operator="greaterThan">
      <formula>120</formula>
    </cfRule>
    <cfRule type="containsText" dxfId="2" priority="486" operator="between" text="库存为">
      <formula>NOT(ISERROR(SEARCH("库存为",AU2653)))</formula>
    </cfRule>
  </conditionalFormatting>
  <conditionalFormatting sqref="AU2654">
    <cfRule type="cellIs" dxfId="0" priority="6751" operator="lessThan">
      <formula>20</formula>
    </cfRule>
    <cfRule type="cellIs" dxfId="1" priority="3618" operator="greaterThan">
      <formula>120</formula>
    </cfRule>
    <cfRule type="containsText" dxfId="2" priority="485" operator="between" text="库存为">
      <formula>NOT(ISERROR(SEARCH("库存为",AU2654)))</formula>
    </cfRule>
  </conditionalFormatting>
  <conditionalFormatting sqref="AU2655">
    <cfRule type="cellIs" dxfId="0" priority="6750" operator="lessThan">
      <formula>20</formula>
    </cfRule>
    <cfRule type="cellIs" dxfId="1" priority="3617" operator="greaterThan">
      <formula>120</formula>
    </cfRule>
    <cfRule type="containsText" dxfId="2" priority="484" operator="between" text="库存为">
      <formula>NOT(ISERROR(SEARCH("库存为",AU2655)))</formula>
    </cfRule>
  </conditionalFormatting>
  <conditionalFormatting sqref="AU2656">
    <cfRule type="cellIs" dxfId="0" priority="6749" operator="lessThan">
      <formula>20</formula>
    </cfRule>
    <cfRule type="cellIs" dxfId="1" priority="3616" operator="greaterThan">
      <formula>120</formula>
    </cfRule>
    <cfRule type="containsText" dxfId="2" priority="483" operator="between" text="库存为">
      <formula>NOT(ISERROR(SEARCH("库存为",AU2656)))</formula>
    </cfRule>
  </conditionalFormatting>
  <conditionalFormatting sqref="AU2657">
    <cfRule type="cellIs" dxfId="0" priority="6748" operator="lessThan">
      <formula>20</formula>
    </cfRule>
    <cfRule type="cellIs" dxfId="1" priority="3615" operator="greaterThan">
      <formula>120</formula>
    </cfRule>
    <cfRule type="containsText" dxfId="2" priority="482" operator="between" text="库存为">
      <formula>NOT(ISERROR(SEARCH("库存为",AU2657)))</formula>
    </cfRule>
  </conditionalFormatting>
  <conditionalFormatting sqref="AU2658">
    <cfRule type="cellIs" dxfId="0" priority="6747" operator="lessThan">
      <formula>20</formula>
    </cfRule>
    <cfRule type="cellIs" dxfId="1" priority="3614" operator="greaterThan">
      <formula>120</formula>
    </cfRule>
    <cfRule type="containsText" dxfId="2" priority="481" operator="between" text="库存为">
      <formula>NOT(ISERROR(SEARCH("库存为",AU2658)))</formula>
    </cfRule>
  </conditionalFormatting>
  <conditionalFormatting sqref="AU2659">
    <cfRule type="cellIs" dxfId="0" priority="6746" operator="lessThan">
      <formula>20</formula>
    </cfRule>
    <cfRule type="cellIs" dxfId="1" priority="3613" operator="greaterThan">
      <formula>120</formula>
    </cfRule>
    <cfRule type="containsText" dxfId="2" priority="480" operator="between" text="库存为">
      <formula>NOT(ISERROR(SEARCH("库存为",AU2659)))</formula>
    </cfRule>
  </conditionalFormatting>
  <conditionalFormatting sqref="AU2660">
    <cfRule type="cellIs" dxfId="0" priority="6745" operator="lessThan">
      <formula>20</formula>
    </cfRule>
    <cfRule type="cellIs" dxfId="1" priority="3612" operator="greaterThan">
      <formula>120</formula>
    </cfRule>
    <cfRule type="containsText" dxfId="2" priority="479" operator="between" text="库存为">
      <formula>NOT(ISERROR(SEARCH("库存为",AU2660)))</formula>
    </cfRule>
  </conditionalFormatting>
  <conditionalFormatting sqref="AU2661">
    <cfRule type="cellIs" dxfId="0" priority="6744" operator="lessThan">
      <formula>20</formula>
    </cfRule>
    <cfRule type="cellIs" dxfId="1" priority="3611" operator="greaterThan">
      <formula>120</formula>
    </cfRule>
    <cfRule type="containsText" dxfId="2" priority="478" operator="between" text="库存为">
      <formula>NOT(ISERROR(SEARCH("库存为",AU2661)))</formula>
    </cfRule>
  </conditionalFormatting>
  <conditionalFormatting sqref="AU2662">
    <cfRule type="cellIs" dxfId="0" priority="6743" operator="lessThan">
      <formula>20</formula>
    </cfRule>
    <cfRule type="cellIs" dxfId="1" priority="3610" operator="greaterThan">
      <formula>120</formula>
    </cfRule>
    <cfRule type="containsText" dxfId="2" priority="477" operator="between" text="库存为">
      <formula>NOT(ISERROR(SEARCH("库存为",AU2662)))</formula>
    </cfRule>
  </conditionalFormatting>
  <conditionalFormatting sqref="AU2663">
    <cfRule type="cellIs" dxfId="0" priority="6742" operator="lessThan">
      <formula>20</formula>
    </cfRule>
    <cfRule type="cellIs" dxfId="1" priority="3609" operator="greaterThan">
      <formula>120</formula>
    </cfRule>
    <cfRule type="containsText" dxfId="2" priority="476" operator="between" text="库存为">
      <formula>NOT(ISERROR(SEARCH("库存为",AU2663)))</formula>
    </cfRule>
  </conditionalFormatting>
  <conditionalFormatting sqref="AU2664">
    <cfRule type="cellIs" dxfId="0" priority="6741" operator="lessThan">
      <formula>20</formula>
    </cfRule>
    <cfRule type="cellIs" dxfId="1" priority="3608" operator="greaterThan">
      <formula>120</formula>
    </cfRule>
    <cfRule type="containsText" dxfId="2" priority="475" operator="between" text="库存为">
      <formula>NOT(ISERROR(SEARCH("库存为",AU2664)))</formula>
    </cfRule>
  </conditionalFormatting>
  <conditionalFormatting sqref="AU2665">
    <cfRule type="cellIs" dxfId="0" priority="6740" operator="lessThan">
      <formula>20</formula>
    </cfRule>
    <cfRule type="cellIs" dxfId="1" priority="3607" operator="greaterThan">
      <formula>120</formula>
    </cfRule>
    <cfRule type="containsText" dxfId="2" priority="474" operator="between" text="库存为">
      <formula>NOT(ISERROR(SEARCH("库存为",AU2665)))</formula>
    </cfRule>
  </conditionalFormatting>
  <conditionalFormatting sqref="AU2666">
    <cfRule type="cellIs" dxfId="0" priority="6739" operator="lessThan">
      <formula>20</formula>
    </cfRule>
    <cfRule type="cellIs" dxfId="1" priority="3606" operator="greaterThan">
      <formula>120</formula>
    </cfRule>
    <cfRule type="containsText" dxfId="2" priority="473" operator="between" text="库存为">
      <formula>NOT(ISERROR(SEARCH("库存为",AU2666)))</formula>
    </cfRule>
  </conditionalFormatting>
  <conditionalFormatting sqref="AU2667">
    <cfRule type="cellIs" dxfId="0" priority="6738" operator="lessThan">
      <formula>20</formula>
    </cfRule>
    <cfRule type="cellIs" dxfId="1" priority="3605" operator="greaterThan">
      <formula>120</formula>
    </cfRule>
    <cfRule type="containsText" dxfId="2" priority="472" operator="between" text="库存为">
      <formula>NOT(ISERROR(SEARCH("库存为",AU2667)))</formula>
    </cfRule>
  </conditionalFormatting>
  <conditionalFormatting sqref="AU2668">
    <cfRule type="cellIs" dxfId="0" priority="6737" operator="lessThan">
      <formula>20</formula>
    </cfRule>
    <cfRule type="cellIs" dxfId="1" priority="3604" operator="greaterThan">
      <formula>120</formula>
    </cfRule>
    <cfRule type="containsText" dxfId="2" priority="471" operator="between" text="库存为">
      <formula>NOT(ISERROR(SEARCH("库存为",AU2668)))</formula>
    </cfRule>
  </conditionalFormatting>
  <conditionalFormatting sqref="AU2669">
    <cfRule type="cellIs" dxfId="0" priority="6736" operator="lessThan">
      <formula>20</formula>
    </cfRule>
    <cfRule type="cellIs" dxfId="1" priority="3603" operator="greaterThan">
      <formula>120</formula>
    </cfRule>
    <cfRule type="containsText" dxfId="2" priority="470" operator="between" text="库存为">
      <formula>NOT(ISERROR(SEARCH("库存为",AU2669)))</formula>
    </cfRule>
  </conditionalFormatting>
  <conditionalFormatting sqref="AU2670">
    <cfRule type="cellIs" dxfId="0" priority="6735" operator="lessThan">
      <formula>20</formula>
    </cfRule>
    <cfRule type="cellIs" dxfId="1" priority="3602" operator="greaterThan">
      <formula>120</formula>
    </cfRule>
    <cfRule type="containsText" dxfId="2" priority="469" operator="between" text="库存为">
      <formula>NOT(ISERROR(SEARCH("库存为",AU2670)))</formula>
    </cfRule>
  </conditionalFormatting>
  <conditionalFormatting sqref="AU2671">
    <cfRule type="cellIs" dxfId="0" priority="6734" operator="lessThan">
      <formula>20</formula>
    </cfRule>
    <cfRule type="cellIs" dxfId="1" priority="3601" operator="greaterThan">
      <formula>120</formula>
    </cfRule>
    <cfRule type="containsText" dxfId="2" priority="468" operator="between" text="库存为">
      <formula>NOT(ISERROR(SEARCH("库存为",AU2671)))</formula>
    </cfRule>
  </conditionalFormatting>
  <conditionalFormatting sqref="AU2672">
    <cfRule type="cellIs" dxfId="0" priority="6733" operator="lessThan">
      <formula>20</formula>
    </cfRule>
    <cfRule type="cellIs" dxfId="1" priority="3600" operator="greaterThan">
      <formula>120</formula>
    </cfRule>
    <cfRule type="containsText" dxfId="2" priority="467" operator="between" text="库存为">
      <formula>NOT(ISERROR(SEARCH("库存为",AU2672)))</formula>
    </cfRule>
  </conditionalFormatting>
  <conditionalFormatting sqref="AU2673">
    <cfRule type="cellIs" dxfId="0" priority="6732" operator="lessThan">
      <formula>20</formula>
    </cfRule>
    <cfRule type="cellIs" dxfId="1" priority="3599" operator="greaterThan">
      <formula>120</formula>
    </cfRule>
    <cfRule type="containsText" dxfId="2" priority="466" operator="between" text="库存为">
      <formula>NOT(ISERROR(SEARCH("库存为",AU2673)))</formula>
    </cfRule>
  </conditionalFormatting>
  <conditionalFormatting sqref="AU2674">
    <cfRule type="cellIs" dxfId="0" priority="6731" operator="lessThan">
      <formula>20</formula>
    </cfRule>
    <cfRule type="cellIs" dxfId="1" priority="3598" operator="greaterThan">
      <formula>120</formula>
    </cfRule>
    <cfRule type="containsText" dxfId="2" priority="465" operator="between" text="库存为">
      <formula>NOT(ISERROR(SEARCH("库存为",AU2674)))</formula>
    </cfRule>
  </conditionalFormatting>
  <conditionalFormatting sqref="AU2675">
    <cfRule type="cellIs" dxfId="0" priority="6730" operator="lessThan">
      <formula>20</formula>
    </cfRule>
    <cfRule type="cellIs" dxfId="1" priority="3597" operator="greaterThan">
      <formula>120</formula>
    </cfRule>
    <cfRule type="containsText" dxfId="2" priority="464" operator="between" text="库存为">
      <formula>NOT(ISERROR(SEARCH("库存为",AU2675)))</formula>
    </cfRule>
  </conditionalFormatting>
  <conditionalFormatting sqref="AU2676">
    <cfRule type="cellIs" dxfId="0" priority="6729" operator="lessThan">
      <formula>20</formula>
    </cfRule>
    <cfRule type="cellIs" dxfId="1" priority="3596" operator="greaterThan">
      <formula>120</formula>
    </cfRule>
    <cfRule type="containsText" dxfId="2" priority="463" operator="between" text="库存为">
      <formula>NOT(ISERROR(SEARCH("库存为",AU2676)))</formula>
    </cfRule>
  </conditionalFormatting>
  <conditionalFormatting sqref="AU2677">
    <cfRule type="cellIs" dxfId="0" priority="6728" operator="lessThan">
      <formula>20</formula>
    </cfRule>
    <cfRule type="cellIs" dxfId="1" priority="3595" operator="greaterThan">
      <formula>120</formula>
    </cfRule>
    <cfRule type="containsText" dxfId="2" priority="462" operator="between" text="库存为">
      <formula>NOT(ISERROR(SEARCH("库存为",AU2677)))</formula>
    </cfRule>
  </conditionalFormatting>
  <conditionalFormatting sqref="AU2678">
    <cfRule type="cellIs" dxfId="0" priority="6727" operator="lessThan">
      <formula>20</formula>
    </cfRule>
    <cfRule type="cellIs" dxfId="1" priority="3594" operator="greaterThan">
      <formula>120</formula>
    </cfRule>
    <cfRule type="containsText" dxfId="2" priority="461" operator="between" text="库存为">
      <formula>NOT(ISERROR(SEARCH("库存为",AU2678)))</formula>
    </cfRule>
  </conditionalFormatting>
  <conditionalFormatting sqref="AU2679">
    <cfRule type="cellIs" dxfId="0" priority="6726" operator="lessThan">
      <formula>20</formula>
    </cfRule>
    <cfRule type="cellIs" dxfId="1" priority="3593" operator="greaterThan">
      <formula>120</formula>
    </cfRule>
    <cfRule type="containsText" dxfId="2" priority="460" operator="between" text="库存为">
      <formula>NOT(ISERROR(SEARCH("库存为",AU2679)))</formula>
    </cfRule>
  </conditionalFormatting>
  <conditionalFormatting sqref="AU2680">
    <cfRule type="cellIs" dxfId="0" priority="6725" operator="lessThan">
      <formula>20</formula>
    </cfRule>
    <cfRule type="cellIs" dxfId="1" priority="3592" operator="greaterThan">
      <formula>120</formula>
    </cfRule>
    <cfRule type="containsText" dxfId="2" priority="459" operator="between" text="库存为">
      <formula>NOT(ISERROR(SEARCH("库存为",AU2680)))</formula>
    </cfRule>
  </conditionalFormatting>
  <conditionalFormatting sqref="AU2681">
    <cfRule type="cellIs" dxfId="0" priority="6724" operator="lessThan">
      <formula>20</formula>
    </cfRule>
    <cfRule type="cellIs" dxfId="1" priority="3591" operator="greaterThan">
      <formula>120</formula>
    </cfRule>
    <cfRule type="containsText" dxfId="2" priority="458" operator="between" text="库存为">
      <formula>NOT(ISERROR(SEARCH("库存为",AU2681)))</formula>
    </cfRule>
  </conditionalFormatting>
  <conditionalFormatting sqref="AU2682">
    <cfRule type="cellIs" dxfId="0" priority="6723" operator="lessThan">
      <formula>20</formula>
    </cfRule>
    <cfRule type="cellIs" dxfId="1" priority="3590" operator="greaterThan">
      <formula>120</formula>
    </cfRule>
    <cfRule type="containsText" dxfId="2" priority="457" operator="between" text="库存为">
      <formula>NOT(ISERROR(SEARCH("库存为",AU2682)))</formula>
    </cfRule>
  </conditionalFormatting>
  <conditionalFormatting sqref="AU2683">
    <cfRule type="cellIs" dxfId="0" priority="6722" operator="lessThan">
      <formula>20</formula>
    </cfRule>
    <cfRule type="cellIs" dxfId="1" priority="3589" operator="greaterThan">
      <formula>120</formula>
    </cfRule>
    <cfRule type="containsText" dxfId="2" priority="456" operator="between" text="库存为">
      <formula>NOT(ISERROR(SEARCH("库存为",AU2683)))</formula>
    </cfRule>
  </conditionalFormatting>
  <conditionalFormatting sqref="AU2684">
    <cfRule type="cellIs" dxfId="0" priority="6721" operator="lessThan">
      <formula>20</formula>
    </cfRule>
    <cfRule type="cellIs" dxfId="1" priority="3588" operator="greaterThan">
      <formula>120</formula>
    </cfRule>
    <cfRule type="containsText" dxfId="2" priority="455" operator="between" text="库存为">
      <formula>NOT(ISERROR(SEARCH("库存为",AU2684)))</formula>
    </cfRule>
  </conditionalFormatting>
  <conditionalFormatting sqref="AU2685">
    <cfRule type="cellIs" dxfId="0" priority="6720" operator="lessThan">
      <formula>20</formula>
    </cfRule>
    <cfRule type="cellIs" dxfId="1" priority="3587" operator="greaterThan">
      <formula>120</formula>
    </cfRule>
    <cfRule type="containsText" dxfId="2" priority="454" operator="between" text="库存为">
      <formula>NOT(ISERROR(SEARCH("库存为",AU2685)))</formula>
    </cfRule>
  </conditionalFormatting>
  <conditionalFormatting sqref="AU2686">
    <cfRule type="cellIs" dxfId="0" priority="6719" operator="lessThan">
      <formula>20</formula>
    </cfRule>
    <cfRule type="cellIs" dxfId="1" priority="3586" operator="greaterThan">
      <formula>120</formula>
    </cfRule>
    <cfRule type="containsText" dxfId="2" priority="453" operator="between" text="库存为">
      <formula>NOT(ISERROR(SEARCH("库存为",AU2686)))</formula>
    </cfRule>
  </conditionalFormatting>
  <conditionalFormatting sqref="AU2687">
    <cfRule type="cellIs" dxfId="0" priority="6718" operator="lessThan">
      <formula>20</formula>
    </cfRule>
    <cfRule type="cellIs" dxfId="1" priority="3585" operator="greaterThan">
      <formula>120</formula>
    </cfRule>
    <cfRule type="containsText" dxfId="2" priority="452" operator="between" text="库存为">
      <formula>NOT(ISERROR(SEARCH("库存为",AU2687)))</formula>
    </cfRule>
  </conditionalFormatting>
  <conditionalFormatting sqref="AU2688">
    <cfRule type="cellIs" dxfId="0" priority="6717" operator="lessThan">
      <formula>20</formula>
    </cfRule>
    <cfRule type="cellIs" dxfId="1" priority="3584" operator="greaterThan">
      <formula>120</formula>
    </cfRule>
    <cfRule type="containsText" dxfId="2" priority="451" operator="between" text="库存为">
      <formula>NOT(ISERROR(SEARCH("库存为",AU2688)))</formula>
    </cfRule>
  </conditionalFormatting>
  <conditionalFormatting sqref="AU2689">
    <cfRule type="cellIs" dxfId="0" priority="6716" operator="lessThan">
      <formula>20</formula>
    </cfRule>
    <cfRule type="cellIs" dxfId="1" priority="3583" operator="greaterThan">
      <formula>120</formula>
    </cfRule>
    <cfRule type="containsText" dxfId="2" priority="450" operator="between" text="库存为">
      <formula>NOT(ISERROR(SEARCH("库存为",AU2689)))</formula>
    </cfRule>
  </conditionalFormatting>
  <conditionalFormatting sqref="AU2690">
    <cfRule type="cellIs" dxfId="0" priority="6715" operator="lessThan">
      <formula>20</formula>
    </cfRule>
    <cfRule type="cellIs" dxfId="1" priority="3582" operator="greaterThan">
      <formula>120</formula>
    </cfRule>
    <cfRule type="containsText" dxfId="2" priority="449" operator="between" text="库存为">
      <formula>NOT(ISERROR(SEARCH("库存为",AU2690)))</formula>
    </cfRule>
  </conditionalFormatting>
  <conditionalFormatting sqref="AU2691">
    <cfRule type="cellIs" dxfId="0" priority="6714" operator="lessThan">
      <formula>20</formula>
    </cfRule>
    <cfRule type="cellIs" dxfId="1" priority="3581" operator="greaterThan">
      <formula>120</formula>
    </cfRule>
    <cfRule type="containsText" dxfId="2" priority="448" operator="between" text="库存为">
      <formula>NOT(ISERROR(SEARCH("库存为",AU2691)))</formula>
    </cfRule>
  </conditionalFormatting>
  <conditionalFormatting sqref="AU2692">
    <cfRule type="cellIs" dxfId="0" priority="6713" operator="lessThan">
      <formula>20</formula>
    </cfRule>
    <cfRule type="cellIs" dxfId="1" priority="3580" operator="greaterThan">
      <formula>120</formula>
    </cfRule>
    <cfRule type="containsText" dxfId="2" priority="447" operator="between" text="库存为">
      <formula>NOT(ISERROR(SEARCH("库存为",AU2692)))</formula>
    </cfRule>
  </conditionalFormatting>
  <conditionalFormatting sqref="AU2693">
    <cfRule type="cellIs" dxfId="0" priority="6712" operator="lessThan">
      <formula>20</formula>
    </cfRule>
    <cfRule type="cellIs" dxfId="1" priority="3579" operator="greaterThan">
      <formula>120</formula>
    </cfRule>
    <cfRule type="containsText" dxfId="2" priority="446" operator="between" text="库存为">
      <formula>NOT(ISERROR(SEARCH("库存为",AU2693)))</formula>
    </cfRule>
  </conditionalFormatting>
  <conditionalFormatting sqref="AU2694">
    <cfRule type="cellIs" dxfId="0" priority="6711" operator="lessThan">
      <formula>20</formula>
    </cfRule>
    <cfRule type="cellIs" dxfId="1" priority="3578" operator="greaterThan">
      <formula>120</formula>
    </cfRule>
    <cfRule type="containsText" dxfId="2" priority="445" operator="between" text="库存为">
      <formula>NOT(ISERROR(SEARCH("库存为",AU2694)))</formula>
    </cfRule>
  </conditionalFormatting>
  <conditionalFormatting sqref="AU2695">
    <cfRule type="cellIs" dxfId="0" priority="6710" operator="lessThan">
      <formula>20</formula>
    </cfRule>
    <cfRule type="cellIs" dxfId="1" priority="3577" operator="greaterThan">
      <formula>120</formula>
    </cfRule>
    <cfRule type="containsText" dxfId="2" priority="444" operator="between" text="库存为">
      <formula>NOT(ISERROR(SEARCH("库存为",AU2695)))</formula>
    </cfRule>
  </conditionalFormatting>
  <conditionalFormatting sqref="AU2696">
    <cfRule type="cellIs" dxfId="0" priority="6709" operator="lessThan">
      <formula>20</formula>
    </cfRule>
    <cfRule type="cellIs" dxfId="1" priority="3576" operator="greaterThan">
      <formula>120</formula>
    </cfRule>
    <cfRule type="containsText" dxfId="2" priority="443" operator="between" text="库存为">
      <formula>NOT(ISERROR(SEARCH("库存为",AU2696)))</formula>
    </cfRule>
  </conditionalFormatting>
  <conditionalFormatting sqref="AU2697">
    <cfRule type="cellIs" dxfId="0" priority="6708" operator="lessThan">
      <formula>20</formula>
    </cfRule>
    <cfRule type="cellIs" dxfId="1" priority="3575" operator="greaterThan">
      <formula>120</formula>
    </cfRule>
    <cfRule type="containsText" dxfId="2" priority="442" operator="between" text="库存为">
      <formula>NOT(ISERROR(SEARCH("库存为",AU2697)))</formula>
    </cfRule>
  </conditionalFormatting>
  <conditionalFormatting sqref="AU2698">
    <cfRule type="cellIs" dxfId="0" priority="6707" operator="lessThan">
      <formula>20</formula>
    </cfRule>
    <cfRule type="cellIs" dxfId="1" priority="3574" operator="greaterThan">
      <formula>120</formula>
    </cfRule>
    <cfRule type="containsText" dxfId="2" priority="441" operator="between" text="库存为">
      <formula>NOT(ISERROR(SEARCH("库存为",AU2698)))</formula>
    </cfRule>
  </conditionalFormatting>
  <conditionalFormatting sqref="AU2699">
    <cfRule type="cellIs" dxfId="0" priority="6706" operator="lessThan">
      <formula>20</formula>
    </cfRule>
    <cfRule type="cellIs" dxfId="1" priority="3573" operator="greaterThan">
      <formula>120</formula>
    </cfRule>
    <cfRule type="containsText" dxfId="2" priority="440" operator="between" text="库存为">
      <formula>NOT(ISERROR(SEARCH("库存为",AU2699)))</formula>
    </cfRule>
  </conditionalFormatting>
  <conditionalFormatting sqref="AU2700">
    <cfRule type="cellIs" dxfId="0" priority="6705" operator="lessThan">
      <formula>20</formula>
    </cfRule>
    <cfRule type="cellIs" dxfId="1" priority="3572" operator="greaterThan">
      <formula>120</formula>
    </cfRule>
    <cfRule type="containsText" dxfId="2" priority="439" operator="between" text="库存为">
      <formula>NOT(ISERROR(SEARCH("库存为",AU2700)))</formula>
    </cfRule>
  </conditionalFormatting>
  <conditionalFormatting sqref="AU2701">
    <cfRule type="cellIs" dxfId="0" priority="6704" operator="lessThan">
      <formula>20</formula>
    </cfRule>
    <cfRule type="cellIs" dxfId="1" priority="3571" operator="greaterThan">
      <formula>120</formula>
    </cfRule>
    <cfRule type="containsText" dxfId="2" priority="438" operator="between" text="库存为">
      <formula>NOT(ISERROR(SEARCH("库存为",AU2701)))</formula>
    </cfRule>
  </conditionalFormatting>
  <conditionalFormatting sqref="AU2702">
    <cfRule type="cellIs" dxfId="0" priority="6703" operator="lessThan">
      <formula>20</formula>
    </cfRule>
    <cfRule type="cellIs" dxfId="1" priority="3570" operator="greaterThan">
      <formula>120</formula>
    </cfRule>
    <cfRule type="containsText" dxfId="2" priority="437" operator="between" text="库存为">
      <formula>NOT(ISERROR(SEARCH("库存为",AU2702)))</formula>
    </cfRule>
  </conditionalFormatting>
  <conditionalFormatting sqref="AU2703">
    <cfRule type="cellIs" dxfId="0" priority="6702" operator="lessThan">
      <formula>20</formula>
    </cfRule>
    <cfRule type="cellIs" dxfId="1" priority="3569" operator="greaterThan">
      <formula>120</formula>
    </cfRule>
    <cfRule type="containsText" dxfId="2" priority="436" operator="between" text="库存为">
      <formula>NOT(ISERROR(SEARCH("库存为",AU2703)))</formula>
    </cfRule>
  </conditionalFormatting>
  <conditionalFormatting sqref="AU2704">
    <cfRule type="cellIs" dxfId="0" priority="6701" operator="lessThan">
      <formula>20</formula>
    </cfRule>
    <cfRule type="cellIs" dxfId="1" priority="3568" operator="greaterThan">
      <formula>120</formula>
    </cfRule>
    <cfRule type="containsText" dxfId="2" priority="435" operator="between" text="库存为">
      <formula>NOT(ISERROR(SEARCH("库存为",AU2704)))</formula>
    </cfRule>
  </conditionalFormatting>
  <conditionalFormatting sqref="AU2705">
    <cfRule type="cellIs" dxfId="0" priority="6700" operator="lessThan">
      <formula>20</formula>
    </cfRule>
    <cfRule type="cellIs" dxfId="1" priority="3567" operator="greaterThan">
      <formula>120</formula>
    </cfRule>
    <cfRule type="containsText" dxfId="2" priority="434" operator="between" text="库存为">
      <formula>NOT(ISERROR(SEARCH("库存为",AU2705)))</formula>
    </cfRule>
  </conditionalFormatting>
  <conditionalFormatting sqref="AU2706">
    <cfRule type="cellIs" dxfId="0" priority="6699" operator="lessThan">
      <formula>20</formula>
    </cfRule>
    <cfRule type="cellIs" dxfId="1" priority="3566" operator="greaterThan">
      <formula>120</formula>
    </cfRule>
    <cfRule type="containsText" dxfId="2" priority="433" operator="between" text="库存为">
      <formula>NOT(ISERROR(SEARCH("库存为",AU2706)))</formula>
    </cfRule>
  </conditionalFormatting>
  <conditionalFormatting sqref="AU2707">
    <cfRule type="cellIs" dxfId="0" priority="6698" operator="lessThan">
      <formula>20</formula>
    </cfRule>
    <cfRule type="cellIs" dxfId="1" priority="3565" operator="greaterThan">
      <formula>120</formula>
    </cfRule>
    <cfRule type="containsText" dxfId="2" priority="432" operator="between" text="库存为">
      <formula>NOT(ISERROR(SEARCH("库存为",AU2707)))</formula>
    </cfRule>
  </conditionalFormatting>
  <conditionalFormatting sqref="AU2708">
    <cfRule type="cellIs" dxfId="0" priority="6697" operator="lessThan">
      <formula>20</formula>
    </cfRule>
    <cfRule type="cellIs" dxfId="1" priority="3564" operator="greaterThan">
      <formula>120</formula>
    </cfRule>
    <cfRule type="containsText" dxfId="2" priority="431" operator="between" text="库存为">
      <formula>NOT(ISERROR(SEARCH("库存为",AU2708)))</formula>
    </cfRule>
  </conditionalFormatting>
  <conditionalFormatting sqref="AU2709">
    <cfRule type="cellIs" dxfId="0" priority="6696" operator="lessThan">
      <formula>20</formula>
    </cfRule>
    <cfRule type="cellIs" dxfId="1" priority="3563" operator="greaterThan">
      <formula>120</formula>
    </cfRule>
    <cfRule type="containsText" dxfId="2" priority="430" operator="between" text="库存为">
      <formula>NOT(ISERROR(SEARCH("库存为",AU2709)))</formula>
    </cfRule>
  </conditionalFormatting>
  <conditionalFormatting sqref="AU2710">
    <cfRule type="cellIs" dxfId="0" priority="6695" operator="lessThan">
      <formula>20</formula>
    </cfRule>
    <cfRule type="cellIs" dxfId="1" priority="3562" operator="greaterThan">
      <formula>120</formula>
    </cfRule>
    <cfRule type="containsText" dxfId="2" priority="429" operator="between" text="库存为">
      <formula>NOT(ISERROR(SEARCH("库存为",AU2710)))</formula>
    </cfRule>
  </conditionalFormatting>
  <conditionalFormatting sqref="AU2711">
    <cfRule type="cellIs" dxfId="0" priority="6694" operator="lessThan">
      <formula>20</formula>
    </cfRule>
    <cfRule type="cellIs" dxfId="1" priority="3561" operator="greaterThan">
      <formula>120</formula>
    </cfRule>
    <cfRule type="containsText" dxfId="2" priority="428" operator="between" text="库存为">
      <formula>NOT(ISERROR(SEARCH("库存为",AU2711)))</formula>
    </cfRule>
  </conditionalFormatting>
  <conditionalFormatting sqref="AU2712">
    <cfRule type="cellIs" dxfId="0" priority="6693" operator="lessThan">
      <formula>20</formula>
    </cfRule>
    <cfRule type="cellIs" dxfId="1" priority="3560" operator="greaterThan">
      <formula>120</formula>
    </cfRule>
    <cfRule type="containsText" dxfId="2" priority="427" operator="between" text="库存为">
      <formula>NOT(ISERROR(SEARCH("库存为",AU2712)))</formula>
    </cfRule>
  </conditionalFormatting>
  <conditionalFormatting sqref="AU2713">
    <cfRule type="cellIs" dxfId="0" priority="6692" operator="lessThan">
      <formula>20</formula>
    </cfRule>
    <cfRule type="cellIs" dxfId="1" priority="3559" operator="greaterThan">
      <formula>120</formula>
    </cfRule>
    <cfRule type="containsText" dxfId="2" priority="426" operator="between" text="库存为">
      <formula>NOT(ISERROR(SEARCH("库存为",AU2713)))</formula>
    </cfRule>
  </conditionalFormatting>
  <conditionalFormatting sqref="AU2714">
    <cfRule type="cellIs" dxfId="0" priority="6691" operator="lessThan">
      <formula>20</formula>
    </cfRule>
    <cfRule type="cellIs" dxfId="1" priority="3558" operator="greaterThan">
      <formula>120</formula>
    </cfRule>
    <cfRule type="containsText" dxfId="2" priority="425" operator="between" text="库存为">
      <formula>NOT(ISERROR(SEARCH("库存为",AU2714)))</formula>
    </cfRule>
  </conditionalFormatting>
  <conditionalFormatting sqref="AU2715">
    <cfRule type="cellIs" dxfId="0" priority="6690" operator="lessThan">
      <formula>20</formula>
    </cfRule>
    <cfRule type="cellIs" dxfId="1" priority="3557" operator="greaterThan">
      <formula>120</formula>
    </cfRule>
    <cfRule type="containsText" dxfId="2" priority="424" operator="between" text="库存为">
      <formula>NOT(ISERROR(SEARCH("库存为",AU2715)))</formula>
    </cfRule>
  </conditionalFormatting>
  <conditionalFormatting sqref="AU2716">
    <cfRule type="cellIs" dxfId="0" priority="6689" operator="lessThan">
      <formula>20</formula>
    </cfRule>
    <cfRule type="cellIs" dxfId="1" priority="3556" operator="greaterThan">
      <formula>120</formula>
    </cfRule>
    <cfRule type="containsText" dxfId="2" priority="423" operator="between" text="库存为">
      <formula>NOT(ISERROR(SEARCH("库存为",AU2716)))</formula>
    </cfRule>
  </conditionalFormatting>
  <conditionalFormatting sqref="AU2717">
    <cfRule type="cellIs" dxfId="0" priority="6688" operator="lessThan">
      <formula>20</formula>
    </cfRule>
    <cfRule type="cellIs" dxfId="1" priority="3555" operator="greaterThan">
      <formula>120</formula>
    </cfRule>
    <cfRule type="containsText" dxfId="2" priority="422" operator="between" text="库存为">
      <formula>NOT(ISERROR(SEARCH("库存为",AU2717)))</formula>
    </cfRule>
  </conditionalFormatting>
  <conditionalFormatting sqref="AU2718">
    <cfRule type="cellIs" dxfId="0" priority="6687" operator="lessThan">
      <formula>20</formula>
    </cfRule>
    <cfRule type="cellIs" dxfId="1" priority="3554" operator="greaterThan">
      <formula>120</formula>
    </cfRule>
    <cfRule type="containsText" dxfId="2" priority="421" operator="between" text="库存为">
      <formula>NOT(ISERROR(SEARCH("库存为",AU2718)))</formula>
    </cfRule>
  </conditionalFormatting>
  <conditionalFormatting sqref="AU2719">
    <cfRule type="cellIs" dxfId="0" priority="6686" operator="lessThan">
      <formula>20</formula>
    </cfRule>
    <cfRule type="cellIs" dxfId="1" priority="3553" operator="greaterThan">
      <formula>120</formula>
    </cfRule>
    <cfRule type="containsText" dxfId="2" priority="420" operator="between" text="库存为">
      <formula>NOT(ISERROR(SEARCH("库存为",AU2719)))</formula>
    </cfRule>
  </conditionalFormatting>
  <conditionalFormatting sqref="AU2720">
    <cfRule type="cellIs" dxfId="0" priority="6685" operator="lessThan">
      <formula>20</formula>
    </cfRule>
    <cfRule type="cellIs" dxfId="1" priority="3552" operator="greaterThan">
      <formula>120</formula>
    </cfRule>
    <cfRule type="containsText" dxfId="2" priority="419" operator="between" text="库存为">
      <formula>NOT(ISERROR(SEARCH("库存为",AU2720)))</formula>
    </cfRule>
  </conditionalFormatting>
  <conditionalFormatting sqref="AU2721">
    <cfRule type="cellIs" dxfId="0" priority="6684" operator="lessThan">
      <formula>20</formula>
    </cfRule>
    <cfRule type="cellIs" dxfId="1" priority="3551" operator="greaterThan">
      <formula>120</formula>
    </cfRule>
    <cfRule type="containsText" dxfId="2" priority="418" operator="between" text="库存为">
      <formula>NOT(ISERROR(SEARCH("库存为",AU2721)))</formula>
    </cfRule>
  </conditionalFormatting>
  <conditionalFormatting sqref="AU2722">
    <cfRule type="cellIs" dxfId="0" priority="6683" operator="lessThan">
      <formula>20</formula>
    </cfRule>
    <cfRule type="cellIs" dxfId="1" priority="3550" operator="greaterThan">
      <formula>120</formula>
    </cfRule>
    <cfRule type="containsText" dxfId="2" priority="417" operator="between" text="库存为">
      <formula>NOT(ISERROR(SEARCH("库存为",AU2722)))</formula>
    </cfRule>
  </conditionalFormatting>
  <conditionalFormatting sqref="AU2723">
    <cfRule type="cellIs" dxfId="0" priority="6682" operator="lessThan">
      <formula>20</formula>
    </cfRule>
    <cfRule type="cellIs" dxfId="1" priority="3549" operator="greaterThan">
      <formula>120</formula>
    </cfRule>
    <cfRule type="containsText" dxfId="2" priority="416" operator="between" text="库存为">
      <formula>NOT(ISERROR(SEARCH("库存为",AU2723)))</formula>
    </cfRule>
  </conditionalFormatting>
  <conditionalFormatting sqref="AU2724">
    <cfRule type="cellIs" dxfId="0" priority="6681" operator="lessThan">
      <formula>20</formula>
    </cfRule>
    <cfRule type="cellIs" dxfId="1" priority="3548" operator="greaterThan">
      <formula>120</formula>
    </cfRule>
    <cfRule type="containsText" dxfId="2" priority="415" operator="between" text="库存为">
      <formula>NOT(ISERROR(SEARCH("库存为",AU2724)))</formula>
    </cfRule>
  </conditionalFormatting>
  <conditionalFormatting sqref="AU2725">
    <cfRule type="cellIs" dxfId="0" priority="6680" operator="lessThan">
      <formula>20</formula>
    </cfRule>
    <cfRule type="cellIs" dxfId="1" priority="3547" operator="greaterThan">
      <formula>120</formula>
    </cfRule>
    <cfRule type="containsText" dxfId="2" priority="414" operator="between" text="库存为">
      <formula>NOT(ISERROR(SEARCH("库存为",AU2725)))</formula>
    </cfRule>
  </conditionalFormatting>
  <conditionalFormatting sqref="AU2726">
    <cfRule type="cellIs" dxfId="0" priority="6679" operator="lessThan">
      <formula>20</formula>
    </cfRule>
    <cfRule type="cellIs" dxfId="1" priority="3546" operator="greaterThan">
      <formula>120</formula>
    </cfRule>
    <cfRule type="containsText" dxfId="2" priority="413" operator="between" text="库存为">
      <formula>NOT(ISERROR(SEARCH("库存为",AU2726)))</formula>
    </cfRule>
  </conditionalFormatting>
  <conditionalFormatting sqref="AU2727">
    <cfRule type="cellIs" dxfId="0" priority="6678" operator="lessThan">
      <formula>20</formula>
    </cfRule>
    <cfRule type="cellIs" dxfId="1" priority="3545" operator="greaterThan">
      <formula>120</formula>
    </cfRule>
    <cfRule type="containsText" dxfId="2" priority="412" operator="between" text="库存为">
      <formula>NOT(ISERROR(SEARCH("库存为",AU2727)))</formula>
    </cfRule>
  </conditionalFormatting>
  <conditionalFormatting sqref="AU2728">
    <cfRule type="cellIs" dxfId="0" priority="6677" operator="lessThan">
      <formula>20</formula>
    </cfRule>
    <cfRule type="cellIs" dxfId="1" priority="3544" operator="greaterThan">
      <formula>120</formula>
    </cfRule>
    <cfRule type="containsText" dxfId="2" priority="411" operator="between" text="库存为">
      <formula>NOT(ISERROR(SEARCH("库存为",AU2728)))</formula>
    </cfRule>
  </conditionalFormatting>
  <conditionalFormatting sqref="AU2729">
    <cfRule type="cellIs" dxfId="0" priority="6676" operator="lessThan">
      <formula>20</formula>
    </cfRule>
    <cfRule type="cellIs" dxfId="1" priority="3543" operator="greaterThan">
      <formula>120</formula>
    </cfRule>
    <cfRule type="containsText" dxfId="2" priority="410" operator="between" text="库存为">
      <formula>NOT(ISERROR(SEARCH("库存为",AU2729)))</formula>
    </cfRule>
  </conditionalFormatting>
  <conditionalFormatting sqref="AU2730">
    <cfRule type="cellIs" dxfId="0" priority="6675" operator="lessThan">
      <formula>20</formula>
    </cfRule>
    <cfRule type="cellIs" dxfId="1" priority="3542" operator="greaterThan">
      <formula>120</formula>
    </cfRule>
    <cfRule type="containsText" dxfId="2" priority="409" operator="between" text="库存为">
      <formula>NOT(ISERROR(SEARCH("库存为",AU2730)))</formula>
    </cfRule>
  </conditionalFormatting>
  <conditionalFormatting sqref="AU2731">
    <cfRule type="cellIs" dxfId="0" priority="6674" operator="lessThan">
      <formula>20</formula>
    </cfRule>
    <cfRule type="cellIs" dxfId="1" priority="3541" operator="greaterThan">
      <formula>120</formula>
    </cfRule>
    <cfRule type="containsText" dxfId="2" priority="408" operator="between" text="库存为">
      <formula>NOT(ISERROR(SEARCH("库存为",AU2731)))</formula>
    </cfRule>
  </conditionalFormatting>
  <conditionalFormatting sqref="AU2732">
    <cfRule type="cellIs" dxfId="0" priority="6673" operator="lessThan">
      <formula>20</formula>
    </cfRule>
    <cfRule type="cellIs" dxfId="1" priority="3540" operator="greaterThan">
      <formula>120</formula>
    </cfRule>
    <cfRule type="containsText" dxfId="2" priority="407" operator="between" text="库存为">
      <formula>NOT(ISERROR(SEARCH("库存为",AU2732)))</formula>
    </cfRule>
  </conditionalFormatting>
  <conditionalFormatting sqref="AU2733">
    <cfRule type="cellIs" dxfId="0" priority="6672" operator="lessThan">
      <formula>20</formula>
    </cfRule>
    <cfRule type="cellIs" dxfId="1" priority="3539" operator="greaterThan">
      <formula>120</formula>
    </cfRule>
    <cfRule type="containsText" dxfId="2" priority="406" operator="between" text="库存为">
      <formula>NOT(ISERROR(SEARCH("库存为",AU2733)))</formula>
    </cfRule>
  </conditionalFormatting>
  <conditionalFormatting sqref="AU2734">
    <cfRule type="cellIs" dxfId="0" priority="6671" operator="lessThan">
      <formula>20</formula>
    </cfRule>
    <cfRule type="cellIs" dxfId="1" priority="3538" operator="greaterThan">
      <formula>120</formula>
    </cfRule>
    <cfRule type="containsText" dxfId="2" priority="405" operator="between" text="库存为">
      <formula>NOT(ISERROR(SEARCH("库存为",AU2734)))</formula>
    </cfRule>
  </conditionalFormatting>
  <conditionalFormatting sqref="AU2735">
    <cfRule type="cellIs" dxfId="0" priority="6670" operator="lessThan">
      <formula>20</formula>
    </cfRule>
    <cfRule type="cellIs" dxfId="1" priority="3537" operator="greaterThan">
      <formula>120</formula>
    </cfRule>
    <cfRule type="containsText" dxfId="2" priority="404" operator="between" text="库存为">
      <formula>NOT(ISERROR(SEARCH("库存为",AU2735)))</formula>
    </cfRule>
  </conditionalFormatting>
  <conditionalFormatting sqref="AU2736">
    <cfRule type="cellIs" dxfId="0" priority="6669" operator="lessThan">
      <formula>20</formula>
    </cfRule>
    <cfRule type="cellIs" dxfId="1" priority="3536" operator="greaterThan">
      <formula>120</formula>
    </cfRule>
    <cfRule type="containsText" dxfId="2" priority="403" operator="between" text="库存为">
      <formula>NOT(ISERROR(SEARCH("库存为",AU2736)))</formula>
    </cfRule>
  </conditionalFormatting>
  <conditionalFormatting sqref="AU2737">
    <cfRule type="cellIs" dxfId="0" priority="6668" operator="lessThan">
      <formula>20</formula>
    </cfRule>
    <cfRule type="cellIs" dxfId="1" priority="3535" operator="greaterThan">
      <formula>120</formula>
    </cfRule>
    <cfRule type="containsText" dxfId="2" priority="402" operator="between" text="库存为">
      <formula>NOT(ISERROR(SEARCH("库存为",AU2737)))</formula>
    </cfRule>
  </conditionalFormatting>
  <conditionalFormatting sqref="AU2738">
    <cfRule type="cellIs" dxfId="0" priority="6667" operator="lessThan">
      <formula>20</formula>
    </cfRule>
    <cfRule type="cellIs" dxfId="1" priority="3534" operator="greaterThan">
      <formula>120</formula>
    </cfRule>
    <cfRule type="containsText" dxfId="2" priority="401" operator="between" text="库存为">
      <formula>NOT(ISERROR(SEARCH("库存为",AU2738)))</formula>
    </cfRule>
  </conditionalFormatting>
  <conditionalFormatting sqref="AU2739">
    <cfRule type="cellIs" dxfId="0" priority="6666" operator="lessThan">
      <formula>20</formula>
    </cfRule>
    <cfRule type="cellIs" dxfId="1" priority="3533" operator="greaterThan">
      <formula>120</formula>
    </cfRule>
    <cfRule type="containsText" dxfId="2" priority="400" operator="between" text="库存为">
      <formula>NOT(ISERROR(SEARCH("库存为",AU2739)))</formula>
    </cfRule>
  </conditionalFormatting>
  <conditionalFormatting sqref="AU2740">
    <cfRule type="cellIs" dxfId="0" priority="6665" operator="lessThan">
      <formula>20</formula>
    </cfRule>
    <cfRule type="cellIs" dxfId="1" priority="3532" operator="greaterThan">
      <formula>120</formula>
    </cfRule>
    <cfRule type="containsText" dxfId="2" priority="399" operator="between" text="库存为">
      <formula>NOT(ISERROR(SEARCH("库存为",AU2740)))</formula>
    </cfRule>
  </conditionalFormatting>
  <conditionalFormatting sqref="AU2741">
    <cfRule type="cellIs" dxfId="0" priority="6664" operator="lessThan">
      <formula>20</formula>
    </cfRule>
    <cfRule type="cellIs" dxfId="1" priority="3531" operator="greaterThan">
      <formula>120</formula>
    </cfRule>
    <cfRule type="containsText" dxfId="2" priority="398" operator="between" text="库存为">
      <formula>NOT(ISERROR(SEARCH("库存为",AU2741)))</formula>
    </cfRule>
  </conditionalFormatting>
  <conditionalFormatting sqref="AU2742">
    <cfRule type="cellIs" dxfId="0" priority="6663" operator="lessThan">
      <formula>20</formula>
    </cfRule>
    <cfRule type="cellIs" dxfId="1" priority="3530" operator="greaterThan">
      <formula>120</formula>
    </cfRule>
    <cfRule type="containsText" dxfId="2" priority="397" operator="between" text="库存为">
      <formula>NOT(ISERROR(SEARCH("库存为",AU2742)))</formula>
    </cfRule>
  </conditionalFormatting>
  <conditionalFormatting sqref="AU2743">
    <cfRule type="cellIs" dxfId="0" priority="6662" operator="lessThan">
      <formula>20</formula>
    </cfRule>
    <cfRule type="cellIs" dxfId="1" priority="3529" operator="greaterThan">
      <formula>120</formula>
    </cfRule>
    <cfRule type="containsText" dxfId="2" priority="396" operator="between" text="库存为">
      <formula>NOT(ISERROR(SEARCH("库存为",AU2743)))</formula>
    </cfRule>
  </conditionalFormatting>
  <conditionalFormatting sqref="AU2744">
    <cfRule type="cellIs" dxfId="0" priority="6661" operator="lessThan">
      <formula>20</formula>
    </cfRule>
    <cfRule type="cellIs" dxfId="1" priority="3528" operator="greaterThan">
      <formula>120</formula>
    </cfRule>
    <cfRule type="containsText" dxfId="2" priority="395" operator="between" text="库存为">
      <formula>NOT(ISERROR(SEARCH("库存为",AU2744)))</formula>
    </cfRule>
  </conditionalFormatting>
  <conditionalFormatting sqref="AU2745">
    <cfRule type="cellIs" dxfId="0" priority="6660" operator="lessThan">
      <formula>20</formula>
    </cfRule>
    <cfRule type="cellIs" dxfId="1" priority="3527" operator="greaterThan">
      <formula>120</formula>
    </cfRule>
    <cfRule type="containsText" dxfId="2" priority="394" operator="between" text="库存为">
      <formula>NOT(ISERROR(SEARCH("库存为",AU2745)))</formula>
    </cfRule>
  </conditionalFormatting>
  <conditionalFormatting sqref="AU2746">
    <cfRule type="cellIs" dxfId="0" priority="6659" operator="lessThan">
      <formula>20</formula>
    </cfRule>
    <cfRule type="cellIs" dxfId="1" priority="3526" operator="greaterThan">
      <formula>120</formula>
    </cfRule>
    <cfRule type="containsText" dxfId="2" priority="393" operator="between" text="库存为">
      <formula>NOT(ISERROR(SEARCH("库存为",AU2746)))</formula>
    </cfRule>
  </conditionalFormatting>
  <conditionalFormatting sqref="AU2747">
    <cfRule type="cellIs" dxfId="0" priority="6658" operator="lessThan">
      <formula>20</formula>
    </cfRule>
    <cfRule type="cellIs" dxfId="1" priority="3525" operator="greaterThan">
      <formula>120</formula>
    </cfRule>
    <cfRule type="containsText" dxfId="2" priority="392" operator="between" text="库存为">
      <formula>NOT(ISERROR(SEARCH("库存为",AU2747)))</formula>
    </cfRule>
  </conditionalFormatting>
  <conditionalFormatting sqref="AU2748">
    <cfRule type="cellIs" dxfId="0" priority="6657" operator="lessThan">
      <formula>20</formula>
    </cfRule>
    <cfRule type="cellIs" dxfId="1" priority="3524" operator="greaterThan">
      <formula>120</formula>
    </cfRule>
    <cfRule type="containsText" dxfId="2" priority="391" operator="between" text="库存为">
      <formula>NOT(ISERROR(SEARCH("库存为",AU2748)))</formula>
    </cfRule>
  </conditionalFormatting>
  <conditionalFormatting sqref="AU2749">
    <cfRule type="cellIs" dxfId="0" priority="6656" operator="lessThan">
      <formula>20</formula>
    </cfRule>
    <cfRule type="cellIs" dxfId="1" priority="3523" operator="greaterThan">
      <formula>120</formula>
    </cfRule>
    <cfRule type="containsText" dxfId="2" priority="390" operator="between" text="库存为">
      <formula>NOT(ISERROR(SEARCH("库存为",AU2749)))</formula>
    </cfRule>
  </conditionalFormatting>
  <conditionalFormatting sqref="AU2750">
    <cfRule type="cellIs" dxfId="0" priority="6655" operator="lessThan">
      <formula>20</formula>
    </cfRule>
    <cfRule type="cellIs" dxfId="1" priority="3522" operator="greaterThan">
      <formula>120</formula>
    </cfRule>
    <cfRule type="containsText" dxfId="2" priority="389" operator="between" text="库存为">
      <formula>NOT(ISERROR(SEARCH("库存为",AU2750)))</formula>
    </cfRule>
  </conditionalFormatting>
  <conditionalFormatting sqref="AU2751">
    <cfRule type="cellIs" dxfId="0" priority="6654" operator="lessThan">
      <formula>20</formula>
    </cfRule>
    <cfRule type="cellIs" dxfId="1" priority="3521" operator="greaterThan">
      <formula>120</formula>
    </cfRule>
    <cfRule type="containsText" dxfId="2" priority="388" operator="between" text="库存为">
      <formula>NOT(ISERROR(SEARCH("库存为",AU2751)))</formula>
    </cfRule>
  </conditionalFormatting>
  <conditionalFormatting sqref="AU2752">
    <cfRule type="cellIs" dxfId="0" priority="6653" operator="lessThan">
      <formula>20</formula>
    </cfRule>
    <cfRule type="cellIs" dxfId="1" priority="3520" operator="greaterThan">
      <formula>120</formula>
    </cfRule>
    <cfRule type="containsText" dxfId="2" priority="387" operator="between" text="库存为">
      <formula>NOT(ISERROR(SEARCH("库存为",AU2752)))</formula>
    </cfRule>
  </conditionalFormatting>
  <conditionalFormatting sqref="AU2753">
    <cfRule type="cellIs" dxfId="0" priority="6652" operator="lessThan">
      <formula>20</formula>
    </cfRule>
    <cfRule type="cellIs" dxfId="1" priority="3519" operator="greaterThan">
      <formula>120</formula>
    </cfRule>
    <cfRule type="containsText" dxfId="2" priority="386" operator="between" text="库存为">
      <formula>NOT(ISERROR(SEARCH("库存为",AU2753)))</formula>
    </cfRule>
  </conditionalFormatting>
  <conditionalFormatting sqref="AU2754">
    <cfRule type="cellIs" dxfId="0" priority="6651" operator="lessThan">
      <formula>20</formula>
    </cfRule>
    <cfRule type="cellIs" dxfId="1" priority="3518" operator="greaterThan">
      <formula>120</formula>
    </cfRule>
    <cfRule type="containsText" dxfId="2" priority="385" operator="between" text="库存为">
      <formula>NOT(ISERROR(SEARCH("库存为",AU2754)))</formula>
    </cfRule>
  </conditionalFormatting>
  <conditionalFormatting sqref="AU2755">
    <cfRule type="cellIs" dxfId="0" priority="6650" operator="lessThan">
      <formula>20</formula>
    </cfRule>
    <cfRule type="cellIs" dxfId="1" priority="3517" operator="greaterThan">
      <formula>120</formula>
    </cfRule>
    <cfRule type="containsText" dxfId="2" priority="384" operator="between" text="库存为">
      <formula>NOT(ISERROR(SEARCH("库存为",AU2755)))</formula>
    </cfRule>
  </conditionalFormatting>
  <conditionalFormatting sqref="AU2756">
    <cfRule type="cellIs" dxfId="0" priority="6649" operator="lessThan">
      <formula>20</formula>
    </cfRule>
    <cfRule type="cellIs" dxfId="1" priority="3516" operator="greaterThan">
      <formula>120</formula>
    </cfRule>
    <cfRule type="containsText" dxfId="2" priority="383" operator="between" text="库存为">
      <formula>NOT(ISERROR(SEARCH("库存为",AU2756)))</formula>
    </cfRule>
  </conditionalFormatting>
  <conditionalFormatting sqref="AU2757">
    <cfRule type="cellIs" dxfId="0" priority="6648" operator="lessThan">
      <formula>20</formula>
    </cfRule>
    <cfRule type="cellIs" dxfId="1" priority="3515" operator="greaterThan">
      <formula>120</formula>
    </cfRule>
    <cfRule type="containsText" dxfId="2" priority="382" operator="between" text="库存为">
      <formula>NOT(ISERROR(SEARCH("库存为",AU2757)))</formula>
    </cfRule>
  </conditionalFormatting>
  <conditionalFormatting sqref="AU2758">
    <cfRule type="cellIs" dxfId="0" priority="6647" operator="lessThan">
      <formula>20</formula>
    </cfRule>
    <cfRule type="cellIs" dxfId="1" priority="3514" operator="greaterThan">
      <formula>120</formula>
    </cfRule>
    <cfRule type="containsText" dxfId="2" priority="381" operator="between" text="库存为">
      <formula>NOT(ISERROR(SEARCH("库存为",AU2758)))</formula>
    </cfRule>
  </conditionalFormatting>
  <conditionalFormatting sqref="AU2759">
    <cfRule type="cellIs" dxfId="0" priority="6646" operator="lessThan">
      <formula>20</formula>
    </cfRule>
    <cfRule type="cellIs" dxfId="1" priority="3513" operator="greaterThan">
      <formula>120</formula>
    </cfRule>
    <cfRule type="containsText" dxfId="2" priority="380" operator="between" text="库存为">
      <formula>NOT(ISERROR(SEARCH("库存为",AU2759)))</formula>
    </cfRule>
  </conditionalFormatting>
  <conditionalFormatting sqref="AU2760">
    <cfRule type="cellIs" dxfId="0" priority="6645" operator="lessThan">
      <formula>20</formula>
    </cfRule>
    <cfRule type="cellIs" dxfId="1" priority="3512" operator="greaterThan">
      <formula>120</formula>
    </cfRule>
    <cfRule type="containsText" dxfId="2" priority="379" operator="between" text="库存为">
      <formula>NOT(ISERROR(SEARCH("库存为",AU2760)))</formula>
    </cfRule>
  </conditionalFormatting>
  <conditionalFormatting sqref="AU2761">
    <cfRule type="cellIs" dxfId="0" priority="6644" operator="lessThan">
      <formula>20</formula>
    </cfRule>
    <cfRule type="cellIs" dxfId="1" priority="3511" operator="greaterThan">
      <formula>120</formula>
    </cfRule>
    <cfRule type="containsText" dxfId="2" priority="378" operator="between" text="库存为">
      <formula>NOT(ISERROR(SEARCH("库存为",AU2761)))</formula>
    </cfRule>
  </conditionalFormatting>
  <conditionalFormatting sqref="AU2762">
    <cfRule type="cellIs" dxfId="0" priority="6643" operator="lessThan">
      <formula>20</formula>
    </cfRule>
    <cfRule type="cellIs" dxfId="1" priority="3510" operator="greaterThan">
      <formula>120</formula>
    </cfRule>
    <cfRule type="containsText" dxfId="2" priority="377" operator="between" text="库存为">
      <formula>NOT(ISERROR(SEARCH("库存为",AU2762)))</formula>
    </cfRule>
  </conditionalFormatting>
  <conditionalFormatting sqref="AU2763">
    <cfRule type="cellIs" dxfId="0" priority="6642" operator="lessThan">
      <formula>20</formula>
    </cfRule>
    <cfRule type="cellIs" dxfId="1" priority="3509" operator="greaterThan">
      <formula>120</formula>
    </cfRule>
    <cfRule type="containsText" dxfId="2" priority="376" operator="between" text="库存为">
      <formula>NOT(ISERROR(SEARCH("库存为",AU2763)))</formula>
    </cfRule>
  </conditionalFormatting>
  <conditionalFormatting sqref="AU2764">
    <cfRule type="cellIs" dxfId="0" priority="6641" operator="lessThan">
      <formula>20</formula>
    </cfRule>
    <cfRule type="cellIs" dxfId="1" priority="3508" operator="greaterThan">
      <formula>120</formula>
    </cfRule>
    <cfRule type="containsText" dxfId="2" priority="375" operator="between" text="库存为">
      <formula>NOT(ISERROR(SEARCH("库存为",AU2764)))</formula>
    </cfRule>
  </conditionalFormatting>
  <conditionalFormatting sqref="AU2765">
    <cfRule type="cellIs" dxfId="0" priority="6640" operator="lessThan">
      <formula>20</formula>
    </cfRule>
    <cfRule type="cellIs" dxfId="1" priority="3507" operator="greaterThan">
      <formula>120</formula>
    </cfRule>
    <cfRule type="containsText" dxfId="2" priority="374" operator="between" text="库存为">
      <formula>NOT(ISERROR(SEARCH("库存为",AU2765)))</formula>
    </cfRule>
  </conditionalFormatting>
  <conditionalFormatting sqref="AU2766">
    <cfRule type="cellIs" dxfId="0" priority="6639" operator="lessThan">
      <formula>20</formula>
    </cfRule>
    <cfRule type="cellIs" dxfId="1" priority="3506" operator="greaterThan">
      <formula>120</formula>
    </cfRule>
    <cfRule type="containsText" dxfId="2" priority="373" operator="between" text="库存为">
      <formula>NOT(ISERROR(SEARCH("库存为",AU2766)))</formula>
    </cfRule>
  </conditionalFormatting>
  <conditionalFormatting sqref="AU2767">
    <cfRule type="cellIs" dxfId="0" priority="6638" operator="lessThan">
      <formula>20</formula>
    </cfRule>
    <cfRule type="cellIs" dxfId="1" priority="3505" operator="greaterThan">
      <formula>120</formula>
    </cfRule>
    <cfRule type="containsText" dxfId="2" priority="372" operator="between" text="库存为">
      <formula>NOT(ISERROR(SEARCH("库存为",AU2767)))</formula>
    </cfRule>
  </conditionalFormatting>
  <conditionalFormatting sqref="AU2768">
    <cfRule type="cellIs" dxfId="0" priority="6637" operator="lessThan">
      <formula>20</formula>
    </cfRule>
    <cfRule type="cellIs" dxfId="1" priority="3504" operator="greaterThan">
      <formula>120</formula>
    </cfRule>
    <cfRule type="containsText" dxfId="2" priority="371" operator="between" text="库存为">
      <formula>NOT(ISERROR(SEARCH("库存为",AU2768)))</formula>
    </cfRule>
  </conditionalFormatting>
  <conditionalFormatting sqref="AU2769">
    <cfRule type="cellIs" dxfId="0" priority="6636" operator="lessThan">
      <formula>20</formula>
    </cfRule>
    <cfRule type="cellIs" dxfId="1" priority="3503" operator="greaterThan">
      <formula>120</formula>
    </cfRule>
    <cfRule type="containsText" dxfId="2" priority="370" operator="between" text="库存为">
      <formula>NOT(ISERROR(SEARCH("库存为",AU2769)))</formula>
    </cfRule>
  </conditionalFormatting>
  <conditionalFormatting sqref="AU2770">
    <cfRule type="cellIs" dxfId="0" priority="6635" operator="lessThan">
      <formula>20</formula>
    </cfRule>
    <cfRule type="cellIs" dxfId="1" priority="3502" operator="greaterThan">
      <formula>120</formula>
    </cfRule>
    <cfRule type="containsText" dxfId="2" priority="369" operator="between" text="库存为">
      <formula>NOT(ISERROR(SEARCH("库存为",AU2770)))</formula>
    </cfRule>
  </conditionalFormatting>
  <conditionalFormatting sqref="AU2771">
    <cfRule type="cellIs" dxfId="0" priority="6634" operator="lessThan">
      <formula>20</formula>
    </cfRule>
    <cfRule type="cellIs" dxfId="1" priority="3501" operator="greaterThan">
      <formula>120</formula>
    </cfRule>
    <cfRule type="containsText" dxfId="2" priority="368" operator="between" text="库存为">
      <formula>NOT(ISERROR(SEARCH("库存为",AU2771)))</formula>
    </cfRule>
  </conditionalFormatting>
  <conditionalFormatting sqref="AU2772">
    <cfRule type="cellIs" dxfId="0" priority="6633" operator="lessThan">
      <formula>20</formula>
    </cfRule>
    <cfRule type="cellIs" dxfId="1" priority="3500" operator="greaterThan">
      <formula>120</formula>
    </cfRule>
    <cfRule type="containsText" dxfId="2" priority="367" operator="between" text="库存为">
      <formula>NOT(ISERROR(SEARCH("库存为",AU2772)))</formula>
    </cfRule>
  </conditionalFormatting>
  <conditionalFormatting sqref="AU2773">
    <cfRule type="cellIs" dxfId="0" priority="6632" operator="lessThan">
      <formula>20</formula>
    </cfRule>
    <cfRule type="cellIs" dxfId="1" priority="3499" operator="greaterThan">
      <formula>120</formula>
    </cfRule>
    <cfRule type="containsText" dxfId="2" priority="366" operator="between" text="库存为">
      <formula>NOT(ISERROR(SEARCH("库存为",AU2773)))</formula>
    </cfRule>
  </conditionalFormatting>
  <conditionalFormatting sqref="AU2774">
    <cfRule type="cellIs" dxfId="0" priority="6631" operator="lessThan">
      <formula>20</formula>
    </cfRule>
    <cfRule type="cellIs" dxfId="1" priority="3498" operator="greaterThan">
      <formula>120</formula>
    </cfRule>
    <cfRule type="containsText" dxfId="2" priority="365" operator="between" text="库存为">
      <formula>NOT(ISERROR(SEARCH("库存为",AU2774)))</formula>
    </cfRule>
  </conditionalFormatting>
  <conditionalFormatting sqref="AU2775">
    <cfRule type="cellIs" dxfId="0" priority="6630" operator="lessThan">
      <formula>20</formula>
    </cfRule>
    <cfRule type="cellIs" dxfId="1" priority="3497" operator="greaterThan">
      <formula>120</formula>
    </cfRule>
    <cfRule type="containsText" dxfId="2" priority="364" operator="between" text="库存为">
      <formula>NOT(ISERROR(SEARCH("库存为",AU2775)))</formula>
    </cfRule>
  </conditionalFormatting>
  <conditionalFormatting sqref="AU2776">
    <cfRule type="cellIs" dxfId="0" priority="6629" operator="lessThan">
      <formula>20</formula>
    </cfRule>
    <cfRule type="cellIs" dxfId="1" priority="3496" operator="greaterThan">
      <formula>120</formula>
    </cfRule>
    <cfRule type="containsText" dxfId="2" priority="363" operator="between" text="库存为">
      <formula>NOT(ISERROR(SEARCH("库存为",AU2776)))</formula>
    </cfRule>
  </conditionalFormatting>
  <conditionalFormatting sqref="AU2777">
    <cfRule type="cellIs" dxfId="0" priority="6628" operator="lessThan">
      <formula>20</formula>
    </cfRule>
    <cfRule type="cellIs" dxfId="1" priority="3495" operator="greaterThan">
      <formula>120</formula>
    </cfRule>
    <cfRule type="containsText" dxfId="2" priority="362" operator="between" text="库存为">
      <formula>NOT(ISERROR(SEARCH("库存为",AU2777)))</formula>
    </cfRule>
  </conditionalFormatting>
  <conditionalFormatting sqref="AU2778">
    <cfRule type="cellIs" dxfId="0" priority="6627" operator="lessThan">
      <formula>20</formula>
    </cfRule>
    <cfRule type="cellIs" dxfId="1" priority="3494" operator="greaterThan">
      <formula>120</formula>
    </cfRule>
    <cfRule type="containsText" dxfId="2" priority="361" operator="between" text="库存为">
      <formula>NOT(ISERROR(SEARCH("库存为",AU2778)))</formula>
    </cfRule>
  </conditionalFormatting>
  <conditionalFormatting sqref="AU2779">
    <cfRule type="cellIs" dxfId="0" priority="6626" operator="lessThan">
      <formula>20</formula>
    </cfRule>
    <cfRule type="cellIs" dxfId="1" priority="3493" operator="greaterThan">
      <formula>120</formula>
    </cfRule>
    <cfRule type="containsText" dxfId="2" priority="360" operator="between" text="库存为">
      <formula>NOT(ISERROR(SEARCH("库存为",AU2779)))</formula>
    </cfRule>
  </conditionalFormatting>
  <conditionalFormatting sqref="AU2780">
    <cfRule type="cellIs" dxfId="0" priority="6625" operator="lessThan">
      <formula>20</formula>
    </cfRule>
    <cfRule type="cellIs" dxfId="1" priority="3492" operator="greaterThan">
      <formula>120</formula>
    </cfRule>
    <cfRule type="containsText" dxfId="2" priority="359" operator="between" text="库存为">
      <formula>NOT(ISERROR(SEARCH("库存为",AU2780)))</formula>
    </cfRule>
  </conditionalFormatting>
  <conditionalFormatting sqref="AU2781">
    <cfRule type="cellIs" dxfId="0" priority="6624" operator="lessThan">
      <formula>20</formula>
    </cfRule>
    <cfRule type="cellIs" dxfId="1" priority="3491" operator="greaterThan">
      <formula>120</formula>
    </cfRule>
    <cfRule type="containsText" dxfId="2" priority="358" operator="between" text="库存为">
      <formula>NOT(ISERROR(SEARCH("库存为",AU2781)))</formula>
    </cfRule>
  </conditionalFormatting>
  <conditionalFormatting sqref="AU2782">
    <cfRule type="cellIs" dxfId="0" priority="6623" operator="lessThan">
      <formula>20</formula>
    </cfRule>
    <cfRule type="cellIs" dxfId="1" priority="3490" operator="greaterThan">
      <formula>120</formula>
    </cfRule>
    <cfRule type="containsText" dxfId="2" priority="357" operator="between" text="库存为">
      <formula>NOT(ISERROR(SEARCH("库存为",AU2782)))</formula>
    </cfRule>
  </conditionalFormatting>
  <conditionalFormatting sqref="AU2783">
    <cfRule type="cellIs" dxfId="0" priority="6622" operator="lessThan">
      <formula>20</formula>
    </cfRule>
    <cfRule type="cellIs" dxfId="1" priority="3489" operator="greaterThan">
      <formula>120</formula>
    </cfRule>
    <cfRule type="containsText" dxfId="2" priority="356" operator="between" text="库存为">
      <formula>NOT(ISERROR(SEARCH("库存为",AU2783)))</formula>
    </cfRule>
  </conditionalFormatting>
  <conditionalFormatting sqref="AU2784">
    <cfRule type="cellIs" dxfId="0" priority="6621" operator="lessThan">
      <formula>20</formula>
    </cfRule>
    <cfRule type="cellIs" dxfId="1" priority="3488" operator="greaterThan">
      <formula>120</formula>
    </cfRule>
    <cfRule type="containsText" dxfId="2" priority="355" operator="between" text="库存为">
      <formula>NOT(ISERROR(SEARCH("库存为",AU2784)))</formula>
    </cfRule>
  </conditionalFormatting>
  <conditionalFormatting sqref="AU2785">
    <cfRule type="cellIs" dxfId="0" priority="6620" operator="lessThan">
      <formula>20</formula>
    </cfRule>
    <cfRule type="cellIs" dxfId="1" priority="3487" operator="greaterThan">
      <formula>120</formula>
    </cfRule>
    <cfRule type="containsText" dxfId="2" priority="354" operator="between" text="库存为">
      <formula>NOT(ISERROR(SEARCH("库存为",AU2785)))</formula>
    </cfRule>
  </conditionalFormatting>
  <conditionalFormatting sqref="AU2786">
    <cfRule type="cellIs" dxfId="0" priority="6619" operator="lessThan">
      <formula>20</formula>
    </cfRule>
    <cfRule type="cellIs" dxfId="1" priority="3486" operator="greaterThan">
      <formula>120</formula>
    </cfRule>
    <cfRule type="containsText" dxfId="2" priority="353" operator="between" text="库存为">
      <formula>NOT(ISERROR(SEARCH("库存为",AU2786)))</formula>
    </cfRule>
  </conditionalFormatting>
  <conditionalFormatting sqref="AU2787">
    <cfRule type="cellIs" dxfId="0" priority="6618" operator="lessThan">
      <formula>20</formula>
    </cfRule>
    <cfRule type="cellIs" dxfId="1" priority="3485" operator="greaterThan">
      <formula>120</formula>
    </cfRule>
    <cfRule type="containsText" dxfId="2" priority="352" operator="between" text="库存为">
      <formula>NOT(ISERROR(SEARCH("库存为",AU2787)))</formula>
    </cfRule>
  </conditionalFormatting>
  <conditionalFormatting sqref="AU2788">
    <cfRule type="cellIs" dxfId="0" priority="6617" operator="lessThan">
      <formula>20</formula>
    </cfRule>
    <cfRule type="cellIs" dxfId="1" priority="3484" operator="greaterThan">
      <formula>120</formula>
    </cfRule>
    <cfRule type="containsText" dxfId="2" priority="351" operator="between" text="库存为">
      <formula>NOT(ISERROR(SEARCH("库存为",AU2788)))</formula>
    </cfRule>
  </conditionalFormatting>
  <conditionalFormatting sqref="AU2789">
    <cfRule type="cellIs" dxfId="0" priority="6616" operator="lessThan">
      <formula>20</formula>
    </cfRule>
    <cfRule type="cellIs" dxfId="1" priority="3483" operator="greaterThan">
      <formula>120</formula>
    </cfRule>
    <cfRule type="containsText" dxfId="2" priority="350" operator="between" text="库存为">
      <formula>NOT(ISERROR(SEARCH("库存为",AU2789)))</formula>
    </cfRule>
  </conditionalFormatting>
  <conditionalFormatting sqref="AU2790">
    <cfRule type="cellIs" dxfId="0" priority="6615" operator="lessThan">
      <formula>20</formula>
    </cfRule>
    <cfRule type="cellIs" dxfId="1" priority="3482" operator="greaterThan">
      <formula>120</formula>
    </cfRule>
    <cfRule type="containsText" dxfId="2" priority="349" operator="between" text="库存为">
      <formula>NOT(ISERROR(SEARCH("库存为",AU2790)))</formula>
    </cfRule>
  </conditionalFormatting>
  <conditionalFormatting sqref="AU2791">
    <cfRule type="cellIs" dxfId="0" priority="6614" operator="lessThan">
      <formula>20</formula>
    </cfRule>
    <cfRule type="cellIs" dxfId="1" priority="3481" operator="greaterThan">
      <formula>120</formula>
    </cfRule>
    <cfRule type="containsText" dxfId="2" priority="348" operator="between" text="库存为">
      <formula>NOT(ISERROR(SEARCH("库存为",AU2791)))</formula>
    </cfRule>
  </conditionalFormatting>
  <conditionalFormatting sqref="AU2792">
    <cfRule type="cellIs" dxfId="0" priority="6613" operator="lessThan">
      <formula>20</formula>
    </cfRule>
    <cfRule type="cellIs" dxfId="1" priority="3480" operator="greaterThan">
      <formula>120</formula>
    </cfRule>
    <cfRule type="containsText" dxfId="2" priority="347" operator="between" text="库存为">
      <formula>NOT(ISERROR(SEARCH("库存为",AU2792)))</formula>
    </cfRule>
  </conditionalFormatting>
  <conditionalFormatting sqref="AU2793">
    <cfRule type="cellIs" dxfId="0" priority="6612" operator="lessThan">
      <formula>20</formula>
    </cfRule>
    <cfRule type="cellIs" dxfId="1" priority="3479" operator="greaterThan">
      <formula>120</formula>
    </cfRule>
    <cfRule type="containsText" dxfId="2" priority="346" operator="between" text="库存为">
      <formula>NOT(ISERROR(SEARCH("库存为",AU2793)))</formula>
    </cfRule>
  </conditionalFormatting>
  <conditionalFormatting sqref="AU2794">
    <cfRule type="cellIs" dxfId="0" priority="6611" operator="lessThan">
      <formula>20</formula>
    </cfRule>
    <cfRule type="cellIs" dxfId="1" priority="3478" operator="greaterThan">
      <formula>120</formula>
    </cfRule>
    <cfRule type="containsText" dxfId="2" priority="345" operator="between" text="库存为">
      <formula>NOT(ISERROR(SEARCH("库存为",AU2794)))</formula>
    </cfRule>
  </conditionalFormatting>
  <conditionalFormatting sqref="AU2795">
    <cfRule type="cellIs" dxfId="0" priority="6610" operator="lessThan">
      <formula>20</formula>
    </cfRule>
    <cfRule type="cellIs" dxfId="1" priority="3477" operator="greaterThan">
      <formula>120</formula>
    </cfRule>
    <cfRule type="containsText" dxfId="2" priority="344" operator="between" text="库存为">
      <formula>NOT(ISERROR(SEARCH("库存为",AU2795)))</formula>
    </cfRule>
  </conditionalFormatting>
  <conditionalFormatting sqref="AU2796">
    <cfRule type="cellIs" dxfId="0" priority="6609" operator="lessThan">
      <formula>20</formula>
    </cfRule>
    <cfRule type="cellIs" dxfId="1" priority="3476" operator="greaterThan">
      <formula>120</formula>
    </cfRule>
    <cfRule type="containsText" dxfId="2" priority="343" operator="between" text="库存为">
      <formula>NOT(ISERROR(SEARCH("库存为",AU2796)))</formula>
    </cfRule>
  </conditionalFormatting>
  <conditionalFormatting sqref="AU2797">
    <cfRule type="cellIs" dxfId="0" priority="6608" operator="lessThan">
      <formula>20</formula>
    </cfRule>
    <cfRule type="cellIs" dxfId="1" priority="3475" operator="greaterThan">
      <formula>120</formula>
    </cfRule>
    <cfRule type="containsText" dxfId="2" priority="342" operator="between" text="库存为">
      <formula>NOT(ISERROR(SEARCH("库存为",AU2797)))</formula>
    </cfRule>
  </conditionalFormatting>
  <conditionalFormatting sqref="AU2798">
    <cfRule type="cellIs" dxfId="0" priority="6607" operator="lessThan">
      <formula>20</formula>
    </cfRule>
    <cfRule type="cellIs" dxfId="1" priority="3474" operator="greaterThan">
      <formula>120</formula>
    </cfRule>
    <cfRule type="containsText" dxfId="2" priority="341" operator="between" text="库存为">
      <formula>NOT(ISERROR(SEARCH("库存为",AU2798)))</formula>
    </cfRule>
  </conditionalFormatting>
  <conditionalFormatting sqref="AU2799">
    <cfRule type="cellIs" dxfId="0" priority="6606" operator="lessThan">
      <formula>20</formula>
    </cfRule>
    <cfRule type="cellIs" dxfId="1" priority="3473" operator="greaterThan">
      <formula>120</formula>
    </cfRule>
    <cfRule type="containsText" dxfId="2" priority="340" operator="between" text="库存为">
      <formula>NOT(ISERROR(SEARCH("库存为",AU2799)))</formula>
    </cfRule>
  </conditionalFormatting>
  <conditionalFormatting sqref="AU2800">
    <cfRule type="cellIs" dxfId="0" priority="6605" operator="lessThan">
      <formula>20</formula>
    </cfRule>
    <cfRule type="cellIs" dxfId="1" priority="3472" operator="greaterThan">
      <formula>120</formula>
    </cfRule>
    <cfRule type="containsText" dxfId="2" priority="339" operator="between" text="库存为">
      <formula>NOT(ISERROR(SEARCH("库存为",AU2800)))</formula>
    </cfRule>
  </conditionalFormatting>
  <conditionalFormatting sqref="AU2801">
    <cfRule type="cellIs" dxfId="0" priority="6604" operator="lessThan">
      <formula>20</formula>
    </cfRule>
    <cfRule type="cellIs" dxfId="1" priority="3471" operator="greaterThan">
      <formula>120</formula>
    </cfRule>
    <cfRule type="containsText" dxfId="2" priority="338" operator="between" text="库存为">
      <formula>NOT(ISERROR(SEARCH("库存为",AU2801)))</formula>
    </cfRule>
  </conditionalFormatting>
  <conditionalFormatting sqref="AU2802">
    <cfRule type="cellIs" dxfId="0" priority="6603" operator="lessThan">
      <formula>20</formula>
    </cfRule>
    <cfRule type="cellIs" dxfId="1" priority="3470" operator="greaterThan">
      <formula>120</formula>
    </cfRule>
    <cfRule type="containsText" dxfId="2" priority="337" operator="between" text="库存为">
      <formula>NOT(ISERROR(SEARCH("库存为",AU2802)))</formula>
    </cfRule>
  </conditionalFormatting>
  <conditionalFormatting sqref="AU2803">
    <cfRule type="cellIs" dxfId="0" priority="6602" operator="lessThan">
      <formula>20</formula>
    </cfRule>
    <cfRule type="cellIs" dxfId="1" priority="3469" operator="greaterThan">
      <formula>120</formula>
    </cfRule>
    <cfRule type="containsText" dxfId="2" priority="336" operator="between" text="库存为">
      <formula>NOT(ISERROR(SEARCH("库存为",AU2803)))</formula>
    </cfRule>
  </conditionalFormatting>
  <conditionalFormatting sqref="AU2804">
    <cfRule type="cellIs" dxfId="0" priority="6601" operator="lessThan">
      <formula>20</formula>
    </cfRule>
    <cfRule type="cellIs" dxfId="1" priority="3468" operator="greaterThan">
      <formula>120</formula>
    </cfRule>
    <cfRule type="containsText" dxfId="2" priority="335" operator="between" text="库存为">
      <formula>NOT(ISERROR(SEARCH("库存为",AU2804)))</formula>
    </cfRule>
  </conditionalFormatting>
  <conditionalFormatting sqref="AU2805">
    <cfRule type="cellIs" dxfId="0" priority="6600" operator="lessThan">
      <formula>20</formula>
    </cfRule>
    <cfRule type="cellIs" dxfId="1" priority="3467" operator="greaterThan">
      <formula>120</formula>
    </cfRule>
    <cfRule type="containsText" dxfId="2" priority="334" operator="between" text="库存为">
      <formula>NOT(ISERROR(SEARCH("库存为",AU2805)))</formula>
    </cfRule>
  </conditionalFormatting>
  <conditionalFormatting sqref="AU2806">
    <cfRule type="cellIs" dxfId="0" priority="6599" operator="lessThan">
      <formula>20</formula>
    </cfRule>
    <cfRule type="cellIs" dxfId="1" priority="3466" operator="greaterThan">
      <formula>120</formula>
    </cfRule>
    <cfRule type="containsText" dxfId="2" priority="333" operator="between" text="库存为">
      <formula>NOT(ISERROR(SEARCH("库存为",AU2806)))</formula>
    </cfRule>
  </conditionalFormatting>
  <conditionalFormatting sqref="AU2807">
    <cfRule type="cellIs" dxfId="0" priority="6598" operator="lessThan">
      <formula>20</formula>
    </cfRule>
    <cfRule type="cellIs" dxfId="1" priority="3465" operator="greaterThan">
      <formula>120</formula>
    </cfRule>
    <cfRule type="containsText" dxfId="2" priority="332" operator="between" text="库存为">
      <formula>NOT(ISERROR(SEARCH("库存为",AU2807)))</formula>
    </cfRule>
  </conditionalFormatting>
  <conditionalFormatting sqref="AU2808">
    <cfRule type="cellIs" dxfId="0" priority="6597" operator="lessThan">
      <formula>20</formula>
    </cfRule>
    <cfRule type="cellIs" dxfId="1" priority="3464" operator="greaterThan">
      <formula>120</formula>
    </cfRule>
    <cfRule type="containsText" dxfId="2" priority="331" operator="between" text="库存为">
      <formula>NOT(ISERROR(SEARCH("库存为",AU2808)))</formula>
    </cfRule>
  </conditionalFormatting>
  <conditionalFormatting sqref="AU2809">
    <cfRule type="cellIs" dxfId="0" priority="6596" operator="lessThan">
      <formula>20</formula>
    </cfRule>
    <cfRule type="cellIs" dxfId="1" priority="3463" operator="greaterThan">
      <formula>120</formula>
    </cfRule>
    <cfRule type="containsText" dxfId="2" priority="330" operator="between" text="库存为">
      <formula>NOT(ISERROR(SEARCH("库存为",AU2809)))</formula>
    </cfRule>
  </conditionalFormatting>
  <conditionalFormatting sqref="AU2810">
    <cfRule type="cellIs" dxfId="0" priority="6595" operator="lessThan">
      <formula>20</formula>
    </cfRule>
    <cfRule type="cellIs" dxfId="1" priority="3462" operator="greaterThan">
      <formula>120</formula>
    </cfRule>
    <cfRule type="containsText" dxfId="2" priority="329" operator="between" text="库存为">
      <formula>NOT(ISERROR(SEARCH("库存为",AU2810)))</formula>
    </cfRule>
  </conditionalFormatting>
  <conditionalFormatting sqref="AU2811">
    <cfRule type="cellIs" dxfId="0" priority="6594" operator="lessThan">
      <formula>20</formula>
    </cfRule>
    <cfRule type="cellIs" dxfId="1" priority="3461" operator="greaterThan">
      <formula>120</formula>
    </cfRule>
    <cfRule type="containsText" dxfId="2" priority="328" operator="between" text="库存为">
      <formula>NOT(ISERROR(SEARCH("库存为",AU2811)))</formula>
    </cfRule>
  </conditionalFormatting>
  <conditionalFormatting sqref="AU2812">
    <cfRule type="cellIs" dxfId="0" priority="6593" operator="lessThan">
      <formula>20</formula>
    </cfRule>
    <cfRule type="cellIs" dxfId="1" priority="3460" operator="greaterThan">
      <formula>120</formula>
    </cfRule>
    <cfRule type="containsText" dxfId="2" priority="327" operator="between" text="库存为">
      <formula>NOT(ISERROR(SEARCH("库存为",AU2812)))</formula>
    </cfRule>
  </conditionalFormatting>
  <conditionalFormatting sqref="AU2813">
    <cfRule type="cellIs" dxfId="0" priority="6592" operator="lessThan">
      <formula>20</formula>
    </cfRule>
    <cfRule type="cellIs" dxfId="1" priority="3459" operator="greaterThan">
      <formula>120</formula>
    </cfRule>
    <cfRule type="containsText" dxfId="2" priority="326" operator="between" text="库存为">
      <formula>NOT(ISERROR(SEARCH("库存为",AU2813)))</formula>
    </cfRule>
  </conditionalFormatting>
  <conditionalFormatting sqref="AU2814">
    <cfRule type="cellIs" dxfId="0" priority="6591" operator="lessThan">
      <formula>20</formula>
    </cfRule>
    <cfRule type="cellIs" dxfId="1" priority="3458" operator="greaterThan">
      <formula>120</formula>
    </cfRule>
    <cfRule type="containsText" dxfId="2" priority="325" operator="between" text="库存为">
      <formula>NOT(ISERROR(SEARCH("库存为",AU2814)))</formula>
    </cfRule>
  </conditionalFormatting>
  <conditionalFormatting sqref="AU2815">
    <cfRule type="cellIs" dxfId="0" priority="6590" operator="lessThan">
      <formula>20</formula>
    </cfRule>
    <cfRule type="cellIs" dxfId="1" priority="3457" operator="greaterThan">
      <formula>120</formula>
    </cfRule>
    <cfRule type="containsText" dxfId="2" priority="324" operator="between" text="库存为">
      <formula>NOT(ISERROR(SEARCH("库存为",AU2815)))</formula>
    </cfRule>
  </conditionalFormatting>
  <conditionalFormatting sqref="AU2816">
    <cfRule type="cellIs" dxfId="0" priority="6589" operator="lessThan">
      <formula>20</formula>
    </cfRule>
    <cfRule type="cellIs" dxfId="1" priority="3456" operator="greaterThan">
      <formula>120</formula>
    </cfRule>
    <cfRule type="containsText" dxfId="2" priority="323" operator="between" text="库存为">
      <formula>NOT(ISERROR(SEARCH("库存为",AU2816)))</formula>
    </cfRule>
  </conditionalFormatting>
  <conditionalFormatting sqref="AU2817">
    <cfRule type="cellIs" dxfId="0" priority="6588" operator="lessThan">
      <formula>20</formula>
    </cfRule>
    <cfRule type="cellIs" dxfId="1" priority="3455" operator="greaterThan">
      <formula>120</formula>
    </cfRule>
    <cfRule type="containsText" dxfId="2" priority="322" operator="between" text="库存为">
      <formula>NOT(ISERROR(SEARCH("库存为",AU2817)))</formula>
    </cfRule>
  </conditionalFormatting>
  <conditionalFormatting sqref="AU2818">
    <cfRule type="cellIs" dxfId="0" priority="6587" operator="lessThan">
      <formula>20</formula>
    </cfRule>
    <cfRule type="cellIs" dxfId="1" priority="3454" operator="greaterThan">
      <formula>120</formula>
    </cfRule>
    <cfRule type="containsText" dxfId="2" priority="321" operator="between" text="库存为">
      <formula>NOT(ISERROR(SEARCH("库存为",AU2818)))</formula>
    </cfRule>
  </conditionalFormatting>
  <conditionalFormatting sqref="AU2819">
    <cfRule type="cellIs" dxfId="0" priority="6586" operator="lessThan">
      <formula>20</formula>
    </cfRule>
    <cfRule type="cellIs" dxfId="1" priority="3453" operator="greaterThan">
      <formula>120</formula>
    </cfRule>
    <cfRule type="containsText" dxfId="2" priority="320" operator="between" text="库存为">
      <formula>NOT(ISERROR(SEARCH("库存为",AU2819)))</formula>
    </cfRule>
  </conditionalFormatting>
  <conditionalFormatting sqref="AU2820">
    <cfRule type="cellIs" dxfId="0" priority="6585" operator="lessThan">
      <formula>20</formula>
    </cfRule>
    <cfRule type="cellIs" dxfId="1" priority="3452" operator="greaterThan">
      <formula>120</formula>
    </cfRule>
    <cfRule type="containsText" dxfId="2" priority="319" operator="between" text="库存为">
      <formula>NOT(ISERROR(SEARCH("库存为",AU2820)))</formula>
    </cfRule>
  </conditionalFormatting>
  <conditionalFormatting sqref="AU2821">
    <cfRule type="cellIs" dxfId="0" priority="6584" operator="lessThan">
      <formula>20</formula>
    </cfRule>
    <cfRule type="cellIs" dxfId="1" priority="3451" operator="greaterThan">
      <formula>120</formula>
    </cfRule>
    <cfRule type="containsText" dxfId="2" priority="318" operator="between" text="库存为">
      <formula>NOT(ISERROR(SEARCH("库存为",AU2821)))</formula>
    </cfRule>
  </conditionalFormatting>
  <conditionalFormatting sqref="AU2822">
    <cfRule type="cellIs" dxfId="0" priority="6583" operator="lessThan">
      <formula>20</formula>
    </cfRule>
    <cfRule type="cellIs" dxfId="1" priority="3450" operator="greaterThan">
      <formula>120</formula>
    </cfRule>
    <cfRule type="containsText" dxfId="2" priority="317" operator="between" text="库存为">
      <formula>NOT(ISERROR(SEARCH("库存为",AU2822)))</formula>
    </cfRule>
  </conditionalFormatting>
  <conditionalFormatting sqref="AU2823">
    <cfRule type="cellIs" dxfId="0" priority="6582" operator="lessThan">
      <formula>20</formula>
    </cfRule>
    <cfRule type="cellIs" dxfId="1" priority="3449" operator="greaterThan">
      <formula>120</formula>
    </cfRule>
    <cfRule type="containsText" dxfId="2" priority="316" operator="between" text="库存为">
      <formula>NOT(ISERROR(SEARCH("库存为",AU2823)))</formula>
    </cfRule>
  </conditionalFormatting>
  <conditionalFormatting sqref="AU2824">
    <cfRule type="cellIs" dxfId="0" priority="6581" operator="lessThan">
      <formula>20</formula>
    </cfRule>
    <cfRule type="cellIs" dxfId="1" priority="3448" operator="greaterThan">
      <formula>120</formula>
    </cfRule>
    <cfRule type="containsText" dxfId="2" priority="315" operator="between" text="库存为">
      <formula>NOT(ISERROR(SEARCH("库存为",AU2824)))</formula>
    </cfRule>
  </conditionalFormatting>
  <conditionalFormatting sqref="AU2825">
    <cfRule type="cellIs" dxfId="0" priority="6580" operator="lessThan">
      <formula>20</formula>
    </cfRule>
    <cfRule type="cellIs" dxfId="1" priority="3447" operator="greaterThan">
      <formula>120</formula>
    </cfRule>
    <cfRule type="containsText" dxfId="2" priority="314" operator="between" text="库存为">
      <formula>NOT(ISERROR(SEARCH("库存为",AU2825)))</formula>
    </cfRule>
  </conditionalFormatting>
  <conditionalFormatting sqref="AU2826">
    <cfRule type="cellIs" dxfId="0" priority="6579" operator="lessThan">
      <formula>20</formula>
    </cfRule>
    <cfRule type="cellIs" dxfId="1" priority="3446" operator="greaterThan">
      <formula>120</formula>
    </cfRule>
    <cfRule type="containsText" dxfId="2" priority="313" operator="between" text="库存为">
      <formula>NOT(ISERROR(SEARCH("库存为",AU2826)))</formula>
    </cfRule>
  </conditionalFormatting>
  <conditionalFormatting sqref="AU2827">
    <cfRule type="cellIs" dxfId="0" priority="6578" operator="lessThan">
      <formula>20</formula>
    </cfRule>
    <cfRule type="cellIs" dxfId="1" priority="3445" operator="greaterThan">
      <formula>120</formula>
    </cfRule>
    <cfRule type="containsText" dxfId="2" priority="312" operator="between" text="库存为">
      <formula>NOT(ISERROR(SEARCH("库存为",AU2827)))</formula>
    </cfRule>
  </conditionalFormatting>
  <conditionalFormatting sqref="AU2828">
    <cfRule type="cellIs" dxfId="0" priority="6577" operator="lessThan">
      <formula>20</formula>
    </cfRule>
    <cfRule type="cellIs" dxfId="1" priority="3444" operator="greaterThan">
      <formula>120</formula>
    </cfRule>
    <cfRule type="containsText" dxfId="2" priority="311" operator="between" text="库存为">
      <formula>NOT(ISERROR(SEARCH("库存为",AU2828)))</formula>
    </cfRule>
  </conditionalFormatting>
  <conditionalFormatting sqref="AU2829">
    <cfRule type="cellIs" dxfId="0" priority="6576" operator="lessThan">
      <formula>20</formula>
    </cfRule>
    <cfRule type="cellIs" dxfId="1" priority="3443" operator="greaterThan">
      <formula>120</formula>
    </cfRule>
    <cfRule type="containsText" dxfId="2" priority="310" operator="between" text="库存为">
      <formula>NOT(ISERROR(SEARCH("库存为",AU2829)))</formula>
    </cfRule>
  </conditionalFormatting>
  <conditionalFormatting sqref="AU2830">
    <cfRule type="cellIs" dxfId="0" priority="6575" operator="lessThan">
      <formula>20</formula>
    </cfRule>
    <cfRule type="cellIs" dxfId="1" priority="3442" operator="greaterThan">
      <formula>120</formula>
    </cfRule>
    <cfRule type="containsText" dxfId="2" priority="309" operator="between" text="库存为">
      <formula>NOT(ISERROR(SEARCH("库存为",AU2830)))</formula>
    </cfRule>
  </conditionalFormatting>
  <conditionalFormatting sqref="AU2831">
    <cfRule type="cellIs" dxfId="0" priority="6574" operator="lessThan">
      <formula>20</formula>
    </cfRule>
    <cfRule type="cellIs" dxfId="1" priority="3441" operator="greaterThan">
      <formula>120</formula>
    </cfRule>
    <cfRule type="containsText" dxfId="2" priority="308" operator="between" text="库存为">
      <formula>NOT(ISERROR(SEARCH("库存为",AU2831)))</formula>
    </cfRule>
  </conditionalFormatting>
  <conditionalFormatting sqref="AU2832">
    <cfRule type="cellIs" dxfId="0" priority="6573" operator="lessThan">
      <formula>20</formula>
    </cfRule>
    <cfRule type="cellIs" dxfId="1" priority="3440" operator="greaterThan">
      <formula>120</formula>
    </cfRule>
    <cfRule type="containsText" dxfId="2" priority="307" operator="between" text="库存为">
      <formula>NOT(ISERROR(SEARCH("库存为",AU2832)))</formula>
    </cfRule>
  </conditionalFormatting>
  <conditionalFormatting sqref="AU2833">
    <cfRule type="cellIs" dxfId="0" priority="6572" operator="lessThan">
      <formula>20</formula>
    </cfRule>
    <cfRule type="cellIs" dxfId="1" priority="3439" operator="greaterThan">
      <formula>120</formula>
    </cfRule>
    <cfRule type="containsText" dxfId="2" priority="306" operator="between" text="库存为">
      <formula>NOT(ISERROR(SEARCH("库存为",AU2833)))</formula>
    </cfRule>
  </conditionalFormatting>
  <conditionalFormatting sqref="AU2834">
    <cfRule type="cellIs" dxfId="0" priority="6571" operator="lessThan">
      <formula>20</formula>
    </cfRule>
    <cfRule type="cellIs" dxfId="1" priority="3438" operator="greaterThan">
      <formula>120</formula>
    </cfRule>
    <cfRule type="containsText" dxfId="2" priority="305" operator="between" text="库存为">
      <formula>NOT(ISERROR(SEARCH("库存为",AU2834)))</formula>
    </cfRule>
  </conditionalFormatting>
  <conditionalFormatting sqref="AU2835">
    <cfRule type="cellIs" dxfId="0" priority="6570" operator="lessThan">
      <formula>20</formula>
    </cfRule>
    <cfRule type="cellIs" dxfId="1" priority="3437" operator="greaterThan">
      <formula>120</formula>
    </cfRule>
    <cfRule type="containsText" dxfId="2" priority="304" operator="between" text="库存为">
      <formula>NOT(ISERROR(SEARCH("库存为",AU2835)))</formula>
    </cfRule>
  </conditionalFormatting>
  <conditionalFormatting sqref="AU2836">
    <cfRule type="cellIs" dxfId="0" priority="6569" operator="lessThan">
      <formula>20</formula>
    </cfRule>
    <cfRule type="cellIs" dxfId="1" priority="3436" operator="greaterThan">
      <formula>120</formula>
    </cfRule>
    <cfRule type="containsText" dxfId="2" priority="303" operator="between" text="库存为">
      <formula>NOT(ISERROR(SEARCH("库存为",AU2836)))</formula>
    </cfRule>
  </conditionalFormatting>
  <conditionalFormatting sqref="AU2837">
    <cfRule type="cellIs" dxfId="0" priority="6568" operator="lessThan">
      <formula>20</formula>
    </cfRule>
    <cfRule type="cellIs" dxfId="1" priority="3435" operator="greaterThan">
      <formula>120</formula>
    </cfRule>
    <cfRule type="containsText" dxfId="2" priority="302" operator="between" text="库存为">
      <formula>NOT(ISERROR(SEARCH("库存为",AU2837)))</formula>
    </cfRule>
  </conditionalFormatting>
  <conditionalFormatting sqref="AU2838">
    <cfRule type="cellIs" dxfId="0" priority="6567" operator="lessThan">
      <formula>20</formula>
    </cfRule>
    <cfRule type="cellIs" dxfId="1" priority="3434" operator="greaterThan">
      <formula>120</formula>
    </cfRule>
    <cfRule type="containsText" dxfId="2" priority="301" operator="between" text="库存为">
      <formula>NOT(ISERROR(SEARCH("库存为",AU2838)))</formula>
    </cfRule>
  </conditionalFormatting>
  <conditionalFormatting sqref="AU2839">
    <cfRule type="cellIs" dxfId="0" priority="6566" operator="lessThan">
      <formula>20</formula>
    </cfRule>
    <cfRule type="cellIs" dxfId="1" priority="3433" operator="greaterThan">
      <formula>120</formula>
    </cfRule>
    <cfRule type="containsText" dxfId="2" priority="300" operator="between" text="库存为">
      <formula>NOT(ISERROR(SEARCH("库存为",AU2839)))</formula>
    </cfRule>
  </conditionalFormatting>
  <conditionalFormatting sqref="AU2840">
    <cfRule type="cellIs" dxfId="0" priority="6565" operator="lessThan">
      <formula>20</formula>
    </cfRule>
    <cfRule type="cellIs" dxfId="1" priority="3432" operator="greaterThan">
      <formula>120</formula>
    </cfRule>
    <cfRule type="containsText" dxfId="2" priority="299" operator="between" text="库存为">
      <formula>NOT(ISERROR(SEARCH("库存为",AU2840)))</formula>
    </cfRule>
  </conditionalFormatting>
  <conditionalFormatting sqref="AU2841">
    <cfRule type="cellIs" dxfId="0" priority="6564" operator="lessThan">
      <formula>20</formula>
    </cfRule>
    <cfRule type="cellIs" dxfId="1" priority="3431" operator="greaterThan">
      <formula>120</formula>
    </cfRule>
    <cfRule type="containsText" dxfId="2" priority="298" operator="between" text="库存为">
      <formula>NOT(ISERROR(SEARCH("库存为",AU2841)))</formula>
    </cfRule>
  </conditionalFormatting>
  <conditionalFormatting sqref="AU2842">
    <cfRule type="cellIs" dxfId="0" priority="6563" operator="lessThan">
      <formula>20</formula>
    </cfRule>
    <cfRule type="cellIs" dxfId="1" priority="3430" operator="greaterThan">
      <formula>120</formula>
    </cfRule>
    <cfRule type="containsText" dxfId="2" priority="297" operator="between" text="库存为">
      <formula>NOT(ISERROR(SEARCH("库存为",AU2842)))</formula>
    </cfRule>
  </conditionalFormatting>
  <conditionalFormatting sqref="AU2843">
    <cfRule type="cellIs" dxfId="0" priority="6562" operator="lessThan">
      <formula>20</formula>
    </cfRule>
    <cfRule type="cellIs" dxfId="1" priority="3429" operator="greaterThan">
      <formula>120</formula>
    </cfRule>
    <cfRule type="containsText" dxfId="2" priority="296" operator="between" text="库存为">
      <formula>NOT(ISERROR(SEARCH("库存为",AU2843)))</formula>
    </cfRule>
  </conditionalFormatting>
  <conditionalFormatting sqref="AU2844">
    <cfRule type="cellIs" dxfId="0" priority="6561" operator="lessThan">
      <formula>20</formula>
    </cfRule>
    <cfRule type="cellIs" dxfId="1" priority="3428" operator="greaterThan">
      <formula>120</formula>
    </cfRule>
    <cfRule type="containsText" dxfId="2" priority="295" operator="between" text="库存为">
      <formula>NOT(ISERROR(SEARCH("库存为",AU2844)))</formula>
    </cfRule>
  </conditionalFormatting>
  <conditionalFormatting sqref="AU2845">
    <cfRule type="cellIs" dxfId="0" priority="6560" operator="lessThan">
      <formula>20</formula>
    </cfRule>
    <cfRule type="cellIs" dxfId="1" priority="3427" operator="greaterThan">
      <formula>120</formula>
    </cfRule>
    <cfRule type="containsText" dxfId="2" priority="294" operator="between" text="库存为">
      <formula>NOT(ISERROR(SEARCH("库存为",AU2845)))</formula>
    </cfRule>
  </conditionalFormatting>
  <conditionalFormatting sqref="AU2846">
    <cfRule type="cellIs" dxfId="0" priority="6559" operator="lessThan">
      <formula>20</formula>
    </cfRule>
    <cfRule type="cellIs" dxfId="1" priority="3426" operator="greaterThan">
      <formula>120</formula>
    </cfRule>
    <cfRule type="containsText" dxfId="2" priority="293" operator="between" text="库存为">
      <formula>NOT(ISERROR(SEARCH("库存为",AU2846)))</formula>
    </cfRule>
  </conditionalFormatting>
  <conditionalFormatting sqref="AU2847">
    <cfRule type="cellIs" dxfId="0" priority="6558" operator="lessThan">
      <formula>20</formula>
    </cfRule>
    <cfRule type="cellIs" dxfId="1" priority="3425" operator="greaterThan">
      <formula>120</formula>
    </cfRule>
    <cfRule type="containsText" dxfId="2" priority="292" operator="between" text="库存为">
      <formula>NOT(ISERROR(SEARCH("库存为",AU2847)))</formula>
    </cfRule>
  </conditionalFormatting>
  <conditionalFormatting sqref="AU2848">
    <cfRule type="cellIs" dxfId="0" priority="6557" operator="lessThan">
      <formula>20</formula>
    </cfRule>
    <cfRule type="cellIs" dxfId="1" priority="3424" operator="greaterThan">
      <formula>120</formula>
    </cfRule>
    <cfRule type="containsText" dxfId="2" priority="291" operator="between" text="库存为">
      <formula>NOT(ISERROR(SEARCH("库存为",AU2848)))</formula>
    </cfRule>
  </conditionalFormatting>
  <conditionalFormatting sqref="AU2849">
    <cfRule type="cellIs" dxfId="0" priority="6556" operator="lessThan">
      <formula>20</formula>
    </cfRule>
    <cfRule type="cellIs" dxfId="1" priority="3423" operator="greaterThan">
      <formula>120</formula>
    </cfRule>
    <cfRule type="containsText" dxfId="2" priority="290" operator="between" text="库存为">
      <formula>NOT(ISERROR(SEARCH("库存为",AU2849)))</formula>
    </cfRule>
  </conditionalFormatting>
  <conditionalFormatting sqref="AU2850">
    <cfRule type="cellIs" dxfId="0" priority="6555" operator="lessThan">
      <formula>20</formula>
    </cfRule>
    <cfRule type="cellIs" dxfId="1" priority="3422" operator="greaterThan">
      <formula>120</formula>
    </cfRule>
    <cfRule type="containsText" dxfId="2" priority="289" operator="between" text="库存为">
      <formula>NOT(ISERROR(SEARCH("库存为",AU2850)))</formula>
    </cfRule>
  </conditionalFormatting>
  <conditionalFormatting sqref="AU2851">
    <cfRule type="cellIs" dxfId="0" priority="6554" operator="lessThan">
      <formula>20</formula>
    </cfRule>
    <cfRule type="cellIs" dxfId="1" priority="3421" operator="greaterThan">
      <formula>120</formula>
    </cfRule>
    <cfRule type="containsText" dxfId="2" priority="288" operator="between" text="库存为">
      <formula>NOT(ISERROR(SEARCH("库存为",AU2851)))</formula>
    </cfRule>
  </conditionalFormatting>
  <conditionalFormatting sqref="AU2852">
    <cfRule type="cellIs" dxfId="0" priority="6553" operator="lessThan">
      <formula>20</formula>
    </cfRule>
    <cfRule type="cellIs" dxfId="1" priority="3420" operator="greaterThan">
      <formula>120</formula>
    </cfRule>
    <cfRule type="containsText" dxfId="2" priority="287" operator="between" text="库存为">
      <formula>NOT(ISERROR(SEARCH("库存为",AU2852)))</formula>
    </cfRule>
  </conditionalFormatting>
  <conditionalFormatting sqref="AU2853">
    <cfRule type="cellIs" dxfId="0" priority="6552" operator="lessThan">
      <formula>20</formula>
    </cfRule>
    <cfRule type="cellIs" dxfId="1" priority="3419" operator="greaterThan">
      <formula>120</formula>
    </cfRule>
    <cfRule type="containsText" dxfId="2" priority="286" operator="between" text="库存为">
      <formula>NOT(ISERROR(SEARCH("库存为",AU2853)))</formula>
    </cfRule>
  </conditionalFormatting>
  <conditionalFormatting sqref="AU2854">
    <cfRule type="cellIs" dxfId="0" priority="6551" operator="lessThan">
      <formula>20</formula>
    </cfRule>
    <cfRule type="cellIs" dxfId="1" priority="3418" operator="greaterThan">
      <formula>120</formula>
    </cfRule>
    <cfRule type="containsText" dxfId="2" priority="285" operator="between" text="库存为">
      <formula>NOT(ISERROR(SEARCH("库存为",AU2854)))</formula>
    </cfRule>
  </conditionalFormatting>
  <conditionalFormatting sqref="AU2855">
    <cfRule type="cellIs" dxfId="0" priority="6550" operator="lessThan">
      <formula>20</formula>
    </cfRule>
    <cfRule type="cellIs" dxfId="1" priority="3417" operator="greaterThan">
      <formula>120</formula>
    </cfRule>
    <cfRule type="containsText" dxfId="2" priority="284" operator="between" text="库存为">
      <formula>NOT(ISERROR(SEARCH("库存为",AU2855)))</formula>
    </cfRule>
  </conditionalFormatting>
  <conditionalFormatting sqref="AU2856">
    <cfRule type="cellIs" dxfId="0" priority="6549" operator="lessThan">
      <formula>20</formula>
    </cfRule>
    <cfRule type="cellIs" dxfId="1" priority="3416" operator="greaterThan">
      <formula>120</formula>
    </cfRule>
    <cfRule type="containsText" dxfId="2" priority="283" operator="between" text="库存为">
      <formula>NOT(ISERROR(SEARCH("库存为",AU2856)))</formula>
    </cfRule>
  </conditionalFormatting>
  <conditionalFormatting sqref="AU2857">
    <cfRule type="cellIs" dxfId="0" priority="6548" operator="lessThan">
      <formula>20</formula>
    </cfRule>
    <cfRule type="cellIs" dxfId="1" priority="3415" operator="greaterThan">
      <formula>120</formula>
    </cfRule>
    <cfRule type="containsText" dxfId="2" priority="282" operator="between" text="库存为">
      <formula>NOT(ISERROR(SEARCH("库存为",AU2857)))</formula>
    </cfRule>
  </conditionalFormatting>
  <conditionalFormatting sqref="AU2858">
    <cfRule type="cellIs" dxfId="0" priority="6547" operator="lessThan">
      <formula>20</formula>
    </cfRule>
    <cfRule type="cellIs" dxfId="1" priority="3414" operator="greaterThan">
      <formula>120</formula>
    </cfRule>
    <cfRule type="containsText" dxfId="2" priority="281" operator="between" text="库存为">
      <formula>NOT(ISERROR(SEARCH("库存为",AU2858)))</formula>
    </cfRule>
  </conditionalFormatting>
  <conditionalFormatting sqref="AU2859">
    <cfRule type="cellIs" dxfId="0" priority="6546" operator="lessThan">
      <formula>20</formula>
    </cfRule>
    <cfRule type="cellIs" dxfId="1" priority="3413" operator="greaterThan">
      <formula>120</formula>
    </cfRule>
    <cfRule type="containsText" dxfId="2" priority="280" operator="between" text="库存为">
      <formula>NOT(ISERROR(SEARCH("库存为",AU2859)))</formula>
    </cfRule>
  </conditionalFormatting>
  <conditionalFormatting sqref="AU2860">
    <cfRule type="cellIs" dxfId="0" priority="6545" operator="lessThan">
      <formula>20</formula>
    </cfRule>
    <cfRule type="cellIs" dxfId="1" priority="3412" operator="greaterThan">
      <formula>120</formula>
    </cfRule>
    <cfRule type="containsText" dxfId="2" priority="279" operator="between" text="库存为">
      <formula>NOT(ISERROR(SEARCH("库存为",AU2860)))</formula>
    </cfRule>
  </conditionalFormatting>
  <conditionalFormatting sqref="AU2861">
    <cfRule type="cellIs" dxfId="0" priority="6544" operator="lessThan">
      <formula>20</formula>
    </cfRule>
    <cfRule type="cellIs" dxfId="1" priority="3411" operator="greaterThan">
      <formula>120</formula>
    </cfRule>
    <cfRule type="containsText" dxfId="2" priority="278" operator="between" text="库存为">
      <formula>NOT(ISERROR(SEARCH("库存为",AU2861)))</formula>
    </cfRule>
  </conditionalFormatting>
  <conditionalFormatting sqref="AU2862">
    <cfRule type="cellIs" dxfId="0" priority="6543" operator="lessThan">
      <formula>20</formula>
    </cfRule>
    <cfRule type="cellIs" dxfId="1" priority="3410" operator="greaterThan">
      <formula>120</formula>
    </cfRule>
    <cfRule type="containsText" dxfId="2" priority="277" operator="between" text="库存为">
      <formula>NOT(ISERROR(SEARCH("库存为",AU2862)))</formula>
    </cfRule>
  </conditionalFormatting>
  <conditionalFormatting sqref="AU2863">
    <cfRule type="cellIs" dxfId="0" priority="6542" operator="lessThan">
      <formula>20</formula>
    </cfRule>
    <cfRule type="cellIs" dxfId="1" priority="3409" operator="greaterThan">
      <formula>120</formula>
    </cfRule>
    <cfRule type="containsText" dxfId="2" priority="276" operator="between" text="库存为">
      <formula>NOT(ISERROR(SEARCH("库存为",AU2863)))</formula>
    </cfRule>
  </conditionalFormatting>
  <conditionalFormatting sqref="AU2864">
    <cfRule type="cellIs" dxfId="0" priority="6541" operator="lessThan">
      <formula>20</formula>
    </cfRule>
    <cfRule type="cellIs" dxfId="1" priority="3408" operator="greaterThan">
      <formula>120</formula>
    </cfRule>
    <cfRule type="containsText" dxfId="2" priority="275" operator="between" text="库存为">
      <formula>NOT(ISERROR(SEARCH("库存为",AU2864)))</formula>
    </cfRule>
  </conditionalFormatting>
  <conditionalFormatting sqref="AU2865">
    <cfRule type="cellIs" dxfId="0" priority="6540" operator="lessThan">
      <formula>20</formula>
    </cfRule>
    <cfRule type="cellIs" dxfId="1" priority="3407" operator="greaterThan">
      <formula>120</formula>
    </cfRule>
    <cfRule type="containsText" dxfId="2" priority="274" operator="between" text="库存为">
      <formula>NOT(ISERROR(SEARCH("库存为",AU2865)))</formula>
    </cfRule>
  </conditionalFormatting>
  <conditionalFormatting sqref="AU2866">
    <cfRule type="cellIs" dxfId="0" priority="6539" operator="lessThan">
      <formula>20</formula>
    </cfRule>
    <cfRule type="cellIs" dxfId="1" priority="3406" operator="greaterThan">
      <formula>120</formula>
    </cfRule>
    <cfRule type="containsText" dxfId="2" priority="273" operator="between" text="库存为">
      <formula>NOT(ISERROR(SEARCH("库存为",AU2866)))</formula>
    </cfRule>
  </conditionalFormatting>
  <conditionalFormatting sqref="AU2867">
    <cfRule type="cellIs" dxfId="0" priority="6538" operator="lessThan">
      <formula>20</formula>
    </cfRule>
    <cfRule type="cellIs" dxfId="1" priority="3405" operator="greaterThan">
      <formula>120</formula>
    </cfRule>
    <cfRule type="containsText" dxfId="2" priority="272" operator="between" text="库存为">
      <formula>NOT(ISERROR(SEARCH("库存为",AU2867)))</formula>
    </cfRule>
  </conditionalFormatting>
  <conditionalFormatting sqref="AU2868">
    <cfRule type="cellIs" dxfId="0" priority="6537" operator="lessThan">
      <formula>20</formula>
    </cfRule>
    <cfRule type="cellIs" dxfId="1" priority="3404" operator="greaterThan">
      <formula>120</formula>
    </cfRule>
    <cfRule type="containsText" dxfId="2" priority="271" operator="between" text="库存为">
      <formula>NOT(ISERROR(SEARCH("库存为",AU2868)))</formula>
    </cfRule>
  </conditionalFormatting>
  <conditionalFormatting sqref="AU2869">
    <cfRule type="cellIs" dxfId="0" priority="6536" operator="lessThan">
      <formula>20</formula>
    </cfRule>
    <cfRule type="cellIs" dxfId="1" priority="3403" operator="greaterThan">
      <formula>120</formula>
    </cfRule>
    <cfRule type="containsText" dxfId="2" priority="270" operator="between" text="库存为">
      <formula>NOT(ISERROR(SEARCH("库存为",AU2869)))</formula>
    </cfRule>
  </conditionalFormatting>
  <conditionalFormatting sqref="AU2870">
    <cfRule type="cellIs" dxfId="0" priority="6535" operator="lessThan">
      <formula>20</formula>
    </cfRule>
    <cfRule type="cellIs" dxfId="1" priority="3402" operator="greaterThan">
      <formula>120</formula>
    </cfRule>
    <cfRule type="containsText" dxfId="2" priority="269" operator="between" text="库存为">
      <formula>NOT(ISERROR(SEARCH("库存为",AU2870)))</formula>
    </cfRule>
  </conditionalFormatting>
  <conditionalFormatting sqref="AU2871">
    <cfRule type="cellIs" dxfId="0" priority="6534" operator="lessThan">
      <formula>20</formula>
    </cfRule>
    <cfRule type="cellIs" dxfId="1" priority="3401" operator="greaterThan">
      <formula>120</formula>
    </cfRule>
    <cfRule type="containsText" dxfId="2" priority="268" operator="between" text="库存为">
      <formula>NOT(ISERROR(SEARCH("库存为",AU2871)))</formula>
    </cfRule>
  </conditionalFormatting>
  <conditionalFormatting sqref="AU2872">
    <cfRule type="cellIs" dxfId="0" priority="6533" operator="lessThan">
      <formula>20</formula>
    </cfRule>
    <cfRule type="cellIs" dxfId="1" priority="3400" operator="greaterThan">
      <formula>120</formula>
    </cfRule>
    <cfRule type="containsText" dxfId="2" priority="267" operator="between" text="库存为">
      <formula>NOT(ISERROR(SEARCH("库存为",AU2872)))</formula>
    </cfRule>
  </conditionalFormatting>
  <conditionalFormatting sqref="AU2873">
    <cfRule type="cellIs" dxfId="0" priority="6532" operator="lessThan">
      <formula>20</formula>
    </cfRule>
    <cfRule type="cellIs" dxfId="1" priority="3399" operator="greaterThan">
      <formula>120</formula>
    </cfRule>
    <cfRule type="containsText" dxfId="2" priority="266" operator="between" text="库存为">
      <formula>NOT(ISERROR(SEARCH("库存为",AU2873)))</formula>
    </cfRule>
  </conditionalFormatting>
  <conditionalFormatting sqref="AU2874">
    <cfRule type="cellIs" dxfId="0" priority="6531" operator="lessThan">
      <formula>20</formula>
    </cfRule>
    <cfRule type="cellIs" dxfId="1" priority="3398" operator="greaterThan">
      <formula>120</formula>
    </cfRule>
    <cfRule type="containsText" dxfId="2" priority="265" operator="between" text="库存为">
      <formula>NOT(ISERROR(SEARCH("库存为",AU2874)))</formula>
    </cfRule>
  </conditionalFormatting>
  <conditionalFormatting sqref="AU2875">
    <cfRule type="cellIs" dxfId="0" priority="6530" operator="lessThan">
      <formula>20</formula>
    </cfRule>
    <cfRule type="cellIs" dxfId="1" priority="3397" operator="greaterThan">
      <formula>120</formula>
    </cfRule>
    <cfRule type="containsText" dxfId="2" priority="264" operator="between" text="库存为">
      <formula>NOT(ISERROR(SEARCH("库存为",AU2875)))</formula>
    </cfRule>
  </conditionalFormatting>
  <conditionalFormatting sqref="AU2876">
    <cfRule type="cellIs" dxfId="0" priority="6529" operator="lessThan">
      <formula>20</formula>
    </cfRule>
    <cfRule type="cellIs" dxfId="1" priority="3396" operator="greaterThan">
      <formula>120</formula>
    </cfRule>
    <cfRule type="containsText" dxfId="2" priority="263" operator="between" text="库存为">
      <formula>NOT(ISERROR(SEARCH("库存为",AU2876)))</formula>
    </cfRule>
  </conditionalFormatting>
  <conditionalFormatting sqref="AU2877">
    <cfRule type="cellIs" dxfId="0" priority="6528" operator="lessThan">
      <formula>20</formula>
    </cfRule>
    <cfRule type="cellIs" dxfId="1" priority="3395" operator="greaterThan">
      <formula>120</formula>
    </cfRule>
    <cfRule type="containsText" dxfId="2" priority="262" operator="between" text="库存为">
      <formula>NOT(ISERROR(SEARCH("库存为",AU2877)))</formula>
    </cfRule>
  </conditionalFormatting>
  <conditionalFormatting sqref="AU2878">
    <cfRule type="cellIs" dxfId="0" priority="6527" operator="lessThan">
      <formula>20</formula>
    </cfRule>
    <cfRule type="cellIs" dxfId="1" priority="3394" operator="greaterThan">
      <formula>120</formula>
    </cfRule>
    <cfRule type="containsText" dxfId="2" priority="261" operator="between" text="库存为">
      <formula>NOT(ISERROR(SEARCH("库存为",AU2878)))</formula>
    </cfRule>
  </conditionalFormatting>
  <conditionalFormatting sqref="AU2879">
    <cfRule type="cellIs" dxfId="0" priority="6526" operator="lessThan">
      <formula>20</formula>
    </cfRule>
    <cfRule type="cellIs" dxfId="1" priority="3393" operator="greaterThan">
      <formula>120</formula>
    </cfRule>
    <cfRule type="containsText" dxfId="2" priority="260" operator="between" text="库存为">
      <formula>NOT(ISERROR(SEARCH("库存为",AU2879)))</formula>
    </cfRule>
  </conditionalFormatting>
  <conditionalFormatting sqref="AU2880">
    <cfRule type="cellIs" dxfId="0" priority="6525" operator="lessThan">
      <formula>20</formula>
    </cfRule>
    <cfRule type="cellIs" dxfId="1" priority="3392" operator="greaterThan">
      <formula>120</formula>
    </cfRule>
    <cfRule type="containsText" dxfId="2" priority="259" operator="between" text="库存为">
      <formula>NOT(ISERROR(SEARCH("库存为",AU2880)))</formula>
    </cfRule>
  </conditionalFormatting>
  <conditionalFormatting sqref="AU2881">
    <cfRule type="cellIs" dxfId="0" priority="6524" operator="lessThan">
      <formula>20</formula>
    </cfRule>
    <cfRule type="cellIs" dxfId="1" priority="3391" operator="greaterThan">
      <formula>120</formula>
    </cfRule>
    <cfRule type="containsText" dxfId="2" priority="258" operator="between" text="库存为">
      <formula>NOT(ISERROR(SEARCH("库存为",AU2881)))</formula>
    </cfRule>
  </conditionalFormatting>
  <conditionalFormatting sqref="AU2882">
    <cfRule type="cellIs" dxfId="0" priority="6523" operator="lessThan">
      <formula>20</formula>
    </cfRule>
    <cfRule type="cellIs" dxfId="1" priority="3390" operator="greaterThan">
      <formula>120</formula>
    </cfRule>
    <cfRule type="containsText" dxfId="2" priority="257" operator="between" text="库存为">
      <formula>NOT(ISERROR(SEARCH("库存为",AU2882)))</formula>
    </cfRule>
  </conditionalFormatting>
  <conditionalFormatting sqref="AU2883">
    <cfRule type="cellIs" dxfId="0" priority="6522" operator="lessThan">
      <formula>20</formula>
    </cfRule>
    <cfRule type="cellIs" dxfId="1" priority="3389" operator="greaterThan">
      <formula>120</formula>
    </cfRule>
    <cfRule type="containsText" dxfId="2" priority="256" operator="between" text="库存为">
      <formula>NOT(ISERROR(SEARCH("库存为",AU2883)))</formula>
    </cfRule>
  </conditionalFormatting>
  <conditionalFormatting sqref="AU2884">
    <cfRule type="cellIs" dxfId="0" priority="6521" operator="lessThan">
      <formula>20</formula>
    </cfRule>
    <cfRule type="cellIs" dxfId="1" priority="3388" operator="greaterThan">
      <formula>120</formula>
    </cfRule>
    <cfRule type="containsText" dxfId="2" priority="255" operator="between" text="库存为">
      <formula>NOT(ISERROR(SEARCH("库存为",AU2884)))</formula>
    </cfRule>
  </conditionalFormatting>
  <conditionalFormatting sqref="AU2885">
    <cfRule type="cellIs" dxfId="0" priority="6520" operator="lessThan">
      <formula>20</formula>
    </cfRule>
    <cfRule type="cellIs" dxfId="1" priority="3387" operator="greaterThan">
      <formula>120</formula>
    </cfRule>
    <cfRule type="containsText" dxfId="2" priority="254" operator="between" text="库存为">
      <formula>NOT(ISERROR(SEARCH("库存为",AU2885)))</formula>
    </cfRule>
  </conditionalFormatting>
  <conditionalFormatting sqref="AU2886">
    <cfRule type="cellIs" dxfId="0" priority="6519" operator="lessThan">
      <formula>20</formula>
    </cfRule>
    <cfRule type="cellIs" dxfId="1" priority="3386" operator="greaterThan">
      <formula>120</formula>
    </cfRule>
    <cfRule type="containsText" dxfId="2" priority="253" operator="between" text="库存为">
      <formula>NOT(ISERROR(SEARCH("库存为",AU2886)))</formula>
    </cfRule>
  </conditionalFormatting>
  <conditionalFormatting sqref="AU2887">
    <cfRule type="cellIs" dxfId="0" priority="6518" operator="lessThan">
      <formula>20</formula>
    </cfRule>
    <cfRule type="cellIs" dxfId="1" priority="3385" operator="greaterThan">
      <formula>120</formula>
    </cfRule>
    <cfRule type="containsText" dxfId="2" priority="252" operator="between" text="库存为">
      <formula>NOT(ISERROR(SEARCH("库存为",AU2887)))</formula>
    </cfRule>
  </conditionalFormatting>
  <conditionalFormatting sqref="AU2888">
    <cfRule type="cellIs" dxfId="0" priority="6517" operator="lessThan">
      <formula>20</formula>
    </cfRule>
    <cfRule type="cellIs" dxfId="1" priority="3384" operator="greaterThan">
      <formula>120</formula>
    </cfRule>
    <cfRule type="containsText" dxfId="2" priority="251" operator="between" text="库存为">
      <formula>NOT(ISERROR(SEARCH("库存为",AU2888)))</formula>
    </cfRule>
  </conditionalFormatting>
  <conditionalFormatting sqref="AU2889">
    <cfRule type="cellIs" dxfId="0" priority="6516" operator="lessThan">
      <formula>20</formula>
    </cfRule>
    <cfRule type="cellIs" dxfId="1" priority="3383" operator="greaterThan">
      <formula>120</formula>
    </cfRule>
    <cfRule type="containsText" dxfId="2" priority="250" operator="between" text="库存为">
      <formula>NOT(ISERROR(SEARCH("库存为",AU2889)))</formula>
    </cfRule>
  </conditionalFormatting>
  <conditionalFormatting sqref="AU2890">
    <cfRule type="cellIs" dxfId="0" priority="6515" operator="lessThan">
      <formula>20</formula>
    </cfRule>
    <cfRule type="cellIs" dxfId="1" priority="3382" operator="greaterThan">
      <formula>120</formula>
    </cfRule>
    <cfRule type="containsText" dxfId="2" priority="249" operator="between" text="库存为">
      <formula>NOT(ISERROR(SEARCH("库存为",AU2890)))</formula>
    </cfRule>
  </conditionalFormatting>
  <conditionalFormatting sqref="AU2891">
    <cfRule type="cellIs" dxfId="0" priority="6514" operator="lessThan">
      <formula>20</formula>
    </cfRule>
    <cfRule type="cellIs" dxfId="1" priority="3381" operator="greaterThan">
      <formula>120</formula>
    </cfRule>
    <cfRule type="containsText" dxfId="2" priority="248" operator="between" text="库存为">
      <formula>NOT(ISERROR(SEARCH("库存为",AU2891)))</formula>
    </cfRule>
  </conditionalFormatting>
  <conditionalFormatting sqref="AU2892">
    <cfRule type="cellIs" dxfId="0" priority="6513" operator="lessThan">
      <formula>20</formula>
    </cfRule>
    <cfRule type="cellIs" dxfId="1" priority="3380" operator="greaterThan">
      <formula>120</formula>
    </cfRule>
    <cfRule type="containsText" dxfId="2" priority="247" operator="between" text="库存为">
      <formula>NOT(ISERROR(SEARCH("库存为",AU2892)))</formula>
    </cfRule>
  </conditionalFormatting>
  <conditionalFormatting sqref="AU2893">
    <cfRule type="cellIs" dxfId="0" priority="6512" operator="lessThan">
      <formula>20</formula>
    </cfRule>
    <cfRule type="cellIs" dxfId="1" priority="3379" operator="greaterThan">
      <formula>120</formula>
    </cfRule>
    <cfRule type="containsText" dxfId="2" priority="246" operator="between" text="库存为">
      <formula>NOT(ISERROR(SEARCH("库存为",AU2893)))</formula>
    </cfRule>
  </conditionalFormatting>
  <conditionalFormatting sqref="AU2894">
    <cfRule type="cellIs" dxfId="0" priority="6511" operator="lessThan">
      <formula>20</formula>
    </cfRule>
    <cfRule type="cellIs" dxfId="1" priority="3378" operator="greaterThan">
      <formula>120</formula>
    </cfRule>
    <cfRule type="containsText" dxfId="2" priority="245" operator="between" text="库存为">
      <formula>NOT(ISERROR(SEARCH("库存为",AU2894)))</formula>
    </cfRule>
  </conditionalFormatting>
  <conditionalFormatting sqref="AU2895">
    <cfRule type="cellIs" dxfId="0" priority="6510" operator="lessThan">
      <formula>20</formula>
    </cfRule>
    <cfRule type="cellIs" dxfId="1" priority="3377" operator="greaterThan">
      <formula>120</formula>
    </cfRule>
    <cfRule type="containsText" dxfId="2" priority="244" operator="between" text="库存为">
      <formula>NOT(ISERROR(SEARCH("库存为",AU2895)))</formula>
    </cfRule>
  </conditionalFormatting>
  <conditionalFormatting sqref="AU2896">
    <cfRule type="cellIs" dxfId="0" priority="6509" operator="lessThan">
      <formula>20</formula>
    </cfRule>
    <cfRule type="cellIs" dxfId="1" priority="3376" operator="greaterThan">
      <formula>120</formula>
    </cfRule>
    <cfRule type="containsText" dxfId="2" priority="243" operator="between" text="库存为">
      <formula>NOT(ISERROR(SEARCH("库存为",AU2896)))</formula>
    </cfRule>
  </conditionalFormatting>
  <conditionalFormatting sqref="AU2897">
    <cfRule type="cellIs" dxfId="0" priority="6508" operator="lessThan">
      <formula>20</formula>
    </cfRule>
    <cfRule type="cellIs" dxfId="1" priority="3375" operator="greaterThan">
      <formula>120</formula>
    </cfRule>
    <cfRule type="containsText" dxfId="2" priority="242" operator="between" text="库存为">
      <formula>NOT(ISERROR(SEARCH("库存为",AU2897)))</formula>
    </cfRule>
  </conditionalFormatting>
  <conditionalFormatting sqref="AU2898">
    <cfRule type="cellIs" dxfId="0" priority="6507" operator="lessThan">
      <formula>20</formula>
    </cfRule>
    <cfRule type="cellIs" dxfId="1" priority="3374" operator="greaterThan">
      <formula>120</formula>
    </cfRule>
    <cfRule type="containsText" dxfId="2" priority="241" operator="between" text="库存为">
      <formula>NOT(ISERROR(SEARCH("库存为",AU2898)))</formula>
    </cfRule>
  </conditionalFormatting>
  <conditionalFormatting sqref="AU2899">
    <cfRule type="cellIs" dxfId="0" priority="6506" operator="lessThan">
      <formula>20</formula>
    </cfRule>
    <cfRule type="cellIs" dxfId="1" priority="3373" operator="greaterThan">
      <formula>120</formula>
    </cfRule>
    <cfRule type="containsText" dxfId="2" priority="240" operator="between" text="库存为">
      <formula>NOT(ISERROR(SEARCH("库存为",AU2899)))</formula>
    </cfRule>
  </conditionalFormatting>
  <conditionalFormatting sqref="AU2900">
    <cfRule type="cellIs" dxfId="0" priority="6505" operator="lessThan">
      <formula>20</formula>
    </cfRule>
    <cfRule type="cellIs" dxfId="1" priority="3372" operator="greaterThan">
      <formula>120</formula>
    </cfRule>
    <cfRule type="containsText" dxfId="2" priority="239" operator="between" text="库存为">
      <formula>NOT(ISERROR(SEARCH("库存为",AU2900)))</formula>
    </cfRule>
  </conditionalFormatting>
  <conditionalFormatting sqref="AU2901">
    <cfRule type="cellIs" dxfId="0" priority="6504" operator="lessThan">
      <formula>20</formula>
    </cfRule>
    <cfRule type="cellIs" dxfId="1" priority="3371" operator="greaterThan">
      <formula>120</formula>
    </cfRule>
    <cfRule type="containsText" dxfId="2" priority="238" operator="between" text="库存为">
      <formula>NOT(ISERROR(SEARCH("库存为",AU2901)))</formula>
    </cfRule>
  </conditionalFormatting>
  <conditionalFormatting sqref="AU2902">
    <cfRule type="cellIs" dxfId="0" priority="6503" operator="lessThan">
      <formula>20</formula>
    </cfRule>
    <cfRule type="cellIs" dxfId="1" priority="3370" operator="greaterThan">
      <formula>120</formula>
    </cfRule>
    <cfRule type="containsText" dxfId="2" priority="237" operator="between" text="库存为">
      <formula>NOT(ISERROR(SEARCH("库存为",AU2902)))</formula>
    </cfRule>
  </conditionalFormatting>
  <conditionalFormatting sqref="AU2903">
    <cfRule type="cellIs" dxfId="0" priority="6502" operator="lessThan">
      <formula>20</formula>
    </cfRule>
    <cfRule type="cellIs" dxfId="1" priority="3369" operator="greaterThan">
      <formula>120</formula>
    </cfRule>
    <cfRule type="containsText" dxfId="2" priority="236" operator="between" text="库存为">
      <formula>NOT(ISERROR(SEARCH("库存为",AU2903)))</formula>
    </cfRule>
  </conditionalFormatting>
  <conditionalFormatting sqref="AU2904">
    <cfRule type="cellIs" dxfId="0" priority="6501" operator="lessThan">
      <formula>20</formula>
    </cfRule>
    <cfRule type="cellIs" dxfId="1" priority="3368" operator="greaterThan">
      <formula>120</formula>
    </cfRule>
    <cfRule type="containsText" dxfId="2" priority="235" operator="between" text="库存为">
      <formula>NOT(ISERROR(SEARCH("库存为",AU2904)))</formula>
    </cfRule>
  </conditionalFormatting>
  <conditionalFormatting sqref="AU2905">
    <cfRule type="cellIs" dxfId="0" priority="6500" operator="lessThan">
      <formula>20</formula>
    </cfRule>
    <cfRule type="cellIs" dxfId="1" priority="3367" operator="greaterThan">
      <formula>120</formula>
    </cfRule>
    <cfRule type="containsText" dxfId="2" priority="234" operator="between" text="库存为">
      <formula>NOT(ISERROR(SEARCH("库存为",AU2905)))</formula>
    </cfRule>
  </conditionalFormatting>
  <conditionalFormatting sqref="AU2906">
    <cfRule type="cellIs" dxfId="0" priority="6499" operator="lessThan">
      <formula>20</formula>
    </cfRule>
    <cfRule type="cellIs" dxfId="1" priority="3366" operator="greaterThan">
      <formula>120</formula>
    </cfRule>
    <cfRule type="containsText" dxfId="2" priority="233" operator="between" text="库存为">
      <formula>NOT(ISERROR(SEARCH("库存为",AU2906)))</formula>
    </cfRule>
  </conditionalFormatting>
  <conditionalFormatting sqref="AU2907">
    <cfRule type="cellIs" dxfId="0" priority="6498" operator="lessThan">
      <formula>20</formula>
    </cfRule>
    <cfRule type="cellIs" dxfId="1" priority="3365" operator="greaterThan">
      <formula>120</formula>
    </cfRule>
    <cfRule type="containsText" dxfId="2" priority="232" operator="between" text="库存为">
      <formula>NOT(ISERROR(SEARCH("库存为",AU2907)))</formula>
    </cfRule>
  </conditionalFormatting>
  <conditionalFormatting sqref="AU2908">
    <cfRule type="cellIs" dxfId="0" priority="6497" operator="lessThan">
      <formula>20</formula>
    </cfRule>
    <cfRule type="cellIs" dxfId="1" priority="3364" operator="greaterThan">
      <formula>120</formula>
    </cfRule>
    <cfRule type="containsText" dxfId="2" priority="231" operator="between" text="库存为">
      <formula>NOT(ISERROR(SEARCH("库存为",AU2908)))</formula>
    </cfRule>
  </conditionalFormatting>
  <conditionalFormatting sqref="AU2909">
    <cfRule type="cellIs" dxfId="0" priority="6496" operator="lessThan">
      <formula>20</formula>
    </cfRule>
    <cfRule type="cellIs" dxfId="1" priority="3363" operator="greaterThan">
      <formula>120</formula>
    </cfRule>
    <cfRule type="containsText" dxfId="2" priority="230" operator="between" text="库存为">
      <formula>NOT(ISERROR(SEARCH("库存为",AU2909)))</formula>
    </cfRule>
  </conditionalFormatting>
  <conditionalFormatting sqref="AU2910">
    <cfRule type="cellIs" dxfId="0" priority="6495" operator="lessThan">
      <formula>20</formula>
    </cfRule>
    <cfRule type="cellIs" dxfId="1" priority="3362" operator="greaterThan">
      <formula>120</formula>
    </cfRule>
    <cfRule type="containsText" dxfId="2" priority="229" operator="between" text="库存为">
      <formula>NOT(ISERROR(SEARCH("库存为",AU2910)))</formula>
    </cfRule>
  </conditionalFormatting>
  <conditionalFormatting sqref="AU2911">
    <cfRule type="cellIs" dxfId="0" priority="6494" operator="lessThan">
      <formula>20</formula>
    </cfRule>
    <cfRule type="cellIs" dxfId="1" priority="3361" operator="greaterThan">
      <formula>120</formula>
    </cfRule>
    <cfRule type="containsText" dxfId="2" priority="228" operator="between" text="库存为">
      <formula>NOT(ISERROR(SEARCH("库存为",AU2911)))</formula>
    </cfRule>
  </conditionalFormatting>
  <conditionalFormatting sqref="AU2912">
    <cfRule type="cellIs" dxfId="0" priority="6493" operator="lessThan">
      <formula>20</formula>
    </cfRule>
    <cfRule type="cellIs" dxfId="1" priority="3360" operator="greaterThan">
      <formula>120</formula>
    </cfRule>
    <cfRule type="containsText" dxfId="2" priority="227" operator="between" text="库存为">
      <formula>NOT(ISERROR(SEARCH("库存为",AU2912)))</formula>
    </cfRule>
  </conditionalFormatting>
  <conditionalFormatting sqref="AU2913">
    <cfRule type="cellIs" dxfId="0" priority="6492" operator="lessThan">
      <formula>20</formula>
    </cfRule>
    <cfRule type="cellIs" dxfId="1" priority="3359" operator="greaterThan">
      <formula>120</formula>
    </cfRule>
    <cfRule type="containsText" dxfId="2" priority="226" operator="between" text="库存为">
      <formula>NOT(ISERROR(SEARCH("库存为",AU2913)))</formula>
    </cfRule>
  </conditionalFormatting>
  <conditionalFormatting sqref="AU2914">
    <cfRule type="cellIs" dxfId="0" priority="6491" operator="lessThan">
      <formula>20</formula>
    </cfRule>
    <cfRule type="cellIs" dxfId="1" priority="3358" operator="greaterThan">
      <formula>120</formula>
    </cfRule>
    <cfRule type="containsText" dxfId="2" priority="225" operator="between" text="库存为">
      <formula>NOT(ISERROR(SEARCH("库存为",AU2914)))</formula>
    </cfRule>
  </conditionalFormatting>
  <conditionalFormatting sqref="AU2915">
    <cfRule type="cellIs" dxfId="0" priority="6490" operator="lessThan">
      <formula>20</formula>
    </cfRule>
    <cfRule type="cellIs" dxfId="1" priority="3357" operator="greaterThan">
      <formula>120</formula>
    </cfRule>
    <cfRule type="containsText" dxfId="2" priority="224" operator="between" text="库存为">
      <formula>NOT(ISERROR(SEARCH("库存为",AU2915)))</formula>
    </cfRule>
  </conditionalFormatting>
  <conditionalFormatting sqref="AU2916">
    <cfRule type="cellIs" dxfId="0" priority="6489" operator="lessThan">
      <formula>20</formula>
    </cfRule>
    <cfRule type="cellIs" dxfId="1" priority="3356" operator="greaterThan">
      <formula>120</formula>
    </cfRule>
    <cfRule type="containsText" dxfId="2" priority="223" operator="between" text="库存为">
      <formula>NOT(ISERROR(SEARCH("库存为",AU2916)))</formula>
    </cfRule>
  </conditionalFormatting>
  <conditionalFormatting sqref="AU2917">
    <cfRule type="cellIs" dxfId="0" priority="6488" operator="lessThan">
      <formula>20</formula>
    </cfRule>
    <cfRule type="cellIs" dxfId="1" priority="3355" operator="greaterThan">
      <formula>120</formula>
    </cfRule>
    <cfRule type="containsText" dxfId="2" priority="222" operator="between" text="库存为">
      <formula>NOT(ISERROR(SEARCH("库存为",AU2917)))</formula>
    </cfRule>
  </conditionalFormatting>
  <conditionalFormatting sqref="AU2918">
    <cfRule type="cellIs" dxfId="0" priority="6487" operator="lessThan">
      <formula>20</formula>
    </cfRule>
    <cfRule type="cellIs" dxfId="1" priority="3354" operator="greaterThan">
      <formula>120</formula>
    </cfRule>
    <cfRule type="containsText" dxfId="2" priority="221" operator="between" text="库存为">
      <formula>NOT(ISERROR(SEARCH("库存为",AU2918)))</formula>
    </cfRule>
  </conditionalFormatting>
  <conditionalFormatting sqref="AU2919">
    <cfRule type="cellIs" dxfId="0" priority="6486" operator="lessThan">
      <formula>20</formula>
    </cfRule>
    <cfRule type="cellIs" dxfId="1" priority="3353" operator="greaterThan">
      <formula>120</formula>
    </cfRule>
    <cfRule type="containsText" dxfId="2" priority="220" operator="between" text="库存为">
      <formula>NOT(ISERROR(SEARCH("库存为",AU2919)))</formula>
    </cfRule>
  </conditionalFormatting>
  <conditionalFormatting sqref="AU2920">
    <cfRule type="cellIs" dxfId="0" priority="6485" operator="lessThan">
      <formula>20</formula>
    </cfRule>
    <cfRule type="cellIs" dxfId="1" priority="3352" operator="greaterThan">
      <formula>120</formula>
    </cfRule>
    <cfRule type="containsText" dxfId="2" priority="219" operator="between" text="库存为">
      <formula>NOT(ISERROR(SEARCH("库存为",AU2920)))</formula>
    </cfRule>
  </conditionalFormatting>
  <conditionalFormatting sqref="AU2921">
    <cfRule type="cellIs" dxfId="0" priority="6484" operator="lessThan">
      <formula>20</formula>
    </cfRule>
    <cfRule type="cellIs" dxfId="1" priority="3351" operator="greaterThan">
      <formula>120</formula>
    </cfRule>
    <cfRule type="containsText" dxfId="2" priority="218" operator="between" text="库存为">
      <formula>NOT(ISERROR(SEARCH("库存为",AU2921)))</formula>
    </cfRule>
  </conditionalFormatting>
  <conditionalFormatting sqref="AU2922">
    <cfRule type="cellIs" dxfId="0" priority="6483" operator="lessThan">
      <formula>20</formula>
    </cfRule>
    <cfRule type="cellIs" dxfId="1" priority="3350" operator="greaterThan">
      <formula>120</formula>
    </cfRule>
    <cfRule type="containsText" dxfId="2" priority="217" operator="between" text="库存为">
      <formula>NOT(ISERROR(SEARCH("库存为",AU2922)))</formula>
    </cfRule>
  </conditionalFormatting>
  <conditionalFormatting sqref="AU2923">
    <cfRule type="cellIs" dxfId="0" priority="6482" operator="lessThan">
      <formula>20</formula>
    </cfRule>
    <cfRule type="cellIs" dxfId="1" priority="3349" operator="greaterThan">
      <formula>120</formula>
    </cfRule>
    <cfRule type="containsText" dxfId="2" priority="216" operator="between" text="库存为">
      <formula>NOT(ISERROR(SEARCH("库存为",AU2923)))</formula>
    </cfRule>
  </conditionalFormatting>
  <conditionalFormatting sqref="AU2924">
    <cfRule type="cellIs" dxfId="0" priority="6481" operator="lessThan">
      <formula>20</formula>
    </cfRule>
    <cfRule type="cellIs" dxfId="1" priority="3348" operator="greaterThan">
      <formula>120</formula>
    </cfRule>
    <cfRule type="containsText" dxfId="2" priority="215" operator="between" text="库存为">
      <formula>NOT(ISERROR(SEARCH("库存为",AU2924)))</formula>
    </cfRule>
  </conditionalFormatting>
  <conditionalFormatting sqref="AU2925">
    <cfRule type="cellIs" dxfId="0" priority="6480" operator="lessThan">
      <formula>20</formula>
    </cfRule>
    <cfRule type="cellIs" dxfId="1" priority="3347" operator="greaterThan">
      <formula>120</formula>
    </cfRule>
    <cfRule type="containsText" dxfId="2" priority="214" operator="between" text="库存为">
      <formula>NOT(ISERROR(SEARCH("库存为",AU2925)))</formula>
    </cfRule>
  </conditionalFormatting>
  <conditionalFormatting sqref="AU2926">
    <cfRule type="cellIs" dxfId="0" priority="6479" operator="lessThan">
      <formula>20</formula>
    </cfRule>
    <cfRule type="cellIs" dxfId="1" priority="3346" operator="greaterThan">
      <formula>120</formula>
    </cfRule>
    <cfRule type="containsText" dxfId="2" priority="213" operator="between" text="库存为">
      <formula>NOT(ISERROR(SEARCH("库存为",AU2926)))</formula>
    </cfRule>
  </conditionalFormatting>
  <conditionalFormatting sqref="AU2927">
    <cfRule type="cellIs" dxfId="0" priority="6478" operator="lessThan">
      <formula>20</formula>
    </cfRule>
    <cfRule type="cellIs" dxfId="1" priority="3345" operator="greaterThan">
      <formula>120</formula>
    </cfRule>
    <cfRule type="containsText" dxfId="2" priority="212" operator="between" text="库存为">
      <formula>NOT(ISERROR(SEARCH("库存为",AU2927)))</formula>
    </cfRule>
  </conditionalFormatting>
  <conditionalFormatting sqref="AU2928">
    <cfRule type="cellIs" dxfId="0" priority="6477" operator="lessThan">
      <formula>20</formula>
    </cfRule>
    <cfRule type="cellIs" dxfId="1" priority="3344" operator="greaterThan">
      <formula>120</formula>
    </cfRule>
    <cfRule type="containsText" dxfId="2" priority="211" operator="between" text="库存为">
      <formula>NOT(ISERROR(SEARCH("库存为",AU2928)))</formula>
    </cfRule>
  </conditionalFormatting>
  <conditionalFormatting sqref="AU2929">
    <cfRule type="cellIs" dxfId="0" priority="6476" operator="lessThan">
      <formula>20</formula>
    </cfRule>
    <cfRule type="cellIs" dxfId="1" priority="3343" operator="greaterThan">
      <formula>120</formula>
    </cfRule>
    <cfRule type="containsText" dxfId="2" priority="210" operator="between" text="库存为">
      <formula>NOT(ISERROR(SEARCH("库存为",AU2929)))</formula>
    </cfRule>
  </conditionalFormatting>
  <conditionalFormatting sqref="AU2930">
    <cfRule type="cellIs" dxfId="0" priority="6475" operator="lessThan">
      <formula>20</formula>
    </cfRule>
    <cfRule type="cellIs" dxfId="1" priority="3342" operator="greaterThan">
      <formula>120</formula>
    </cfRule>
    <cfRule type="containsText" dxfId="2" priority="209" operator="between" text="库存为">
      <formula>NOT(ISERROR(SEARCH("库存为",AU2930)))</formula>
    </cfRule>
  </conditionalFormatting>
  <conditionalFormatting sqref="AU2931">
    <cfRule type="cellIs" dxfId="0" priority="6474" operator="lessThan">
      <formula>20</formula>
    </cfRule>
    <cfRule type="cellIs" dxfId="1" priority="3341" operator="greaterThan">
      <formula>120</formula>
    </cfRule>
    <cfRule type="containsText" dxfId="2" priority="208" operator="between" text="库存为">
      <formula>NOT(ISERROR(SEARCH("库存为",AU2931)))</formula>
    </cfRule>
  </conditionalFormatting>
  <conditionalFormatting sqref="AU2932">
    <cfRule type="cellIs" dxfId="0" priority="6473" operator="lessThan">
      <formula>20</formula>
    </cfRule>
    <cfRule type="cellIs" dxfId="1" priority="3340" operator="greaterThan">
      <formula>120</formula>
    </cfRule>
    <cfRule type="containsText" dxfId="2" priority="207" operator="between" text="库存为">
      <formula>NOT(ISERROR(SEARCH("库存为",AU2932)))</formula>
    </cfRule>
  </conditionalFormatting>
  <conditionalFormatting sqref="AU2933">
    <cfRule type="cellIs" dxfId="0" priority="6472" operator="lessThan">
      <formula>20</formula>
    </cfRule>
    <cfRule type="cellIs" dxfId="1" priority="3339" operator="greaterThan">
      <formula>120</formula>
    </cfRule>
    <cfRule type="containsText" dxfId="2" priority="206" operator="between" text="库存为">
      <formula>NOT(ISERROR(SEARCH("库存为",AU2933)))</formula>
    </cfRule>
  </conditionalFormatting>
  <conditionalFormatting sqref="AU2934">
    <cfRule type="cellIs" dxfId="0" priority="6471" operator="lessThan">
      <formula>20</formula>
    </cfRule>
    <cfRule type="cellIs" dxfId="1" priority="3338" operator="greaterThan">
      <formula>120</formula>
    </cfRule>
    <cfRule type="containsText" dxfId="2" priority="205" operator="between" text="库存为">
      <formula>NOT(ISERROR(SEARCH("库存为",AU2934)))</formula>
    </cfRule>
  </conditionalFormatting>
  <conditionalFormatting sqref="AU2935">
    <cfRule type="cellIs" dxfId="0" priority="6470" operator="lessThan">
      <formula>20</formula>
    </cfRule>
    <cfRule type="cellIs" dxfId="1" priority="3337" operator="greaterThan">
      <formula>120</formula>
    </cfRule>
    <cfRule type="containsText" dxfId="2" priority="204" operator="between" text="库存为">
      <formula>NOT(ISERROR(SEARCH("库存为",AU2935)))</formula>
    </cfRule>
  </conditionalFormatting>
  <conditionalFormatting sqref="AU2936">
    <cfRule type="cellIs" dxfId="0" priority="6469" operator="lessThan">
      <formula>20</formula>
    </cfRule>
    <cfRule type="cellIs" dxfId="1" priority="3336" operator="greaterThan">
      <formula>120</formula>
    </cfRule>
    <cfRule type="containsText" dxfId="2" priority="203" operator="between" text="库存为">
      <formula>NOT(ISERROR(SEARCH("库存为",AU2936)))</formula>
    </cfRule>
  </conditionalFormatting>
  <conditionalFormatting sqref="AU2937">
    <cfRule type="cellIs" dxfId="0" priority="6468" operator="lessThan">
      <formula>20</formula>
    </cfRule>
    <cfRule type="cellIs" dxfId="1" priority="3335" operator="greaterThan">
      <formula>120</formula>
    </cfRule>
    <cfRule type="containsText" dxfId="2" priority="202" operator="between" text="库存为">
      <formula>NOT(ISERROR(SEARCH("库存为",AU2937)))</formula>
    </cfRule>
  </conditionalFormatting>
  <conditionalFormatting sqref="AU2938">
    <cfRule type="cellIs" dxfId="0" priority="6467" operator="lessThan">
      <formula>20</formula>
    </cfRule>
    <cfRule type="cellIs" dxfId="1" priority="3334" operator="greaterThan">
      <formula>120</formula>
    </cfRule>
    <cfRule type="containsText" dxfId="2" priority="201" operator="between" text="库存为">
      <formula>NOT(ISERROR(SEARCH("库存为",AU2938)))</formula>
    </cfRule>
  </conditionalFormatting>
  <conditionalFormatting sqref="AU2939">
    <cfRule type="cellIs" dxfId="0" priority="6466" operator="lessThan">
      <formula>20</formula>
    </cfRule>
    <cfRule type="cellIs" dxfId="1" priority="3333" operator="greaterThan">
      <formula>120</formula>
    </cfRule>
    <cfRule type="containsText" dxfId="2" priority="200" operator="between" text="库存为">
      <formula>NOT(ISERROR(SEARCH("库存为",AU2939)))</formula>
    </cfRule>
  </conditionalFormatting>
  <conditionalFormatting sqref="AU2940">
    <cfRule type="cellIs" dxfId="0" priority="6465" operator="lessThan">
      <formula>20</formula>
    </cfRule>
    <cfRule type="cellIs" dxfId="1" priority="3332" operator="greaterThan">
      <formula>120</formula>
    </cfRule>
    <cfRule type="containsText" dxfId="2" priority="199" operator="between" text="库存为">
      <formula>NOT(ISERROR(SEARCH("库存为",AU2940)))</formula>
    </cfRule>
  </conditionalFormatting>
  <conditionalFormatting sqref="AU2941">
    <cfRule type="cellIs" dxfId="0" priority="6464" operator="lessThan">
      <formula>20</formula>
    </cfRule>
    <cfRule type="cellIs" dxfId="1" priority="3331" operator="greaterThan">
      <formula>120</formula>
    </cfRule>
    <cfRule type="containsText" dxfId="2" priority="198" operator="between" text="库存为">
      <formula>NOT(ISERROR(SEARCH("库存为",AU2941)))</formula>
    </cfRule>
  </conditionalFormatting>
  <conditionalFormatting sqref="AU2942">
    <cfRule type="cellIs" dxfId="0" priority="6463" operator="lessThan">
      <formula>20</formula>
    </cfRule>
    <cfRule type="cellIs" dxfId="1" priority="3330" operator="greaterThan">
      <formula>120</formula>
    </cfRule>
    <cfRule type="containsText" dxfId="2" priority="197" operator="between" text="库存为">
      <formula>NOT(ISERROR(SEARCH("库存为",AU2942)))</formula>
    </cfRule>
  </conditionalFormatting>
  <conditionalFormatting sqref="AU2943">
    <cfRule type="cellIs" dxfId="0" priority="6462" operator="lessThan">
      <formula>20</formula>
    </cfRule>
    <cfRule type="cellIs" dxfId="1" priority="3329" operator="greaterThan">
      <formula>120</formula>
    </cfRule>
    <cfRule type="containsText" dxfId="2" priority="196" operator="between" text="库存为">
      <formula>NOT(ISERROR(SEARCH("库存为",AU2943)))</formula>
    </cfRule>
  </conditionalFormatting>
  <conditionalFormatting sqref="AU2944">
    <cfRule type="cellIs" dxfId="0" priority="6461" operator="lessThan">
      <formula>20</formula>
    </cfRule>
    <cfRule type="cellIs" dxfId="1" priority="3328" operator="greaterThan">
      <formula>120</formula>
    </cfRule>
    <cfRule type="containsText" dxfId="2" priority="195" operator="between" text="库存为">
      <formula>NOT(ISERROR(SEARCH("库存为",AU2944)))</formula>
    </cfRule>
  </conditionalFormatting>
  <conditionalFormatting sqref="AU2945">
    <cfRule type="cellIs" dxfId="0" priority="6460" operator="lessThan">
      <formula>20</formula>
    </cfRule>
    <cfRule type="cellIs" dxfId="1" priority="3327" operator="greaterThan">
      <formula>120</formula>
    </cfRule>
    <cfRule type="containsText" dxfId="2" priority="194" operator="between" text="库存为">
      <formula>NOT(ISERROR(SEARCH("库存为",AU2945)))</formula>
    </cfRule>
  </conditionalFormatting>
  <conditionalFormatting sqref="AU2946">
    <cfRule type="cellIs" dxfId="0" priority="6459" operator="lessThan">
      <formula>20</formula>
    </cfRule>
    <cfRule type="cellIs" dxfId="1" priority="3326" operator="greaterThan">
      <formula>120</formula>
    </cfRule>
    <cfRule type="containsText" dxfId="2" priority="193" operator="between" text="库存为">
      <formula>NOT(ISERROR(SEARCH("库存为",AU2946)))</formula>
    </cfRule>
  </conditionalFormatting>
  <conditionalFormatting sqref="AU2947">
    <cfRule type="cellIs" dxfId="0" priority="6458" operator="lessThan">
      <formula>20</formula>
    </cfRule>
    <cfRule type="cellIs" dxfId="1" priority="3325" operator="greaterThan">
      <formula>120</formula>
    </cfRule>
    <cfRule type="containsText" dxfId="2" priority="192" operator="between" text="库存为">
      <formula>NOT(ISERROR(SEARCH("库存为",AU2947)))</formula>
    </cfRule>
  </conditionalFormatting>
  <conditionalFormatting sqref="AU2948">
    <cfRule type="cellIs" dxfId="0" priority="6457" operator="lessThan">
      <formula>20</formula>
    </cfRule>
    <cfRule type="cellIs" dxfId="1" priority="3324" operator="greaterThan">
      <formula>120</formula>
    </cfRule>
    <cfRule type="containsText" dxfId="2" priority="191" operator="between" text="库存为">
      <formula>NOT(ISERROR(SEARCH("库存为",AU2948)))</formula>
    </cfRule>
  </conditionalFormatting>
  <conditionalFormatting sqref="AU2949">
    <cfRule type="cellIs" dxfId="0" priority="6456" operator="lessThan">
      <formula>20</formula>
    </cfRule>
    <cfRule type="cellIs" dxfId="1" priority="3323" operator="greaterThan">
      <formula>120</formula>
    </cfRule>
    <cfRule type="containsText" dxfId="2" priority="190" operator="between" text="库存为">
      <formula>NOT(ISERROR(SEARCH("库存为",AU2949)))</formula>
    </cfRule>
  </conditionalFormatting>
  <conditionalFormatting sqref="AU2950">
    <cfRule type="cellIs" dxfId="0" priority="6455" operator="lessThan">
      <formula>20</formula>
    </cfRule>
    <cfRule type="cellIs" dxfId="1" priority="3322" operator="greaterThan">
      <formula>120</formula>
    </cfRule>
    <cfRule type="containsText" dxfId="2" priority="189" operator="between" text="库存为">
      <formula>NOT(ISERROR(SEARCH("库存为",AU2950)))</formula>
    </cfRule>
  </conditionalFormatting>
  <conditionalFormatting sqref="AU2951">
    <cfRule type="cellIs" dxfId="0" priority="6454" operator="lessThan">
      <formula>20</formula>
    </cfRule>
    <cfRule type="cellIs" dxfId="1" priority="3321" operator="greaterThan">
      <formula>120</formula>
    </cfRule>
    <cfRule type="containsText" dxfId="2" priority="188" operator="between" text="库存为">
      <formula>NOT(ISERROR(SEARCH("库存为",AU2951)))</formula>
    </cfRule>
  </conditionalFormatting>
  <conditionalFormatting sqref="AU2952">
    <cfRule type="cellIs" dxfId="0" priority="6453" operator="lessThan">
      <formula>20</formula>
    </cfRule>
    <cfRule type="cellIs" dxfId="1" priority="3320" operator="greaterThan">
      <formula>120</formula>
    </cfRule>
    <cfRule type="containsText" dxfId="2" priority="187" operator="between" text="库存为">
      <formula>NOT(ISERROR(SEARCH("库存为",AU2952)))</formula>
    </cfRule>
  </conditionalFormatting>
  <conditionalFormatting sqref="AU2953">
    <cfRule type="cellIs" dxfId="0" priority="6452" operator="lessThan">
      <formula>20</formula>
    </cfRule>
    <cfRule type="cellIs" dxfId="1" priority="3319" operator="greaterThan">
      <formula>120</formula>
    </cfRule>
    <cfRule type="containsText" dxfId="2" priority="186" operator="between" text="库存为">
      <formula>NOT(ISERROR(SEARCH("库存为",AU2953)))</formula>
    </cfRule>
  </conditionalFormatting>
  <conditionalFormatting sqref="AU2954">
    <cfRule type="cellIs" dxfId="0" priority="6451" operator="lessThan">
      <formula>20</formula>
    </cfRule>
    <cfRule type="cellIs" dxfId="1" priority="3318" operator="greaterThan">
      <formula>120</formula>
    </cfRule>
    <cfRule type="containsText" dxfId="2" priority="185" operator="between" text="库存为">
      <formula>NOT(ISERROR(SEARCH("库存为",AU2954)))</formula>
    </cfRule>
  </conditionalFormatting>
  <conditionalFormatting sqref="AU2955">
    <cfRule type="cellIs" dxfId="0" priority="6450" operator="lessThan">
      <formula>20</formula>
    </cfRule>
    <cfRule type="cellIs" dxfId="1" priority="3317" operator="greaterThan">
      <formula>120</formula>
    </cfRule>
    <cfRule type="containsText" dxfId="2" priority="184" operator="between" text="库存为">
      <formula>NOT(ISERROR(SEARCH("库存为",AU2955)))</formula>
    </cfRule>
  </conditionalFormatting>
  <conditionalFormatting sqref="AU2956">
    <cfRule type="cellIs" dxfId="0" priority="6449" operator="lessThan">
      <formula>20</formula>
    </cfRule>
    <cfRule type="cellIs" dxfId="1" priority="3316" operator="greaterThan">
      <formula>120</formula>
    </cfRule>
    <cfRule type="containsText" dxfId="2" priority="183" operator="between" text="库存为">
      <formula>NOT(ISERROR(SEARCH("库存为",AU2956)))</formula>
    </cfRule>
  </conditionalFormatting>
  <conditionalFormatting sqref="AU2957">
    <cfRule type="cellIs" dxfId="0" priority="6448" operator="lessThan">
      <formula>20</formula>
    </cfRule>
    <cfRule type="cellIs" dxfId="1" priority="3315" operator="greaterThan">
      <formula>120</formula>
    </cfRule>
    <cfRule type="containsText" dxfId="2" priority="182" operator="between" text="库存为">
      <formula>NOT(ISERROR(SEARCH("库存为",AU2957)))</formula>
    </cfRule>
  </conditionalFormatting>
  <conditionalFormatting sqref="AU2958">
    <cfRule type="cellIs" dxfId="0" priority="6447" operator="lessThan">
      <formula>20</formula>
    </cfRule>
    <cfRule type="cellIs" dxfId="1" priority="3314" operator="greaterThan">
      <formula>120</formula>
    </cfRule>
    <cfRule type="containsText" dxfId="2" priority="181" operator="between" text="库存为">
      <formula>NOT(ISERROR(SEARCH("库存为",AU2958)))</formula>
    </cfRule>
  </conditionalFormatting>
  <conditionalFormatting sqref="AU2959">
    <cfRule type="cellIs" dxfId="0" priority="6446" operator="lessThan">
      <formula>20</formula>
    </cfRule>
    <cfRule type="cellIs" dxfId="1" priority="3313" operator="greaterThan">
      <formula>120</formula>
    </cfRule>
    <cfRule type="containsText" dxfId="2" priority="180" operator="between" text="库存为">
      <formula>NOT(ISERROR(SEARCH("库存为",AU2959)))</formula>
    </cfRule>
  </conditionalFormatting>
  <conditionalFormatting sqref="AU2960">
    <cfRule type="cellIs" dxfId="0" priority="6445" operator="lessThan">
      <formula>20</formula>
    </cfRule>
    <cfRule type="cellIs" dxfId="1" priority="3312" operator="greaterThan">
      <formula>120</formula>
    </cfRule>
    <cfRule type="containsText" dxfId="2" priority="179" operator="between" text="库存为">
      <formula>NOT(ISERROR(SEARCH("库存为",AU2960)))</formula>
    </cfRule>
  </conditionalFormatting>
  <conditionalFormatting sqref="AU2961">
    <cfRule type="cellIs" dxfId="0" priority="6444" operator="lessThan">
      <formula>20</formula>
    </cfRule>
    <cfRule type="cellIs" dxfId="1" priority="3311" operator="greaterThan">
      <formula>120</formula>
    </cfRule>
    <cfRule type="containsText" dxfId="2" priority="178" operator="between" text="库存为">
      <formula>NOT(ISERROR(SEARCH("库存为",AU2961)))</formula>
    </cfRule>
  </conditionalFormatting>
  <conditionalFormatting sqref="AU2962">
    <cfRule type="cellIs" dxfId="0" priority="6443" operator="lessThan">
      <formula>20</formula>
    </cfRule>
    <cfRule type="cellIs" dxfId="1" priority="3310" operator="greaterThan">
      <formula>120</formula>
    </cfRule>
    <cfRule type="containsText" dxfId="2" priority="177" operator="between" text="库存为">
      <formula>NOT(ISERROR(SEARCH("库存为",AU2962)))</formula>
    </cfRule>
  </conditionalFormatting>
  <conditionalFormatting sqref="AU2963">
    <cfRule type="cellIs" dxfId="0" priority="6442" operator="lessThan">
      <formula>20</formula>
    </cfRule>
    <cfRule type="cellIs" dxfId="1" priority="3309" operator="greaterThan">
      <formula>120</formula>
    </cfRule>
    <cfRule type="containsText" dxfId="2" priority="176" operator="between" text="库存为">
      <formula>NOT(ISERROR(SEARCH("库存为",AU2963)))</formula>
    </cfRule>
  </conditionalFormatting>
  <conditionalFormatting sqref="AU2964">
    <cfRule type="cellIs" dxfId="0" priority="6441" operator="lessThan">
      <formula>20</formula>
    </cfRule>
    <cfRule type="cellIs" dxfId="1" priority="3308" operator="greaterThan">
      <formula>120</formula>
    </cfRule>
    <cfRule type="containsText" dxfId="2" priority="175" operator="between" text="库存为">
      <formula>NOT(ISERROR(SEARCH("库存为",AU2964)))</formula>
    </cfRule>
  </conditionalFormatting>
  <conditionalFormatting sqref="AU2965">
    <cfRule type="cellIs" dxfId="0" priority="6440" operator="lessThan">
      <formula>20</formula>
    </cfRule>
    <cfRule type="cellIs" dxfId="1" priority="3307" operator="greaterThan">
      <formula>120</formula>
    </cfRule>
    <cfRule type="containsText" dxfId="2" priority="174" operator="between" text="库存为">
      <formula>NOT(ISERROR(SEARCH("库存为",AU2965)))</formula>
    </cfRule>
  </conditionalFormatting>
  <conditionalFormatting sqref="AU2966">
    <cfRule type="cellIs" dxfId="0" priority="6439" operator="lessThan">
      <formula>20</formula>
    </cfRule>
    <cfRule type="cellIs" dxfId="1" priority="3306" operator="greaterThan">
      <formula>120</formula>
    </cfRule>
    <cfRule type="containsText" dxfId="2" priority="173" operator="between" text="库存为">
      <formula>NOT(ISERROR(SEARCH("库存为",AU2966)))</formula>
    </cfRule>
  </conditionalFormatting>
  <conditionalFormatting sqref="AU2967">
    <cfRule type="cellIs" dxfId="0" priority="6438" operator="lessThan">
      <formula>20</formula>
    </cfRule>
    <cfRule type="cellIs" dxfId="1" priority="3305" operator="greaterThan">
      <formula>120</formula>
    </cfRule>
    <cfRule type="containsText" dxfId="2" priority="172" operator="between" text="库存为">
      <formula>NOT(ISERROR(SEARCH("库存为",AU2967)))</formula>
    </cfRule>
  </conditionalFormatting>
  <conditionalFormatting sqref="AU2968">
    <cfRule type="cellIs" dxfId="0" priority="6437" operator="lessThan">
      <formula>20</formula>
    </cfRule>
    <cfRule type="cellIs" dxfId="1" priority="3304" operator="greaterThan">
      <formula>120</formula>
    </cfRule>
    <cfRule type="containsText" dxfId="2" priority="171" operator="between" text="库存为">
      <formula>NOT(ISERROR(SEARCH("库存为",AU2968)))</formula>
    </cfRule>
  </conditionalFormatting>
  <conditionalFormatting sqref="AU2969">
    <cfRule type="cellIs" dxfId="0" priority="6436" operator="lessThan">
      <formula>20</formula>
    </cfRule>
    <cfRule type="cellIs" dxfId="1" priority="3303" operator="greaterThan">
      <formula>120</formula>
    </cfRule>
    <cfRule type="containsText" dxfId="2" priority="170" operator="between" text="库存为">
      <formula>NOT(ISERROR(SEARCH("库存为",AU2969)))</formula>
    </cfRule>
  </conditionalFormatting>
  <conditionalFormatting sqref="AU2970">
    <cfRule type="cellIs" dxfId="0" priority="6435" operator="lessThan">
      <formula>20</formula>
    </cfRule>
    <cfRule type="cellIs" dxfId="1" priority="3302" operator="greaterThan">
      <formula>120</formula>
    </cfRule>
    <cfRule type="containsText" dxfId="2" priority="169" operator="between" text="库存为">
      <formula>NOT(ISERROR(SEARCH("库存为",AU2970)))</formula>
    </cfRule>
  </conditionalFormatting>
  <conditionalFormatting sqref="AU2971">
    <cfRule type="cellIs" dxfId="0" priority="6434" operator="lessThan">
      <formula>20</formula>
    </cfRule>
    <cfRule type="cellIs" dxfId="1" priority="3301" operator="greaterThan">
      <formula>120</formula>
    </cfRule>
    <cfRule type="containsText" dxfId="2" priority="168" operator="between" text="库存为">
      <formula>NOT(ISERROR(SEARCH("库存为",AU2971)))</formula>
    </cfRule>
  </conditionalFormatting>
  <conditionalFormatting sqref="AU2972">
    <cfRule type="cellIs" dxfId="0" priority="6433" operator="lessThan">
      <formula>20</formula>
    </cfRule>
    <cfRule type="cellIs" dxfId="1" priority="3300" operator="greaterThan">
      <formula>120</formula>
    </cfRule>
    <cfRule type="containsText" dxfId="2" priority="167" operator="between" text="库存为">
      <formula>NOT(ISERROR(SEARCH("库存为",AU2972)))</formula>
    </cfRule>
  </conditionalFormatting>
  <conditionalFormatting sqref="AU2973">
    <cfRule type="cellIs" dxfId="0" priority="6432" operator="lessThan">
      <formula>20</formula>
    </cfRule>
    <cfRule type="cellIs" dxfId="1" priority="3299" operator="greaterThan">
      <formula>120</formula>
    </cfRule>
    <cfRule type="containsText" dxfId="2" priority="166" operator="between" text="库存为">
      <formula>NOT(ISERROR(SEARCH("库存为",AU2973)))</formula>
    </cfRule>
  </conditionalFormatting>
  <conditionalFormatting sqref="AU2974">
    <cfRule type="cellIs" dxfId="0" priority="6431" operator="lessThan">
      <formula>20</formula>
    </cfRule>
    <cfRule type="cellIs" dxfId="1" priority="3298" operator="greaterThan">
      <formula>120</formula>
    </cfRule>
    <cfRule type="containsText" dxfId="2" priority="165" operator="between" text="库存为">
      <formula>NOT(ISERROR(SEARCH("库存为",AU2974)))</formula>
    </cfRule>
  </conditionalFormatting>
  <conditionalFormatting sqref="AU2975">
    <cfRule type="cellIs" dxfId="0" priority="6430" operator="lessThan">
      <formula>20</formula>
    </cfRule>
    <cfRule type="cellIs" dxfId="1" priority="3297" operator="greaterThan">
      <formula>120</formula>
    </cfRule>
    <cfRule type="containsText" dxfId="2" priority="164" operator="between" text="库存为">
      <formula>NOT(ISERROR(SEARCH("库存为",AU2975)))</formula>
    </cfRule>
  </conditionalFormatting>
  <conditionalFormatting sqref="AU2976">
    <cfRule type="cellIs" dxfId="0" priority="6429" operator="lessThan">
      <formula>20</formula>
    </cfRule>
    <cfRule type="cellIs" dxfId="1" priority="3296" operator="greaterThan">
      <formula>120</formula>
    </cfRule>
    <cfRule type="containsText" dxfId="2" priority="163" operator="between" text="库存为">
      <formula>NOT(ISERROR(SEARCH("库存为",AU2976)))</formula>
    </cfRule>
  </conditionalFormatting>
  <conditionalFormatting sqref="AU2977">
    <cfRule type="cellIs" dxfId="0" priority="6428" operator="lessThan">
      <formula>20</formula>
    </cfRule>
    <cfRule type="cellIs" dxfId="1" priority="3295" operator="greaterThan">
      <formula>120</formula>
    </cfRule>
    <cfRule type="containsText" dxfId="2" priority="162" operator="between" text="库存为">
      <formula>NOT(ISERROR(SEARCH("库存为",AU2977)))</formula>
    </cfRule>
  </conditionalFormatting>
  <conditionalFormatting sqref="AU2978">
    <cfRule type="cellIs" dxfId="0" priority="6427" operator="lessThan">
      <formula>20</formula>
    </cfRule>
    <cfRule type="cellIs" dxfId="1" priority="3294" operator="greaterThan">
      <formula>120</formula>
    </cfRule>
    <cfRule type="containsText" dxfId="2" priority="161" operator="between" text="库存为">
      <formula>NOT(ISERROR(SEARCH("库存为",AU2978)))</formula>
    </cfRule>
  </conditionalFormatting>
  <conditionalFormatting sqref="AU2979">
    <cfRule type="cellIs" dxfId="0" priority="6426" operator="lessThan">
      <formula>20</formula>
    </cfRule>
    <cfRule type="cellIs" dxfId="1" priority="3293" operator="greaterThan">
      <formula>120</formula>
    </cfRule>
    <cfRule type="containsText" dxfId="2" priority="160" operator="between" text="库存为">
      <formula>NOT(ISERROR(SEARCH("库存为",AU2979)))</formula>
    </cfRule>
  </conditionalFormatting>
  <conditionalFormatting sqref="AU2980">
    <cfRule type="cellIs" dxfId="0" priority="6425" operator="lessThan">
      <formula>20</formula>
    </cfRule>
    <cfRule type="cellIs" dxfId="1" priority="3292" operator="greaterThan">
      <formula>120</formula>
    </cfRule>
    <cfRule type="containsText" dxfId="2" priority="159" operator="between" text="库存为">
      <formula>NOT(ISERROR(SEARCH("库存为",AU2980)))</formula>
    </cfRule>
  </conditionalFormatting>
  <conditionalFormatting sqref="AU2981">
    <cfRule type="cellIs" dxfId="0" priority="6424" operator="lessThan">
      <formula>20</formula>
    </cfRule>
    <cfRule type="cellIs" dxfId="1" priority="3291" operator="greaterThan">
      <formula>120</formula>
    </cfRule>
    <cfRule type="containsText" dxfId="2" priority="158" operator="between" text="库存为">
      <formula>NOT(ISERROR(SEARCH("库存为",AU2981)))</formula>
    </cfRule>
  </conditionalFormatting>
  <conditionalFormatting sqref="AU2982">
    <cfRule type="cellIs" dxfId="0" priority="6423" operator="lessThan">
      <formula>20</formula>
    </cfRule>
    <cfRule type="cellIs" dxfId="1" priority="3290" operator="greaterThan">
      <formula>120</formula>
    </cfRule>
    <cfRule type="containsText" dxfId="2" priority="157" operator="between" text="库存为">
      <formula>NOT(ISERROR(SEARCH("库存为",AU2982)))</formula>
    </cfRule>
  </conditionalFormatting>
  <conditionalFormatting sqref="AU2983">
    <cfRule type="cellIs" dxfId="0" priority="6422" operator="lessThan">
      <formula>20</formula>
    </cfRule>
    <cfRule type="cellIs" dxfId="1" priority="3289" operator="greaterThan">
      <formula>120</formula>
    </cfRule>
    <cfRule type="containsText" dxfId="2" priority="156" operator="between" text="库存为">
      <formula>NOT(ISERROR(SEARCH("库存为",AU2983)))</formula>
    </cfRule>
  </conditionalFormatting>
  <conditionalFormatting sqref="AU2984">
    <cfRule type="cellIs" dxfId="0" priority="6421" operator="lessThan">
      <formula>20</formula>
    </cfRule>
    <cfRule type="cellIs" dxfId="1" priority="3288" operator="greaterThan">
      <formula>120</formula>
    </cfRule>
    <cfRule type="containsText" dxfId="2" priority="155" operator="between" text="库存为">
      <formula>NOT(ISERROR(SEARCH("库存为",AU2984)))</formula>
    </cfRule>
  </conditionalFormatting>
  <conditionalFormatting sqref="AU2985">
    <cfRule type="cellIs" dxfId="0" priority="6420" operator="lessThan">
      <formula>20</formula>
    </cfRule>
    <cfRule type="cellIs" dxfId="1" priority="3287" operator="greaterThan">
      <formula>120</formula>
    </cfRule>
    <cfRule type="containsText" dxfId="2" priority="154" operator="between" text="库存为">
      <formula>NOT(ISERROR(SEARCH("库存为",AU2985)))</formula>
    </cfRule>
  </conditionalFormatting>
  <conditionalFormatting sqref="AU2986">
    <cfRule type="cellIs" dxfId="0" priority="6419" operator="lessThan">
      <formula>20</formula>
    </cfRule>
    <cfRule type="cellIs" dxfId="1" priority="3286" operator="greaterThan">
      <formula>120</formula>
    </cfRule>
    <cfRule type="containsText" dxfId="2" priority="153" operator="between" text="库存为">
      <formula>NOT(ISERROR(SEARCH("库存为",AU2986)))</formula>
    </cfRule>
  </conditionalFormatting>
  <conditionalFormatting sqref="AU2987">
    <cfRule type="cellIs" dxfId="0" priority="6418" operator="lessThan">
      <formula>20</formula>
    </cfRule>
    <cfRule type="cellIs" dxfId="1" priority="3285" operator="greaterThan">
      <formula>120</formula>
    </cfRule>
    <cfRule type="containsText" dxfId="2" priority="152" operator="between" text="库存为">
      <formula>NOT(ISERROR(SEARCH("库存为",AU2987)))</formula>
    </cfRule>
  </conditionalFormatting>
  <conditionalFormatting sqref="AU2988">
    <cfRule type="cellIs" dxfId="0" priority="6417" operator="lessThan">
      <formula>20</formula>
    </cfRule>
    <cfRule type="cellIs" dxfId="1" priority="3284" operator="greaterThan">
      <formula>120</formula>
    </cfRule>
    <cfRule type="containsText" dxfId="2" priority="151" operator="between" text="库存为">
      <formula>NOT(ISERROR(SEARCH("库存为",AU2988)))</formula>
    </cfRule>
  </conditionalFormatting>
  <conditionalFormatting sqref="AU2989">
    <cfRule type="cellIs" dxfId="0" priority="6416" operator="lessThan">
      <formula>20</formula>
    </cfRule>
    <cfRule type="cellIs" dxfId="1" priority="3283" operator="greaterThan">
      <formula>120</formula>
    </cfRule>
    <cfRule type="containsText" dxfId="2" priority="150" operator="between" text="库存为">
      <formula>NOT(ISERROR(SEARCH("库存为",AU2989)))</formula>
    </cfRule>
  </conditionalFormatting>
  <conditionalFormatting sqref="AU2990">
    <cfRule type="cellIs" dxfId="0" priority="6415" operator="lessThan">
      <formula>20</formula>
    </cfRule>
    <cfRule type="cellIs" dxfId="1" priority="3282" operator="greaterThan">
      <formula>120</formula>
    </cfRule>
    <cfRule type="containsText" dxfId="2" priority="149" operator="between" text="库存为">
      <formula>NOT(ISERROR(SEARCH("库存为",AU2990)))</formula>
    </cfRule>
  </conditionalFormatting>
  <conditionalFormatting sqref="AU2991">
    <cfRule type="cellIs" dxfId="0" priority="6414" operator="lessThan">
      <formula>20</formula>
    </cfRule>
    <cfRule type="cellIs" dxfId="1" priority="3281" operator="greaterThan">
      <formula>120</formula>
    </cfRule>
    <cfRule type="containsText" dxfId="2" priority="148" operator="between" text="库存为">
      <formula>NOT(ISERROR(SEARCH("库存为",AU2991)))</formula>
    </cfRule>
  </conditionalFormatting>
  <conditionalFormatting sqref="AU2992">
    <cfRule type="cellIs" dxfId="0" priority="6413" operator="lessThan">
      <formula>20</formula>
    </cfRule>
    <cfRule type="cellIs" dxfId="1" priority="3280" operator="greaterThan">
      <formula>120</formula>
    </cfRule>
    <cfRule type="containsText" dxfId="2" priority="147" operator="between" text="库存为">
      <formula>NOT(ISERROR(SEARCH("库存为",AU2992)))</formula>
    </cfRule>
  </conditionalFormatting>
  <conditionalFormatting sqref="AU2993">
    <cfRule type="cellIs" dxfId="0" priority="6412" operator="lessThan">
      <formula>20</formula>
    </cfRule>
    <cfRule type="cellIs" dxfId="1" priority="3279" operator="greaterThan">
      <formula>120</formula>
    </cfRule>
    <cfRule type="containsText" dxfId="2" priority="146" operator="between" text="库存为">
      <formula>NOT(ISERROR(SEARCH("库存为",AU2993)))</formula>
    </cfRule>
  </conditionalFormatting>
  <conditionalFormatting sqref="AU2994">
    <cfRule type="cellIs" dxfId="0" priority="6411" operator="lessThan">
      <formula>20</formula>
    </cfRule>
    <cfRule type="cellIs" dxfId="1" priority="3278" operator="greaterThan">
      <formula>120</formula>
    </cfRule>
    <cfRule type="containsText" dxfId="2" priority="145" operator="between" text="库存为">
      <formula>NOT(ISERROR(SEARCH("库存为",AU2994)))</formula>
    </cfRule>
  </conditionalFormatting>
  <conditionalFormatting sqref="AU2995">
    <cfRule type="cellIs" dxfId="0" priority="6410" operator="lessThan">
      <formula>20</formula>
    </cfRule>
    <cfRule type="cellIs" dxfId="1" priority="3277" operator="greaterThan">
      <formula>120</formula>
    </cfRule>
    <cfRule type="containsText" dxfId="2" priority="144" operator="between" text="库存为">
      <formula>NOT(ISERROR(SEARCH("库存为",AU2995)))</formula>
    </cfRule>
  </conditionalFormatting>
  <conditionalFormatting sqref="AU2996">
    <cfRule type="cellIs" dxfId="0" priority="6409" operator="lessThan">
      <formula>20</formula>
    </cfRule>
    <cfRule type="cellIs" dxfId="1" priority="3276" operator="greaterThan">
      <formula>120</formula>
    </cfRule>
    <cfRule type="containsText" dxfId="2" priority="143" operator="between" text="库存为">
      <formula>NOT(ISERROR(SEARCH("库存为",AU2996)))</formula>
    </cfRule>
  </conditionalFormatting>
  <conditionalFormatting sqref="AU2997">
    <cfRule type="cellIs" dxfId="0" priority="6408" operator="lessThan">
      <formula>20</formula>
    </cfRule>
    <cfRule type="cellIs" dxfId="1" priority="3275" operator="greaterThan">
      <formula>120</formula>
    </cfRule>
    <cfRule type="containsText" dxfId="2" priority="142" operator="between" text="库存为">
      <formula>NOT(ISERROR(SEARCH("库存为",AU2997)))</formula>
    </cfRule>
  </conditionalFormatting>
  <conditionalFormatting sqref="AU2998">
    <cfRule type="cellIs" dxfId="0" priority="6407" operator="lessThan">
      <formula>20</formula>
    </cfRule>
    <cfRule type="cellIs" dxfId="1" priority="3274" operator="greaterThan">
      <formula>120</formula>
    </cfRule>
    <cfRule type="containsText" dxfId="2" priority="141" operator="between" text="库存为">
      <formula>NOT(ISERROR(SEARCH("库存为",AU2998)))</formula>
    </cfRule>
  </conditionalFormatting>
  <conditionalFormatting sqref="AU2999">
    <cfRule type="cellIs" dxfId="0" priority="6406" operator="lessThan">
      <formula>20</formula>
    </cfRule>
    <cfRule type="cellIs" dxfId="1" priority="3273" operator="greaterThan">
      <formula>120</formula>
    </cfRule>
    <cfRule type="containsText" dxfId="2" priority="140" operator="between" text="库存为">
      <formula>NOT(ISERROR(SEARCH("库存为",AU2999)))</formula>
    </cfRule>
  </conditionalFormatting>
  <conditionalFormatting sqref="AU3000">
    <cfRule type="cellIs" dxfId="0" priority="6405" operator="lessThan">
      <formula>20</formula>
    </cfRule>
    <cfRule type="cellIs" dxfId="1" priority="3272" operator="greaterThan">
      <formula>120</formula>
    </cfRule>
    <cfRule type="containsText" dxfId="2" priority="139" operator="between" text="库存为">
      <formula>NOT(ISERROR(SEARCH("库存为",AU3000)))</formula>
    </cfRule>
  </conditionalFormatting>
  <conditionalFormatting sqref="AU3001">
    <cfRule type="cellIs" dxfId="0" priority="6404" operator="lessThan">
      <formula>20</formula>
    </cfRule>
    <cfRule type="cellIs" dxfId="1" priority="3271" operator="greaterThan">
      <formula>120</formula>
    </cfRule>
    <cfRule type="containsText" dxfId="2" priority="138" operator="between" text="库存为">
      <formula>NOT(ISERROR(SEARCH("库存为",AU3001)))</formula>
    </cfRule>
  </conditionalFormatting>
  <conditionalFormatting sqref="AU3002">
    <cfRule type="cellIs" dxfId="0" priority="6403" operator="lessThan">
      <formula>20</formula>
    </cfRule>
    <cfRule type="cellIs" dxfId="1" priority="3270" operator="greaterThan">
      <formula>120</formula>
    </cfRule>
    <cfRule type="containsText" dxfId="2" priority="137" operator="between" text="库存为">
      <formula>NOT(ISERROR(SEARCH("库存为",AU3002)))</formula>
    </cfRule>
  </conditionalFormatting>
  <conditionalFormatting sqref="AU3003">
    <cfRule type="cellIs" dxfId="0" priority="6402" operator="lessThan">
      <formula>20</formula>
    </cfRule>
    <cfRule type="cellIs" dxfId="1" priority="3269" operator="greaterThan">
      <formula>120</formula>
    </cfRule>
    <cfRule type="containsText" dxfId="2" priority="136" operator="between" text="库存为">
      <formula>NOT(ISERROR(SEARCH("库存为",AU3003)))</formula>
    </cfRule>
  </conditionalFormatting>
  <conditionalFormatting sqref="AU3004">
    <cfRule type="cellIs" dxfId="0" priority="6401" operator="lessThan">
      <formula>20</formula>
    </cfRule>
    <cfRule type="cellIs" dxfId="1" priority="3268" operator="greaterThan">
      <formula>120</formula>
    </cfRule>
    <cfRule type="containsText" dxfId="2" priority="135" operator="between" text="库存为">
      <formula>NOT(ISERROR(SEARCH("库存为",AU3004)))</formula>
    </cfRule>
  </conditionalFormatting>
  <conditionalFormatting sqref="AU3005">
    <cfRule type="cellIs" dxfId="0" priority="6400" operator="lessThan">
      <formula>20</formula>
    </cfRule>
    <cfRule type="cellIs" dxfId="1" priority="3267" operator="greaterThan">
      <formula>120</formula>
    </cfRule>
    <cfRule type="containsText" dxfId="2" priority="134" operator="between" text="库存为">
      <formula>NOT(ISERROR(SEARCH("库存为",AU3005)))</formula>
    </cfRule>
  </conditionalFormatting>
  <conditionalFormatting sqref="AU3006">
    <cfRule type="cellIs" dxfId="0" priority="6399" operator="lessThan">
      <formula>20</formula>
    </cfRule>
    <cfRule type="cellIs" dxfId="1" priority="3266" operator="greaterThan">
      <formula>120</formula>
    </cfRule>
    <cfRule type="containsText" dxfId="2" priority="133" operator="between" text="库存为">
      <formula>NOT(ISERROR(SEARCH("库存为",AU3006)))</formula>
    </cfRule>
  </conditionalFormatting>
  <conditionalFormatting sqref="AU3007">
    <cfRule type="cellIs" dxfId="0" priority="6398" operator="lessThan">
      <formula>20</formula>
    </cfRule>
    <cfRule type="cellIs" dxfId="1" priority="3265" operator="greaterThan">
      <formula>120</formula>
    </cfRule>
    <cfRule type="containsText" dxfId="2" priority="132" operator="between" text="库存为">
      <formula>NOT(ISERROR(SEARCH("库存为",AU3007)))</formula>
    </cfRule>
  </conditionalFormatting>
  <conditionalFormatting sqref="AU3008">
    <cfRule type="cellIs" dxfId="0" priority="6397" operator="lessThan">
      <formula>20</formula>
    </cfRule>
    <cfRule type="cellIs" dxfId="1" priority="3264" operator="greaterThan">
      <formula>120</formula>
    </cfRule>
    <cfRule type="containsText" dxfId="2" priority="131" operator="between" text="库存为">
      <formula>NOT(ISERROR(SEARCH("库存为",AU3008)))</formula>
    </cfRule>
  </conditionalFormatting>
  <conditionalFormatting sqref="AU3009">
    <cfRule type="cellIs" dxfId="0" priority="6396" operator="lessThan">
      <formula>20</formula>
    </cfRule>
    <cfRule type="cellIs" dxfId="1" priority="3263" operator="greaterThan">
      <formula>120</formula>
    </cfRule>
    <cfRule type="containsText" dxfId="2" priority="130" operator="between" text="库存为">
      <formula>NOT(ISERROR(SEARCH("库存为",AU3009)))</formula>
    </cfRule>
  </conditionalFormatting>
  <conditionalFormatting sqref="AU3010">
    <cfRule type="cellIs" dxfId="0" priority="6395" operator="lessThan">
      <formula>20</formula>
    </cfRule>
    <cfRule type="cellIs" dxfId="1" priority="3262" operator="greaterThan">
      <formula>120</formula>
    </cfRule>
    <cfRule type="containsText" dxfId="2" priority="129" operator="between" text="库存为">
      <formula>NOT(ISERROR(SEARCH("库存为",AU3010)))</formula>
    </cfRule>
  </conditionalFormatting>
  <conditionalFormatting sqref="AU3011">
    <cfRule type="cellIs" dxfId="0" priority="6394" operator="lessThan">
      <formula>20</formula>
    </cfRule>
    <cfRule type="cellIs" dxfId="1" priority="3261" operator="greaterThan">
      <formula>120</formula>
    </cfRule>
    <cfRule type="containsText" dxfId="2" priority="128" operator="between" text="库存为">
      <formula>NOT(ISERROR(SEARCH("库存为",AU3011)))</formula>
    </cfRule>
  </conditionalFormatting>
  <conditionalFormatting sqref="AU3012">
    <cfRule type="cellIs" dxfId="0" priority="6393" operator="lessThan">
      <formula>20</formula>
    </cfRule>
    <cfRule type="cellIs" dxfId="1" priority="3260" operator="greaterThan">
      <formula>120</formula>
    </cfRule>
    <cfRule type="containsText" dxfId="2" priority="127" operator="between" text="库存为">
      <formula>NOT(ISERROR(SEARCH("库存为",AU3012)))</formula>
    </cfRule>
  </conditionalFormatting>
  <conditionalFormatting sqref="AU3013">
    <cfRule type="cellIs" dxfId="0" priority="6392" operator="lessThan">
      <formula>20</formula>
    </cfRule>
    <cfRule type="cellIs" dxfId="1" priority="3259" operator="greaterThan">
      <formula>120</formula>
    </cfRule>
    <cfRule type="containsText" dxfId="2" priority="126" operator="between" text="库存为">
      <formula>NOT(ISERROR(SEARCH("库存为",AU3013)))</formula>
    </cfRule>
  </conditionalFormatting>
  <conditionalFormatting sqref="AU3014">
    <cfRule type="cellIs" dxfId="0" priority="6391" operator="lessThan">
      <formula>20</formula>
    </cfRule>
    <cfRule type="cellIs" dxfId="1" priority="3258" operator="greaterThan">
      <formula>120</formula>
    </cfRule>
    <cfRule type="containsText" dxfId="2" priority="125" operator="between" text="库存为">
      <formula>NOT(ISERROR(SEARCH("库存为",AU3014)))</formula>
    </cfRule>
  </conditionalFormatting>
  <conditionalFormatting sqref="AU3015">
    <cfRule type="cellIs" dxfId="0" priority="6390" operator="lessThan">
      <formula>20</formula>
    </cfRule>
    <cfRule type="cellIs" dxfId="1" priority="3257" operator="greaterThan">
      <formula>120</formula>
    </cfRule>
    <cfRule type="containsText" dxfId="2" priority="124" operator="between" text="库存为">
      <formula>NOT(ISERROR(SEARCH("库存为",AU3015)))</formula>
    </cfRule>
  </conditionalFormatting>
  <conditionalFormatting sqref="AU3016">
    <cfRule type="cellIs" dxfId="0" priority="6389" operator="lessThan">
      <formula>20</formula>
    </cfRule>
    <cfRule type="cellIs" dxfId="1" priority="3256" operator="greaterThan">
      <formula>120</formula>
    </cfRule>
    <cfRule type="containsText" dxfId="2" priority="123" operator="between" text="库存为">
      <formula>NOT(ISERROR(SEARCH("库存为",AU3016)))</formula>
    </cfRule>
  </conditionalFormatting>
  <conditionalFormatting sqref="AU3017">
    <cfRule type="cellIs" dxfId="0" priority="6388" operator="lessThan">
      <formula>20</formula>
    </cfRule>
    <cfRule type="cellIs" dxfId="1" priority="3255" operator="greaterThan">
      <formula>120</formula>
    </cfRule>
    <cfRule type="containsText" dxfId="2" priority="122" operator="between" text="库存为">
      <formula>NOT(ISERROR(SEARCH("库存为",AU3017)))</formula>
    </cfRule>
  </conditionalFormatting>
  <conditionalFormatting sqref="AU3018">
    <cfRule type="cellIs" dxfId="0" priority="6387" operator="lessThan">
      <formula>20</formula>
    </cfRule>
    <cfRule type="cellIs" dxfId="1" priority="3254" operator="greaterThan">
      <formula>120</formula>
    </cfRule>
    <cfRule type="containsText" dxfId="2" priority="121" operator="between" text="库存为">
      <formula>NOT(ISERROR(SEARCH("库存为",AU3018)))</formula>
    </cfRule>
  </conditionalFormatting>
  <conditionalFormatting sqref="AU3019">
    <cfRule type="cellIs" dxfId="0" priority="6386" operator="lessThan">
      <formula>20</formula>
    </cfRule>
    <cfRule type="cellIs" dxfId="1" priority="3253" operator="greaterThan">
      <formula>120</formula>
    </cfRule>
    <cfRule type="containsText" dxfId="2" priority="120" operator="between" text="库存为">
      <formula>NOT(ISERROR(SEARCH("库存为",AU3019)))</formula>
    </cfRule>
  </conditionalFormatting>
  <conditionalFormatting sqref="AU3020">
    <cfRule type="cellIs" dxfId="0" priority="6385" operator="lessThan">
      <formula>20</formula>
    </cfRule>
    <cfRule type="cellIs" dxfId="1" priority="3252" operator="greaterThan">
      <formula>120</formula>
    </cfRule>
    <cfRule type="containsText" dxfId="2" priority="119" operator="between" text="库存为">
      <formula>NOT(ISERROR(SEARCH("库存为",AU3020)))</formula>
    </cfRule>
  </conditionalFormatting>
  <conditionalFormatting sqref="AU3021">
    <cfRule type="cellIs" dxfId="0" priority="6384" operator="lessThan">
      <formula>20</formula>
    </cfRule>
    <cfRule type="cellIs" dxfId="1" priority="3251" operator="greaterThan">
      <formula>120</formula>
    </cfRule>
    <cfRule type="containsText" dxfId="2" priority="118" operator="between" text="库存为">
      <formula>NOT(ISERROR(SEARCH("库存为",AU3021)))</formula>
    </cfRule>
  </conditionalFormatting>
  <conditionalFormatting sqref="AU3022">
    <cfRule type="cellIs" dxfId="0" priority="6383" operator="lessThan">
      <formula>20</formula>
    </cfRule>
    <cfRule type="cellIs" dxfId="1" priority="3250" operator="greaterThan">
      <formula>120</formula>
    </cfRule>
    <cfRule type="containsText" dxfId="2" priority="117" operator="between" text="库存为">
      <formula>NOT(ISERROR(SEARCH("库存为",AU3022)))</formula>
    </cfRule>
  </conditionalFormatting>
  <conditionalFormatting sqref="AU3023">
    <cfRule type="cellIs" dxfId="0" priority="6382" operator="lessThan">
      <formula>20</formula>
    </cfRule>
    <cfRule type="cellIs" dxfId="1" priority="3249" operator="greaterThan">
      <formula>120</formula>
    </cfRule>
    <cfRule type="containsText" dxfId="2" priority="116" operator="between" text="库存为">
      <formula>NOT(ISERROR(SEARCH("库存为",AU3023)))</formula>
    </cfRule>
  </conditionalFormatting>
  <conditionalFormatting sqref="AU3024">
    <cfRule type="cellIs" dxfId="0" priority="6381" operator="lessThan">
      <formula>20</formula>
    </cfRule>
    <cfRule type="cellIs" dxfId="1" priority="3248" operator="greaterThan">
      <formula>120</formula>
    </cfRule>
    <cfRule type="containsText" dxfId="2" priority="115" operator="between" text="库存为">
      <formula>NOT(ISERROR(SEARCH("库存为",AU3024)))</formula>
    </cfRule>
  </conditionalFormatting>
  <conditionalFormatting sqref="AU3025">
    <cfRule type="cellIs" dxfId="0" priority="6380" operator="lessThan">
      <formula>20</formula>
    </cfRule>
    <cfRule type="cellIs" dxfId="1" priority="3247" operator="greaterThan">
      <formula>120</formula>
    </cfRule>
    <cfRule type="containsText" dxfId="2" priority="114" operator="between" text="库存为">
      <formula>NOT(ISERROR(SEARCH("库存为",AU3025)))</formula>
    </cfRule>
  </conditionalFormatting>
  <conditionalFormatting sqref="AU3026">
    <cfRule type="cellIs" dxfId="0" priority="6379" operator="lessThan">
      <formula>20</formula>
    </cfRule>
    <cfRule type="cellIs" dxfId="1" priority="3246" operator="greaterThan">
      <formula>120</formula>
    </cfRule>
    <cfRule type="containsText" dxfId="2" priority="113" operator="between" text="库存为">
      <formula>NOT(ISERROR(SEARCH("库存为",AU3026)))</formula>
    </cfRule>
  </conditionalFormatting>
  <conditionalFormatting sqref="AU3027">
    <cfRule type="cellIs" dxfId="0" priority="6378" operator="lessThan">
      <formula>20</formula>
    </cfRule>
    <cfRule type="cellIs" dxfId="1" priority="3245" operator="greaterThan">
      <formula>120</formula>
    </cfRule>
    <cfRule type="containsText" dxfId="2" priority="112" operator="between" text="库存为">
      <formula>NOT(ISERROR(SEARCH("库存为",AU3027)))</formula>
    </cfRule>
  </conditionalFormatting>
  <conditionalFormatting sqref="AU3028">
    <cfRule type="cellIs" dxfId="0" priority="6377" operator="lessThan">
      <formula>20</formula>
    </cfRule>
    <cfRule type="cellIs" dxfId="1" priority="3244" operator="greaterThan">
      <formula>120</formula>
    </cfRule>
    <cfRule type="containsText" dxfId="2" priority="111" operator="between" text="库存为">
      <formula>NOT(ISERROR(SEARCH("库存为",AU3028)))</formula>
    </cfRule>
  </conditionalFormatting>
  <conditionalFormatting sqref="AU3029">
    <cfRule type="cellIs" dxfId="0" priority="6376" operator="lessThan">
      <formula>20</formula>
    </cfRule>
    <cfRule type="cellIs" dxfId="1" priority="3243" operator="greaterThan">
      <formula>120</formula>
    </cfRule>
    <cfRule type="containsText" dxfId="2" priority="110" operator="between" text="库存为">
      <formula>NOT(ISERROR(SEARCH("库存为",AU3029)))</formula>
    </cfRule>
  </conditionalFormatting>
  <conditionalFormatting sqref="AU3030">
    <cfRule type="cellIs" dxfId="0" priority="6375" operator="lessThan">
      <formula>20</formula>
    </cfRule>
    <cfRule type="cellIs" dxfId="1" priority="3242" operator="greaterThan">
      <formula>120</formula>
    </cfRule>
    <cfRule type="containsText" dxfId="2" priority="109" operator="between" text="库存为">
      <formula>NOT(ISERROR(SEARCH("库存为",AU3030)))</formula>
    </cfRule>
  </conditionalFormatting>
  <conditionalFormatting sqref="AU3031">
    <cfRule type="cellIs" dxfId="0" priority="6374" operator="lessThan">
      <formula>20</formula>
    </cfRule>
    <cfRule type="cellIs" dxfId="1" priority="3241" operator="greaterThan">
      <formula>120</formula>
    </cfRule>
    <cfRule type="containsText" dxfId="2" priority="108" operator="between" text="库存为">
      <formula>NOT(ISERROR(SEARCH("库存为",AU3031)))</formula>
    </cfRule>
  </conditionalFormatting>
  <conditionalFormatting sqref="AU3032">
    <cfRule type="cellIs" dxfId="0" priority="6373" operator="lessThan">
      <formula>20</formula>
    </cfRule>
    <cfRule type="cellIs" dxfId="1" priority="3240" operator="greaterThan">
      <formula>120</formula>
    </cfRule>
    <cfRule type="containsText" dxfId="2" priority="107" operator="between" text="库存为">
      <formula>NOT(ISERROR(SEARCH("库存为",AU3032)))</formula>
    </cfRule>
  </conditionalFormatting>
  <conditionalFormatting sqref="AU3033">
    <cfRule type="cellIs" dxfId="0" priority="6372" operator="lessThan">
      <formula>20</formula>
    </cfRule>
    <cfRule type="cellIs" dxfId="1" priority="3239" operator="greaterThan">
      <formula>120</formula>
    </cfRule>
    <cfRule type="containsText" dxfId="2" priority="106" operator="between" text="库存为">
      <formula>NOT(ISERROR(SEARCH("库存为",AU3033)))</formula>
    </cfRule>
  </conditionalFormatting>
  <conditionalFormatting sqref="AU3034">
    <cfRule type="cellIs" dxfId="0" priority="6371" operator="lessThan">
      <formula>20</formula>
    </cfRule>
    <cfRule type="cellIs" dxfId="1" priority="3238" operator="greaterThan">
      <formula>120</formula>
    </cfRule>
    <cfRule type="containsText" dxfId="2" priority="105" operator="between" text="库存为">
      <formula>NOT(ISERROR(SEARCH("库存为",AU3034)))</formula>
    </cfRule>
  </conditionalFormatting>
  <conditionalFormatting sqref="AU3035">
    <cfRule type="cellIs" dxfId="0" priority="6370" operator="lessThan">
      <formula>20</formula>
    </cfRule>
    <cfRule type="cellIs" dxfId="1" priority="3237" operator="greaterThan">
      <formula>120</formula>
    </cfRule>
    <cfRule type="containsText" dxfId="2" priority="104" operator="between" text="库存为">
      <formula>NOT(ISERROR(SEARCH("库存为",AU3035)))</formula>
    </cfRule>
  </conditionalFormatting>
  <conditionalFormatting sqref="AU3036">
    <cfRule type="cellIs" dxfId="0" priority="6369" operator="lessThan">
      <formula>20</formula>
    </cfRule>
    <cfRule type="cellIs" dxfId="1" priority="3236" operator="greaterThan">
      <formula>120</formula>
    </cfRule>
    <cfRule type="containsText" dxfId="2" priority="103" operator="between" text="库存为">
      <formula>NOT(ISERROR(SEARCH("库存为",AU3036)))</formula>
    </cfRule>
  </conditionalFormatting>
  <conditionalFormatting sqref="AU3037">
    <cfRule type="cellIs" dxfId="0" priority="6368" operator="lessThan">
      <formula>20</formula>
    </cfRule>
    <cfRule type="cellIs" dxfId="1" priority="3235" operator="greaterThan">
      <formula>120</formula>
    </cfRule>
    <cfRule type="containsText" dxfId="2" priority="102" operator="between" text="库存为">
      <formula>NOT(ISERROR(SEARCH("库存为",AU3037)))</formula>
    </cfRule>
  </conditionalFormatting>
  <conditionalFormatting sqref="AU3038">
    <cfRule type="cellIs" dxfId="0" priority="6367" operator="lessThan">
      <formula>20</formula>
    </cfRule>
    <cfRule type="cellIs" dxfId="1" priority="3234" operator="greaterThan">
      <formula>120</formula>
    </cfRule>
    <cfRule type="containsText" dxfId="2" priority="101" operator="between" text="库存为">
      <formula>NOT(ISERROR(SEARCH("库存为",AU3038)))</formula>
    </cfRule>
  </conditionalFormatting>
  <conditionalFormatting sqref="AU3039">
    <cfRule type="cellIs" dxfId="0" priority="6366" operator="lessThan">
      <formula>20</formula>
    </cfRule>
    <cfRule type="cellIs" dxfId="1" priority="3233" operator="greaterThan">
      <formula>120</formula>
    </cfRule>
    <cfRule type="containsText" dxfId="2" priority="100" operator="between" text="库存为">
      <formula>NOT(ISERROR(SEARCH("库存为",AU3039)))</formula>
    </cfRule>
  </conditionalFormatting>
  <conditionalFormatting sqref="AU3040">
    <cfRule type="cellIs" dxfId="0" priority="6365" operator="lessThan">
      <formula>20</formula>
    </cfRule>
    <cfRule type="cellIs" dxfId="1" priority="3232" operator="greaterThan">
      <formula>120</formula>
    </cfRule>
    <cfRule type="containsText" dxfId="2" priority="99" operator="between" text="库存为">
      <formula>NOT(ISERROR(SEARCH("库存为",AU3040)))</formula>
    </cfRule>
  </conditionalFormatting>
  <conditionalFormatting sqref="AU3041">
    <cfRule type="cellIs" dxfId="0" priority="6364" operator="lessThan">
      <formula>20</formula>
    </cfRule>
    <cfRule type="cellIs" dxfId="1" priority="3231" operator="greaterThan">
      <formula>120</formula>
    </cfRule>
    <cfRule type="containsText" dxfId="2" priority="98" operator="between" text="库存为">
      <formula>NOT(ISERROR(SEARCH("库存为",AU3041)))</formula>
    </cfRule>
  </conditionalFormatting>
  <conditionalFormatting sqref="AU3042">
    <cfRule type="cellIs" dxfId="0" priority="6363" operator="lessThan">
      <formula>20</formula>
    </cfRule>
    <cfRule type="cellIs" dxfId="1" priority="3230" operator="greaterThan">
      <formula>120</formula>
    </cfRule>
    <cfRule type="containsText" dxfId="2" priority="97" operator="between" text="库存为">
      <formula>NOT(ISERROR(SEARCH("库存为",AU3042)))</formula>
    </cfRule>
  </conditionalFormatting>
  <conditionalFormatting sqref="AU3043">
    <cfRule type="cellIs" dxfId="0" priority="6362" operator="lessThan">
      <formula>20</formula>
    </cfRule>
    <cfRule type="cellIs" dxfId="1" priority="3229" operator="greaterThan">
      <formula>120</formula>
    </cfRule>
    <cfRule type="containsText" dxfId="2" priority="96" operator="between" text="库存为">
      <formula>NOT(ISERROR(SEARCH("库存为",AU3043)))</formula>
    </cfRule>
  </conditionalFormatting>
  <conditionalFormatting sqref="AU3044">
    <cfRule type="cellIs" dxfId="0" priority="6361" operator="lessThan">
      <formula>20</formula>
    </cfRule>
    <cfRule type="cellIs" dxfId="1" priority="3228" operator="greaterThan">
      <formula>120</formula>
    </cfRule>
    <cfRule type="containsText" dxfId="2" priority="95" operator="between" text="库存为">
      <formula>NOT(ISERROR(SEARCH("库存为",AU3044)))</formula>
    </cfRule>
  </conditionalFormatting>
  <conditionalFormatting sqref="AU3045">
    <cfRule type="cellIs" dxfId="0" priority="6360" operator="lessThan">
      <formula>20</formula>
    </cfRule>
    <cfRule type="cellIs" dxfId="1" priority="3227" operator="greaterThan">
      <formula>120</formula>
    </cfRule>
    <cfRule type="containsText" dxfId="2" priority="94" operator="between" text="库存为">
      <formula>NOT(ISERROR(SEARCH("库存为",AU3045)))</formula>
    </cfRule>
  </conditionalFormatting>
  <conditionalFormatting sqref="AU3046">
    <cfRule type="cellIs" dxfId="0" priority="6359" operator="lessThan">
      <formula>20</formula>
    </cfRule>
    <cfRule type="cellIs" dxfId="1" priority="3226" operator="greaterThan">
      <formula>120</formula>
    </cfRule>
    <cfRule type="containsText" dxfId="2" priority="93" operator="between" text="库存为">
      <formula>NOT(ISERROR(SEARCH("库存为",AU3046)))</formula>
    </cfRule>
  </conditionalFormatting>
  <conditionalFormatting sqref="AU3047">
    <cfRule type="cellIs" dxfId="0" priority="6358" operator="lessThan">
      <formula>20</formula>
    </cfRule>
    <cfRule type="cellIs" dxfId="1" priority="3225" operator="greaterThan">
      <formula>120</formula>
    </cfRule>
    <cfRule type="containsText" dxfId="2" priority="92" operator="between" text="库存为">
      <formula>NOT(ISERROR(SEARCH("库存为",AU3047)))</formula>
    </cfRule>
  </conditionalFormatting>
  <conditionalFormatting sqref="AU3048">
    <cfRule type="cellIs" dxfId="0" priority="6357" operator="lessThan">
      <formula>20</formula>
    </cfRule>
    <cfRule type="cellIs" dxfId="1" priority="3224" operator="greaterThan">
      <formula>120</formula>
    </cfRule>
    <cfRule type="containsText" dxfId="2" priority="91" operator="between" text="库存为">
      <formula>NOT(ISERROR(SEARCH("库存为",AU3048)))</formula>
    </cfRule>
  </conditionalFormatting>
  <conditionalFormatting sqref="AU3049">
    <cfRule type="cellIs" dxfId="0" priority="6356" operator="lessThan">
      <formula>20</formula>
    </cfRule>
    <cfRule type="cellIs" dxfId="1" priority="3223" operator="greaterThan">
      <formula>120</formula>
    </cfRule>
    <cfRule type="containsText" dxfId="2" priority="90" operator="between" text="库存为">
      <formula>NOT(ISERROR(SEARCH("库存为",AU3049)))</formula>
    </cfRule>
  </conditionalFormatting>
  <conditionalFormatting sqref="AU3050">
    <cfRule type="cellIs" dxfId="0" priority="6355" operator="lessThan">
      <formula>20</formula>
    </cfRule>
    <cfRule type="cellIs" dxfId="1" priority="3222" operator="greaterThan">
      <formula>120</formula>
    </cfRule>
    <cfRule type="containsText" dxfId="2" priority="89" operator="between" text="库存为">
      <formula>NOT(ISERROR(SEARCH("库存为",AU3050)))</formula>
    </cfRule>
  </conditionalFormatting>
  <conditionalFormatting sqref="AU3051">
    <cfRule type="cellIs" dxfId="0" priority="6354" operator="lessThan">
      <formula>20</formula>
    </cfRule>
    <cfRule type="cellIs" dxfId="1" priority="3221" operator="greaterThan">
      <formula>120</formula>
    </cfRule>
    <cfRule type="containsText" dxfId="2" priority="88" operator="between" text="库存为">
      <formula>NOT(ISERROR(SEARCH("库存为",AU3051)))</formula>
    </cfRule>
  </conditionalFormatting>
  <conditionalFormatting sqref="AU3052">
    <cfRule type="cellIs" dxfId="0" priority="6353" operator="lessThan">
      <formula>20</formula>
    </cfRule>
    <cfRule type="cellIs" dxfId="1" priority="3220" operator="greaterThan">
      <formula>120</formula>
    </cfRule>
    <cfRule type="containsText" dxfId="2" priority="87" operator="between" text="库存为">
      <formula>NOT(ISERROR(SEARCH("库存为",AU3052)))</formula>
    </cfRule>
  </conditionalFormatting>
  <conditionalFormatting sqref="AU3053">
    <cfRule type="cellIs" dxfId="0" priority="6352" operator="lessThan">
      <formula>20</formula>
    </cfRule>
    <cfRule type="cellIs" dxfId="1" priority="3219" operator="greaterThan">
      <formula>120</formula>
    </cfRule>
    <cfRule type="containsText" dxfId="2" priority="86" operator="between" text="库存为">
      <formula>NOT(ISERROR(SEARCH("库存为",AU3053)))</formula>
    </cfRule>
  </conditionalFormatting>
  <conditionalFormatting sqref="AU3054">
    <cfRule type="cellIs" dxfId="0" priority="6351" operator="lessThan">
      <formula>20</formula>
    </cfRule>
    <cfRule type="cellIs" dxfId="1" priority="3218" operator="greaterThan">
      <formula>120</formula>
    </cfRule>
    <cfRule type="containsText" dxfId="2" priority="85" operator="between" text="库存为">
      <formula>NOT(ISERROR(SEARCH("库存为",AU3054)))</formula>
    </cfRule>
  </conditionalFormatting>
  <conditionalFormatting sqref="AU3055">
    <cfRule type="cellIs" dxfId="0" priority="6350" operator="lessThan">
      <formula>20</formula>
    </cfRule>
    <cfRule type="cellIs" dxfId="1" priority="3217" operator="greaterThan">
      <formula>120</formula>
    </cfRule>
    <cfRule type="containsText" dxfId="2" priority="84" operator="between" text="库存为">
      <formula>NOT(ISERROR(SEARCH("库存为",AU3055)))</formula>
    </cfRule>
  </conditionalFormatting>
  <conditionalFormatting sqref="AU3056">
    <cfRule type="cellIs" dxfId="0" priority="6349" operator="lessThan">
      <formula>20</formula>
    </cfRule>
    <cfRule type="cellIs" dxfId="1" priority="3216" operator="greaterThan">
      <formula>120</formula>
    </cfRule>
    <cfRule type="containsText" dxfId="2" priority="83" operator="between" text="库存为">
      <formula>NOT(ISERROR(SEARCH("库存为",AU3056)))</formula>
    </cfRule>
  </conditionalFormatting>
  <conditionalFormatting sqref="AU3057">
    <cfRule type="cellIs" dxfId="0" priority="6348" operator="lessThan">
      <formula>20</formula>
    </cfRule>
    <cfRule type="cellIs" dxfId="1" priority="3215" operator="greaterThan">
      <formula>120</formula>
    </cfRule>
    <cfRule type="containsText" dxfId="2" priority="82" operator="between" text="库存为">
      <formula>NOT(ISERROR(SEARCH("库存为",AU3057)))</formula>
    </cfRule>
  </conditionalFormatting>
  <conditionalFormatting sqref="AU3058">
    <cfRule type="cellIs" dxfId="0" priority="6347" operator="lessThan">
      <formula>20</formula>
    </cfRule>
    <cfRule type="cellIs" dxfId="1" priority="3214" operator="greaterThan">
      <formula>120</formula>
    </cfRule>
    <cfRule type="containsText" dxfId="2" priority="81" operator="between" text="库存为">
      <formula>NOT(ISERROR(SEARCH("库存为",AU3058)))</formula>
    </cfRule>
  </conditionalFormatting>
  <conditionalFormatting sqref="AU3059">
    <cfRule type="cellIs" dxfId="0" priority="6346" operator="lessThan">
      <formula>20</formula>
    </cfRule>
    <cfRule type="cellIs" dxfId="1" priority="3213" operator="greaterThan">
      <formula>120</formula>
    </cfRule>
    <cfRule type="containsText" dxfId="2" priority="80" operator="between" text="库存为">
      <formula>NOT(ISERROR(SEARCH("库存为",AU3059)))</formula>
    </cfRule>
  </conditionalFormatting>
  <conditionalFormatting sqref="AU3060">
    <cfRule type="cellIs" dxfId="0" priority="6345" operator="lessThan">
      <formula>20</formula>
    </cfRule>
    <cfRule type="cellIs" dxfId="1" priority="3212" operator="greaterThan">
      <formula>120</formula>
    </cfRule>
    <cfRule type="containsText" dxfId="2" priority="79" operator="between" text="库存为">
      <formula>NOT(ISERROR(SEARCH("库存为",AU3060)))</formula>
    </cfRule>
  </conditionalFormatting>
  <conditionalFormatting sqref="AU3061">
    <cfRule type="cellIs" dxfId="0" priority="6344" operator="lessThan">
      <formula>20</formula>
    </cfRule>
    <cfRule type="cellIs" dxfId="1" priority="3211" operator="greaterThan">
      <formula>120</formula>
    </cfRule>
    <cfRule type="containsText" dxfId="2" priority="78" operator="between" text="库存为">
      <formula>NOT(ISERROR(SEARCH("库存为",AU3061)))</formula>
    </cfRule>
  </conditionalFormatting>
  <conditionalFormatting sqref="AU3062">
    <cfRule type="cellIs" dxfId="0" priority="6343" operator="lessThan">
      <formula>20</formula>
    </cfRule>
    <cfRule type="cellIs" dxfId="1" priority="3210" operator="greaterThan">
      <formula>120</formula>
    </cfRule>
    <cfRule type="containsText" dxfId="2" priority="77" operator="between" text="库存为">
      <formula>NOT(ISERROR(SEARCH("库存为",AU3062)))</formula>
    </cfRule>
  </conditionalFormatting>
  <conditionalFormatting sqref="AU3063">
    <cfRule type="cellIs" dxfId="0" priority="6342" operator="lessThan">
      <formula>20</formula>
    </cfRule>
    <cfRule type="cellIs" dxfId="1" priority="3209" operator="greaterThan">
      <formula>120</formula>
    </cfRule>
    <cfRule type="containsText" dxfId="2" priority="76" operator="between" text="库存为">
      <formula>NOT(ISERROR(SEARCH("库存为",AU3063)))</formula>
    </cfRule>
  </conditionalFormatting>
  <conditionalFormatting sqref="AU3064">
    <cfRule type="cellIs" dxfId="0" priority="6341" operator="lessThan">
      <formula>20</formula>
    </cfRule>
    <cfRule type="cellIs" dxfId="1" priority="3208" operator="greaterThan">
      <formula>120</formula>
    </cfRule>
    <cfRule type="containsText" dxfId="2" priority="75" operator="between" text="库存为">
      <formula>NOT(ISERROR(SEARCH("库存为",AU3064)))</formula>
    </cfRule>
  </conditionalFormatting>
  <conditionalFormatting sqref="AU3065">
    <cfRule type="cellIs" dxfId="0" priority="6340" operator="lessThan">
      <formula>20</formula>
    </cfRule>
    <cfRule type="cellIs" dxfId="1" priority="3207" operator="greaterThan">
      <formula>120</formula>
    </cfRule>
    <cfRule type="containsText" dxfId="2" priority="74" operator="between" text="库存为">
      <formula>NOT(ISERROR(SEARCH("库存为",AU3065)))</formula>
    </cfRule>
  </conditionalFormatting>
  <conditionalFormatting sqref="AU3066">
    <cfRule type="cellIs" dxfId="0" priority="6339" operator="lessThan">
      <formula>20</formula>
    </cfRule>
    <cfRule type="cellIs" dxfId="1" priority="3206" operator="greaterThan">
      <formula>120</formula>
    </cfRule>
    <cfRule type="containsText" dxfId="2" priority="73" operator="between" text="库存为">
      <formula>NOT(ISERROR(SEARCH("库存为",AU3066)))</formula>
    </cfRule>
  </conditionalFormatting>
  <conditionalFormatting sqref="AU3067">
    <cfRule type="cellIs" dxfId="0" priority="6338" operator="lessThan">
      <formula>20</formula>
    </cfRule>
    <cfRule type="cellIs" dxfId="1" priority="3205" operator="greaterThan">
      <formula>120</formula>
    </cfRule>
    <cfRule type="containsText" dxfId="2" priority="72" operator="between" text="库存为">
      <formula>NOT(ISERROR(SEARCH("库存为",AU3067)))</formula>
    </cfRule>
  </conditionalFormatting>
  <conditionalFormatting sqref="AU3068">
    <cfRule type="cellIs" dxfId="0" priority="6337" operator="lessThan">
      <formula>20</formula>
    </cfRule>
    <cfRule type="cellIs" dxfId="1" priority="3204" operator="greaterThan">
      <formula>120</formula>
    </cfRule>
    <cfRule type="containsText" dxfId="2" priority="71" operator="between" text="库存为">
      <formula>NOT(ISERROR(SEARCH("库存为",AU3068)))</formula>
    </cfRule>
  </conditionalFormatting>
  <conditionalFormatting sqref="AU3069">
    <cfRule type="cellIs" dxfId="0" priority="6336" operator="lessThan">
      <formula>20</formula>
    </cfRule>
    <cfRule type="cellIs" dxfId="1" priority="3203" operator="greaterThan">
      <formula>120</formula>
    </cfRule>
    <cfRule type="containsText" dxfId="2" priority="70" operator="between" text="库存为">
      <formula>NOT(ISERROR(SEARCH("库存为",AU3069)))</formula>
    </cfRule>
  </conditionalFormatting>
  <conditionalFormatting sqref="AU3070">
    <cfRule type="cellIs" dxfId="0" priority="6335" operator="lessThan">
      <formula>20</formula>
    </cfRule>
    <cfRule type="cellIs" dxfId="1" priority="3202" operator="greaterThan">
      <formula>120</formula>
    </cfRule>
    <cfRule type="containsText" dxfId="2" priority="69" operator="between" text="库存为">
      <formula>NOT(ISERROR(SEARCH("库存为",AU3070)))</formula>
    </cfRule>
  </conditionalFormatting>
  <conditionalFormatting sqref="AU3071">
    <cfRule type="cellIs" dxfId="0" priority="6334" operator="lessThan">
      <formula>20</formula>
    </cfRule>
    <cfRule type="cellIs" dxfId="1" priority="3201" operator="greaterThan">
      <formula>120</formula>
    </cfRule>
    <cfRule type="containsText" dxfId="2" priority="68" operator="between" text="库存为">
      <formula>NOT(ISERROR(SEARCH("库存为",AU3071)))</formula>
    </cfRule>
  </conditionalFormatting>
  <conditionalFormatting sqref="AU3072">
    <cfRule type="cellIs" dxfId="0" priority="6333" operator="lessThan">
      <formula>20</formula>
    </cfRule>
    <cfRule type="cellIs" dxfId="1" priority="3200" operator="greaterThan">
      <formula>120</formula>
    </cfRule>
    <cfRule type="containsText" dxfId="2" priority="67" operator="between" text="库存为">
      <formula>NOT(ISERROR(SEARCH("库存为",AU3072)))</formula>
    </cfRule>
  </conditionalFormatting>
  <conditionalFormatting sqref="AU3073">
    <cfRule type="cellIs" dxfId="0" priority="6332" operator="lessThan">
      <formula>20</formula>
    </cfRule>
    <cfRule type="cellIs" dxfId="1" priority="3199" operator="greaterThan">
      <formula>120</formula>
    </cfRule>
    <cfRule type="containsText" dxfId="2" priority="66" operator="between" text="库存为">
      <formula>NOT(ISERROR(SEARCH("库存为",AU3073)))</formula>
    </cfRule>
  </conditionalFormatting>
  <conditionalFormatting sqref="AU3074">
    <cfRule type="cellIs" dxfId="0" priority="6331" operator="lessThan">
      <formula>20</formula>
    </cfRule>
    <cfRule type="cellIs" dxfId="1" priority="3198" operator="greaterThan">
      <formula>120</formula>
    </cfRule>
    <cfRule type="containsText" dxfId="2" priority="65" operator="between" text="库存为">
      <formula>NOT(ISERROR(SEARCH("库存为",AU3074)))</formula>
    </cfRule>
  </conditionalFormatting>
  <conditionalFormatting sqref="AU3075">
    <cfRule type="cellIs" dxfId="0" priority="6330" operator="lessThan">
      <formula>20</formula>
    </cfRule>
    <cfRule type="cellIs" dxfId="1" priority="3197" operator="greaterThan">
      <formula>120</formula>
    </cfRule>
    <cfRule type="containsText" dxfId="2" priority="64" operator="between" text="库存为">
      <formula>NOT(ISERROR(SEARCH("库存为",AU3075)))</formula>
    </cfRule>
  </conditionalFormatting>
  <conditionalFormatting sqref="AU3076">
    <cfRule type="cellIs" dxfId="0" priority="6329" operator="lessThan">
      <formula>20</formula>
    </cfRule>
    <cfRule type="cellIs" dxfId="1" priority="3196" operator="greaterThan">
      <formula>120</formula>
    </cfRule>
    <cfRule type="containsText" dxfId="2" priority="63" operator="between" text="库存为">
      <formula>NOT(ISERROR(SEARCH("库存为",AU3076)))</formula>
    </cfRule>
  </conditionalFormatting>
  <conditionalFormatting sqref="AU3077">
    <cfRule type="cellIs" dxfId="0" priority="6328" operator="lessThan">
      <formula>20</formula>
    </cfRule>
    <cfRule type="cellIs" dxfId="1" priority="3195" operator="greaterThan">
      <formula>120</formula>
    </cfRule>
    <cfRule type="containsText" dxfId="2" priority="62" operator="between" text="库存为">
      <formula>NOT(ISERROR(SEARCH("库存为",AU3077)))</formula>
    </cfRule>
  </conditionalFormatting>
  <conditionalFormatting sqref="AU3078">
    <cfRule type="cellIs" dxfId="0" priority="6327" operator="lessThan">
      <formula>20</formula>
    </cfRule>
    <cfRule type="cellIs" dxfId="1" priority="3194" operator="greaterThan">
      <formula>120</formula>
    </cfRule>
    <cfRule type="containsText" dxfId="2" priority="61" operator="between" text="库存为">
      <formula>NOT(ISERROR(SEARCH("库存为",AU3078)))</formula>
    </cfRule>
  </conditionalFormatting>
  <conditionalFormatting sqref="AU3079">
    <cfRule type="cellIs" dxfId="0" priority="6326" operator="lessThan">
      <formula>20</formula>
    </cfRule>
    <cfRule type="cellIs" dxfId="1" priority="3193" operator="greaterThan">
      <formula>120</formula>
    </cfRule>
    <cfRule type="containsText" dxfId="2" priority="60" operator="between" text="库存为">
      <formula>NOT(ISERROR(SEARCH("库存为",AU3079)))</formula>
    </cfRule>
  </conditionalFormatting>
  <conditionalFormatting sqref="AU3080">
    <cfRule type="cellIs" dxfId="0" priority="6325" operator="lessThan">
      <formula>20</formula>
    </cfRule>
    <cfRule type="cellIs" dxfId="1" priority="3192" operator="greaterThan">
      <formula>120</formula>
    </cfRule>
    <cfRule type="containsText" dxfId="2" priority="59" operator="between" text="库存为">
      <formula>NOT(ISERROR(SEARCH("库存为",AU3080)))</formula>
    </cfRule>
  </conditionalFormatting>
  <conditionalFormatting sqref="AU3081">
    <cfRule type="cellIs" dxfId="0" priority="6324" operator="lessThan">
      <formula>20</formula>
    </cfRule>
    <cfRule type="cellIs" dxfId="1" priority="3191" operator="greaterThan">
      <formula>120</formula>
    </cfRule>
    <cfRule type="containsText" dxfId="2" priority="58" operator="between" text="库存为">
      <formula>NOT(ISERROR(SEARCH("库存为",AU3081)))</formula>
    </cfRule>
  </conditionalFormatting>
  <conditionalFormatting sqref="AU3082">
    <cfRule type="cellIs" dxfId="0" priority="6323" operator="lessThan">
      <formula>20</formula>
    </cfRule>
    <cfRule type="cellIs" dxfId="1" priority="3190" operator="greaterThan">
      <formula>120</formula>
    </cfRule>
    <cfRule type="containsText" dxfId="2" priority="57" operator="between" text="库存为">
      <formula>NOT(ISERROR(SEARCH("库存为",AU3082)))</formula>
    </cfRule>
  </conditionalFormatting>
  <conditionalFormatting sqref="AU3083">
    <cfRule type="cellIs" dxfId="0" priority="6322" operator="lessThan">
      <formula>20</formula>
    </cfRule>
    <cfRule type="cellIs" dxfId="1" priority="3189" operator="greaterThan">
      <formula>120</formula>
    </cfRule>
    <cfRule type="containsText" dxfId="2" priority="56" operator="between" text="库存为">
      <formula>NOT(ISERROR(SEARCH("库存为",AU3083)))</formula>
    </cfRule>
  </conditionalFormatting>
  <conditionalFormatting sqref="AU3084">
    <cfRule type="cellIs" dxfId="0" priority="6321" operator="lessThan">
      <formula>20</formula>
    </cfRule>
    <cfRule type="cellIs" dxfId="1" priority="3188" operator="greaterThan">
      <formula>120</formula>
    </cfRule>
    <cfRule type="containsText" dxfId="2" priority="55" operator="between" text="库存为">
      <formula>NOT(ISERROR(SEARCH("库存为",AU3084)))</formula>
    </cfRule>
  </conditionalFormatting>
  <conditionalFormatting sqref="AU3085">
    <cfRule type="cellIs" dxfId="0" priority="6320" operator="lessThan">
      <formula>20</formula>
    </cfRule>
    <cfRule type="cellIs" dxfId="1" priority="3187" operator="greaterThan">
      <formula>120</formula>
    </cfRule>
    <cfRule type="containsText" dxfId="2" priority="54" operator="between" text="库存为">
      <formula>NOT(ISERROR(SEARCH("库存为",AU3085)))</formula>
    </cfRule>
  </conditionalFormatting>
  <conditionalFormatting sqref="AU3086">
    <cfRule type="cellIs" dxfId="0" priority="6319" operator="lessThan">
      <formula>20</formula>
    </cfRule>
    <cfRule type="cellIs" dxfId="1" priority="3186" operator="greaterThan">
      <formula>120</formula>
    </cfRule>
    <cfRule type="containsText" dxfId="2" priority="53" operator="between" text="库存为">
      <formula>NOT(ISERROR(SEARCH("库存为",AU3086)))</formula>
    </cfRule>
  </conditionalFormatting>
  <conditionalFormatting sqref="AU3087">
    <cfRule type="cellIs" dxfId="0" priority="6318" operator="lessThan">
      <formula>20</formula>
    </cfRule>
    <cfRule type="cellIs" dxfId="1" priority="3185" operator="greaterThan">
      <formula>120</formula>
    </cfRule>
    <cfRule type="containsText" dxfId="2" priority="52" operator="between" text="库存为">
      <formula>NOT(ISERROR(SEARCH("库存为",AU3087)))</formula>
    </cfRule>
  </conditionalFormatting>
  <conditionalFormatting sqref="AU3088">
    <cfRule type="cellIs" dxfId="0" priority="6317" operator="lessThan">
      <formula>20</formula>
    </cfRule>
    <cfRule type="cellIs" dxfId="1" priority="3184" operator="greaterThan">
      <formula>120</formula>
    </cfRule>
    <cfRule type="containsText" dxfId="2" priority="51" operator="between" text="库存为">
      <formula>NOT(ISERROR(SEARCH("库存为",AU3088)))</formula>
    </cfRule>
  </conditionalFormatting>
  <conditionalFormatting sqref="AU3089">
    <cfRule type="cellIs" dxfId="0" priority="6316" operator="lessThan">
      <formula>20</formula>
    </cfRule>
    <cfRule type="cellIs" dxfId="1" priority="3183" operator="greaterThan">
      <formula>120</formula>
    </cfRule>
    <cfRule type="containsText" dxfId="2" priority="50" operator="between" text="库存为">
      <formula>NOT(ISERROR(SEARCH("库存为",AU3089)))</formula>
    </cfRule>
  </conditionalFormatting>
  <conditionalFormatting sqref="AU3090">
    <cfRule type="cellIs" dxfId="0" priority="6315" operator="lessThan">
      <formula>20</formula>
    </cfRule>
    <cfRule type="cellIs" dxfId="1" priority="3182" operator="greaterThan">
      <formula>120</formula>
    </cfRule>
    <cfRule type="containsText" dxfId="2" priority="49" operator="between" text="库存为">
      <formula>NOT(ISERROR(SEARCH("库存为",AU3090)))</formula>
    </cfRule>
  </conditionalFormatting>
  <conditionalFormatting sqref="AU3091">
    <cfRule type="cellIs" dxfId="0" priority="6314" operator="lessThan">
      <formula>20</formula>
    </cfRule>
    <cfRule type="cellIs" dxfId="1" priority="3181" operator="greaterThan">
      <formula>120</formula>
    </cfRule>
    <cfRule type="containsText" dxfId="2" priority="48" operator="between" text="库存为">
      <formula>NOT(ISERROR(SEARCH("库存为",AU3091)))</formula>
    </cfRule>
  </conditionalFormatting>
  <conditionalFormatting sqref="AU3092">
    <cfRule type="cellIs" dxfId="0" priority="6313" operator="lessThan">
      <formula>20</formula>
    </cfRule>
    <cfRule type="cellIs" dxfId="1" priority="3180" operator="greaterThan">
      <formula>120</formula>
    </cfRule>
    <cfRule type="containsText" dxfId="2" priority="47" operator="between" text="库存为">
      <formula>NOT(ISERROR(SEARCH("库存为",AU3092)))</formula>
    </cfRule>
  </conditionalFormatting>
  <conditionalFormatting sqref="AU3093">
    <cfRule type="cellIs" dxfId="0" priority="6312" operator="lessThan">
      <formula>20</formula>
    </cfRule>
    <cfRule type="cellIs" dxfId="1" priority="3179" operator="greaterThan">
      <formula>120</formula>
    </cfRule>
    <cfRule type="containsText" dxfId="2" priority="46" operator="between" text="库存为">
      <formula>NOT(ISERROR(SEARCH("库存为",AU3093)))</formula>
    </cfRule>
  </conditionalFormatting>
  <conditionalFormatting sqref="AU3094">
    <cfRule type="cellIs" dxfId="0" priority="6311" operator="lessThan">
      <formula>20</formula>
    </cfRule>
    <cfRule type="cellIs" dxfId="1" priority="3178" operator="greaterThan">
      <formula>120</formula>
    </cfRule>
    <cfRule type="containsText" dxfId="2" priority="45" operator="between" text="库存为">
      <formula>NOT(ISERROR(SEARCH("库存为",AU3094)))</formula>
    </cfRule>
  </conditionalFormatting>
  <conditionalFormatting sqref="AU3095">
    <cfRule type="cellIs" dxfId="0" priority="6310" operator="lessThan">
      <formula>20</formula>
    </cfRule>
    <cfRule type="cellIs" dxfId="1" priority="3177" operator="greaterThan">
      <formula>120</formula>
    </cfRule>
    <cfRule type="containsText" dxfId="2" priority="44" operator="between" text="库存为">
      <formula>NOT(ISERROR(SEARCH("库存为",AU3095)))</formula>
    </cfRule>
  </conditionalFormatting>
  <conditionalFormatting sqref="AU3096">
    <cfRule type="cellIs" dxfId="0" priority="6309" operator="lessThan">
      <formula>20</formula>
    </cfRule>
    <cfRule type="cellIs" dxfId="1" priority="3176" operator="greaterThan">
      <formula>120</formula>
    </cfRule>
    <cfRule type="containsText" dxfId="2" priority="43" operator="between" text="库存为">
      <formula>NOT(ISERROR(SEARCH("库存为",AU3096)))</formula>
    </cfRule>
  </conditionalFormatting>
  <conditionalFormatting sqref="AU3097">
    <cfRule type="cellIs" dxfId="0" priority="6308" operator="lessThan">
      <formula>20</formula>
    </cfRule>
    <cfRule type="cellIs" dxfId="1" priority="3175" operator="greaterThan">
      <formula>120</formula>
    </cfRule>
    <cfRule type="containsText" dxfId="2" priority="42" operator="between" text="库存为">
      <formula>NOT(ISERROR(SEARCH("库存为",AU3097)))</formula>
    </cfRule>
  </conditionalFormatting>
  <conditionalFormatting sqref="AU3098">
    <cfRule type="cellIs" dxfId="0" priority="6307" operator="lessThan">
      <formula>20</formula>
    </cfRule>
    <cfRule type="cellIs" dxfId="1" priority="3174" operator="greaterThan">
      <formula>120</formula>
    </cfRule>
    <cfRule type="containsText" dxfId="2" priority="41" operator="between" text="库存为">
      <formula>NOT(ISERROR(SEARCH("库存为",AU3098)))</formula>
    </cfRule>
  </conditionalFormatting>
  <conditionalFormatting sqref="AU3099">
    <cfRule type="cellIs" dxfId="0" priority="6306" operator="lessThan">
      <formula>20</formula>
    </cfRule>
    <cfRule type="cellIs" dxfId="1" priority="3173" operator="greaterThan">
      <formula>120</formula>
    </cfRule>
    <cfRule type="containsText" dxfId="2" priority="40" operator="between" text="库存为">
      <formula>NOT(ISERROR(SEARCH("库存为",AU3099)))</formula>
    </cfRule>
  </conditionalFormatting>
  <conditionalFormatting sqref="AU3100">
    <cfRule type="cellIs" dxfId="0" priority="6305" operator="lessThan">
      <formula>20</formula>
    </cfRule>
    <cfRule type="cellIs" dxfId="1" priority="3172" operator="greaterThan">
      <formula>120</formula>
    </cfRule>
    <cfRule type="containsText" dxfId="2" priority="39" operator="between" text="库存为">
      <formula>NOT(ISERROR(SEARCH("库存为",AU3100)))</formula>
    </cfRule>
  </conditionalFormatting>
  <conditionalFormatting sqref="AU3101">
    <cfRule type="cellIs" dxfId="0" priority="6304" operator="lessThan">
      <formula>20</formula>
    </cfRule>
    <cfRule type="cellIs" dxfId="1" priority="3171" operator="greaterThan">
      <formula>120</formula>
    </cfRule>
    <cfRule type="containsText" dxfId="2" priority="38" operator="between" text="库存为">
      <formula>NOT(ISERROR(SEARCH("库存为",AU3101)))</formula>
    </cfRule>
  </conditionalFormatting>
  <conditionalFormatting sqref="AU3102">
    <cfRule type="cellIs" dxfId="0" priority="6303" operator="lessThan">
      <formula>20</formula>
    </cfRule>
    <cfRule type="cellIs" dxfId="1" priority="3170" operator="greaterThan">
      <formula>120</formula>
    </cfRule>
    <cfRule type="containsText" dxfId="2" priority="37" operator="between" text="库存为">
      <formula>NOT(ISERROR(SEARCH("库存为",AU3102)))</formula>
    </cfRule>
  </conditionalFormatting>
  <conditionalFormatting sqref="AU3103">
    <cfRule type="cellIs" dxfId="0" priority="6302" operator="lessThan">
      <formula>20</formula>
    </cfRule>
    <cfRule type="cellIs" dxfId="1" priority="3169" operator="greaterThan">
      <formula>120</formula>
    </cfRule>
    <cfRule type="containsText" dxfId="2" priority="36" operator="between" text="库存为">
      <formula>NOT(ISERROR(SEARCH("库存为",AU3103)))</formula>
    </cfRule>
  </conditionalFormatting>
  <conditionalFormatting sqref="AU3104">
    <cfRule type="cellIs" dxfId="0" priority="6301" operator="lessThan">
      <formula>20</formula>
    </cfRule>
    <cfRule type="cellIs" dxfId="1" priority="3168" operator="greaterThan">
      <formula>120</formula>
    </cfRule>
    <cfRule type="containsText" dxfId="2" priority="35" operator="between" text="库存为">
      <formula>NOT(ISERROR(SEARCH("库存为",AU3104)))</formula>
    </cfRule>
  </conditionalFormatting>
  <conditionalFormatting sqref="AU3105">
    <cfRule type="cellIs" dxfId="0" priority="6300" operator="lessThan">
      <formula>20</formula>
    </cfRule>
    <cfRule type="cellIs" dxfId="1" priority="3167" operator="greaterThan">
      <formula>120</formula>
    </cfRule>
    <cfRule type="containsText" dxfId="2" priority="34" operator="between" text="库存为">
      <formula>NOT(ISERROR(SEARCH("库存为",AU3105)))</formula>
    </cfRule>
  </conditionalFormatting>
  <conditionalFormatting sqref="AU3106">
    <cfRule type="cellIs" dxfId="0" priority="6299" operator="lessThan">
      <formula>20</formula>
    </cfRule>
    <cfRule type="cellIs" dxfId="1" priority="3166" operator="greaterThan">
      <formula>120</formula>
    </cfRule>
    <cfRule type="containsText" dxfId="2" priority="33" operator="between" text="库存为">
      <formula>NOT(ISERROR(SEARCH("库存为",AU3106)))</formula>
    </cfRule>
  </conditionalFormatting>
  <conditionalFormatting sqref="AU3107">
    <cfRule type="cellIs" dxfId="0" priority="6298" operator="lessThan">
      <formula>20</formula>
    </cfRule>
    <cfRule type="cellIs" dxfId="1" priority="3165" operator="greaterThan">
      <formula>120</formula>
    </cfRule>
    <cfRule type="containsText" dxfId="2" priority="32" operator="between" text="库存为">
      <formula>NOT(ISERROR(SEARCH("库存为",AU3107)))</formula>
    </cfRule>
  </conditionalFormatting>
  <conditionalFormatting sqref="AU3108">
    <cfRule type="cellIs" dxfId="0" priority="6297" operator="lessThan">
      <formula>20</formula>
    </cfRule>
    <cfRule type="cellIs" dxfId="1" priority="3164" operator="greaterThan">
      <formula>120</formula>
    </cfRule>
    <cfRule type="containsText" dxfId="2" priority="31" operator="between" text="库存为">
      <formula>NOT(ISERROR(SEARCH("库存为",AU3108)))</formula>
    </cfRule>
  </conditionalFormatting>
  <conditionalFormatting sqref="AU3109">
    <cfRule type="cellIs" dxfId="0" priority="6296" operator="lessThan">
      <formula>20</formula>
    </cfRule>
    <cfRule type="cellIs" dxfId="1" priority="3163" operator="greaterThan">
      <formula>120</formula>
    </cfRule>
    <cfRule type="containsText" dxfId="2" priority="30" operator="between" text="库存为">
      <formula>NOT(ISERROR(SEARCH("库存为",AU3109)))</formula>
    </cfRule>
  </conditionalFormatting>
  <conditionalFormatting sqref="AU3110">
    <cfRule type="cellIs" dxfId="0" priority="6295" operator="lessThan">
      <formula>20</formula>
    </cfRule>
    <cfRule type="cellIs" dxfId="1" priority="3162" operator="greaterThan">
      <formula>120</formula>
    </cfRule>
    <cfRule type="containsText" dxfId="2" priority="29" operator="between" text="库存为">
      <formula>NOT(ISERROR(SEARCH("库存为",AU3110)))</formula>
    </cfRule>
  </conditionalFormatting>
  <conditionalFormatting sqref="AU3111">
    <cfRule type="cellIs" dxfId="0" priority="6294" operator="lessThan">
      <formula>20</formula>
    </cfRule>
    <cfRule type="cellIs" dxfId="1" priority="3161" operator="greaterThan">
      <formula>120</formula>
    </cfRule>
    <cfRule type="containsText" dxfId="2" priority="28" operator="between" text="库存为">
      <formula>NOT(ISERROR(SEARCH("库存为",AU3111)))</formula>
    </cfRule>
  </conditionalFormatting>
  <conditionalFormatting sqref="AU3112">
    <cfRule type="cellIs" dxfId="0" priority="6293" operator="lessThan">
      <formula>20</formula>
    </cfRule>
    <cfRule type="cellIs" dxfId="1" priority="3160" operator="greaterThan">
      <formula>120</formula>
    </cfRule>
    <cfRule type="containsText" dxfId="2" priority="27" operator="between" text="库存为">
      <formula>NOT(ISERROR(SEARCH("库存为",AU3112)))</formula>
    </cfRule>
  </conditionalFormatting>
  <conditionalFormatting sqref="AU3113">
    <cfRule type="cellIs" dxfId="0" priority="6292" operator="lessThan">
      <formula>20</formula>
    </cfRule>
    <cfRule type="cellIs" dxfId="1" priority="3159" operator="greaterThan">
      <formula>120</formula>
    </cfRule>
    <cfRule type="containsText" dxfId="2" priority="26" operator="between" text="库存为">
      <formula>NOT(ISERROR(SEARCH("库存为",AU3113)))</formula>
    </cfRule>
  </conditionalFormatting>
  <conditionalFormatting sqref="AU3114">
    <cfRule type="cellIs" dxfId="0" priority="6291" operator="lessThan">
      <formula>20</formula>
    </cfRule>
    <cfRule type="cellIs" dxfId="1" priority="3158" operator="greaterThan">
      <formula>120</formula>
    </cfRule>
    <cfRule type="containsText" dxfId="2" priority="25" operator="between" text="库存为">
      <formula>NOT(ISERROR(SEARCH("库存为",AU3114)))</formula>
    </cfRule>
  </conditionalFormatting>
  <conditionalFormatting sqref="AU3115">
    <cfRule type="cellIs" dxfId="0" priority="6290" operator="lessThan">
      <formula>20</formula>
    </cfRule>
    <cfRule type="cellIs" dxfId="1" priority="3157" operator="greaterThan">
      <formula>120</formula>
    </cfRule>
    <cfRule type="containsText" dxfId="2" priority="24" operator="between" text="库存为">
      <formula>NOT(ISERROR(SEARCH("库存为",AU3115)))</formula>
    </cfRule>
  </conditionalFormatting>
  <conditionalFormatting sqref="AU3116">
    <cfRule type="cellIs" dxfId="0" priority="6289" operator="lessThan">
      <formula>20</formula>
    </cfRule>
    <cfRule type="cellIs" dxfId="1" priority="3156" operator="greaterThan">
      <formula>120</formula>
    </cfRule>
    <cfRule type="containsText" dxfId="2" priority="23" operator="between" text="库存为">
      <formula>NOT(ISERROR(SEARCH("库存为",AU3116)))</formula>
    </cfRule>
  </conditionalFormatting>
  <conditionalFormatting sqref="AU3117">
    <cfRule type="cellIs" dxfId="0" priority="6288" operator="lessThan">
      <formula>20</formula>
    </cfRule>
    <cfRule type="cellIs" dxfId="1" priority="3155" operator="greaterThan">
      <formula>120</formula>
    </cfRule>
    <cfRule type="containsText" dxfId="2" priority="22" operator="between" text="库存为">
      <formula>NOT(ISERROR(SEARCH("库存为",AU3117)))</formula>
    </cfRule>
  </conditionalFormatting>
  <conditionalFormatting sqref="AU3118">
    <cfRule type="cellIs" dxfId="0" priority="6287" operator="lessThan">
      <formula>20</formula>
    </cfRule>
    <cfRule type="cellIs" dxfId="1" priority="3154" operator="greaterThan">
      <formula>120</formula>
    </cfRule>
    <cfRule type="containsText" dxfId="2" priority="21" operator="between" text="库存为">
      <formula>NOT(ISERROR(SEARCH("库存为",AU3118)))</formula>
    </cfRule>
  </conditionalFormatting>
  <conditionalFormatting sqref="AU3119">
    <cfRule type="cellIs" dxfId="0" priority="6286" operator="lessThan">
      <formula>20</formula>
    </cfRule>
    <cfRule type="cellIs" dxfId="1" priority="3153" operator="greaterThan">
      <formula>120</formula>
    </cfRule>
    <cfRule type="containsText" dxfId="2" priority="20" operator="between" text="库存为">
      <formula>NOT(ISERROR(SEARCH("库存为",AU3119)))</formula>
    </cfRule>
  </conditionalFormatting>
  <conditionalFormatting sqref="AU3120">
    <cfRule type="cellIs" dxfId="0" priority="6285" operator="lessThan">
      <formula>20</formula>
    </cfRule>
    <cfRule type="cellIs" dxfId="1" priority="3152" operator="greaterThan">
      <formula>120</formula>
    </cfRule>
    <cfRule type="containsText" dxfId="2" priority="19" operator="between" text="库存为">
      <formula>NOT(ISERROR(SEARCH("库存为",AU3120)))</formula>
    </cfRule>
  </conditionalFormatting>
  <conditionalFormatting sqref="AU3121">
    <cfRule type="cellIs" dxfId="0" priority="6284" operator="lessThan">
      <formula>20</formula>
    </cfRule>
    <cfRule type="cellIs" dxfId="1" priority="3151" operator="greaterThan">
      <formula>120</formula>
    </cfRule>
    <cfRule type="containsText" dxfId="2" priority="18" operator="between" text="库存为">
      <formula>NOT(ISERROR(SEARCH("库存为",AU3121)))</formula>
    </cfRule>
  </conditionalFormatting>
  <conditionalFormatting sqref="AU3122">
    <cfRule type="cellIs" dxfId="0" priority="6283" operator="lessThan">
      <formula>20</formula>
    </cfRule>
    <cfRule type="cellIs" dxfId="1" priority="3150" operator="greaterThan">
      <formula>120</formula>
    </cfRule>
    <cfRule type="containsText" dxfId="2" priority="17" operator="between" text="库存为">
      <formula>NOT(ISERROR(SEARCH("库存为",AU3122)))</formula>
    </cfRule>
  </conditionalFormatting>
  <conditionalFormatting sqref="AU3123">
    <cfRule type="cellIs" dxfId="0" priority="6282" operator="lessThan">
      <formula>20</formula>
    </cfRule>
    <cfRule type="cellIs" dxfId="1" priority="3149" operator="greaterThan">
      <formula>120</formula>
    </cfRule>
    <cfRule type="containsText" dxfId="2" priority="16" operator="between" text="库存为">
      <formula>NOT(ISERROR(SEARCH("库存为",AU3123)))</formula>
    </cfRule>
  </conditionalFormatting>
  <conditionalFormatting sqref="AU3124">
    <cfRule type="cellIs" dxfId="0" priority="6281" operator="lessThan">
      <formula>20</formula>
    </cfRule>
    <cfRule type="cellIs" dxfId="1" priority="3148" operator="greaterThan">
      <formula>120</formula>
    </cfRule>
    <cfRule type="containsText" dxfId="2" priority="15" operator="between" text="库存为">
      <formula>NOT(ISERROR(SEARCH("库存为",AU3124)))</formula>
    </cfRule>
  </conditionalFormatting>
  <conditionalFormatting sqref="AU3125">
    <cfRule type="cellIs" dxfId="0" priority="6280" operator="lessThan">
      <formula>20</formula>
    </cfRule>
    <cfRule type="cellIs" dxfId="1" priority="3147" operator="greaterThan">
      <formula>120</formula>
    </cfRule>
    <cfRule type="containsText" dxfId="2" priority="14" operator="between" text="库存为">
      <formula>NOT(ISERROR(SEARCH("库存为",AU3125)))</formula>
    </cfRule>
  </conditionalFormatting>
  <conditionalFormatting sqref="AU3126">
    <cfRule type="cellIs" dxfId="0" priority="6279" operator="lessThan">
      <formula>20</formula>
    </cfRule>
    <cfRule type="cellIs" dxfId="1" priority="3146" operator="greaterThan">
      <formula>120</formula>
    </cfRule>
    <cfRule type="containsText" dxfId="2" priority="13" operator="between" text="库存为">
      <formula>NOT(ISERROR(SEARCH("库存为",AU3126)))</formula>
    </cfRule>
  </conditionalFormatting>
  <conditionalFormatting sqref="AU3127">
    <cfRule type="cellIs" dxfId="0" priority="6278" operator="lessThan">
      <formula>20</formula>
    </cfRule>
    <cfRule type="cellIs" dxfId="1" priority="3145" operator="greaterThan">
      <formula>120</formula>
    </cfRule>
    <cfRule type="containsText" dxfId="2" priority="12" operator="between" text="库存为">
      <formula>NOT(ISERROR(SEARCH("库存为",AU3127)))</formula>
    </cfRule>
  </conditionalFormatting>
  <conditionalFormatting sqref="AU3128">
    <cfRule type="cellIs" dxfId="0" priority="6277" operator="lessThan">
      <formula>20</formula>
    </cfRule>
    <cfRule type="cellIs" dxfId="1" priority="3144" operator="greaterThan">
      <formula>120</formula>
    </cfRule>
    <cfRule type="containsText" dxfId="2" priority="11" operator="between" text="库存为">
      <formula>NOT(ISERROR(SEARCH("库存为",AU3128)))</formula>
    </cfRule>
  </conditionalFormatting>
  <conditionalFormatting sqref="AU3129">
    <cfRule type="cellIs" dxfId="0" priority="6276" operator="lessThan">
      <formula>20</formula>
    </cfRule>
    <cfRule type="cellIs" dxfId="1" priority="3143" operator="greaterThan">
      <formula>120</formula>
    </cfRule>
    <cfRule type="containsText" dxfId="2" priority="10" operator="between" text="库存为">
      <formula>NOT(ISERROR(SEARCH("库存为",AU3129)))</formula>
    </cfRule>
  </conditionalFormatting>
  <conditionalFormatting sqref="AU3130">
    <cfRule type="cellIs" dxfId="0" priority="6275" operator="lessThan">
      <formula>20</formula>
    </cfRule>
    <cfRule type="cellIs" dxfId="1" priority="3142" operator="greaterThan">
      <formula>120</formula>
    </cfRule>
    <cfRule type="containsText" dxfId="2" priority="9" operator="between" text="库存为">
      <formula>NOT(ISERROR(SEARCH("库存为",AU3130)))</formula>
    </cfRule>
  </conditionalFormatting>
  <conditionalFormatting sqref="AU3131">
    <cfRule type="cellIs" dxfId="0" priority="6274" operator="lessThan">
      <formula>20</formula>
    </cfRule>
    <cfRule type="cellIs" dxfId="1" priority="3141" operator="greaterThan">
      <formula>120</formula>
    </cfRule>
    <cfRule type="containsText" dxfId="2" priority="8" operator="between" text="库存为">
      <formula>NOT(ISERROR(SEARCH("库存为",AU3131)))</formula>
    </cfRule>
  </conditionalFormatting>
  <conditionalFormatting sqref="AU3132">
    <cfRule type="cellIs" dxfId="0" priority="6273" operator="lessThan">
      <formula>20</formula>
    </cfRule>
    <cfRule type="cellIs" dxfId="1" priority="3140" operator="greaterThan">
      <formula>120</formula>
    </cfRule>
    <cfRule type="containsText" dxfId="2" priority="7" operator="between" text="库存为">
      <formula>NOT(ISERROR(SEARCH("库存为",AU3132)))</formula>
    </cfRule>
  </conditionalFormatting>
  <conditionalFormatting sqref="AU3133">
    <cfRule type="cellIs" dxfId="0" priority="6272" operator="lessThan">
      <formula>20</formula>
    </cfRule>
    <cfRule type="cellIs" dxfId="1" priority="3139" operator="greaterThan">
      <formula>120</formula>
    </cfRule>
    <cfRule type="containsText" dxfId="2" priority="6" operator="between" text="库存为">
      <formula>NOT(ISERROR(SEARCH("库存为",AU3133)))</formula>
    </cfRule>
  </conditionalFormatting>
  <conditionalFormatting sqref="AU3134">
    <cfRule type="cellIs" dxfId="0" priority="6271" operator="lessThan">
      <formula>20</formula>
    </cfRule>
    <cfRule type="cellIs" dxfId="1" priority="3138" operator="greaterThan">
      <formula>120</formula>
    </cfRule>
    <cfRule type="containsText" dxfId="2" priority="5" operator="between" text="库存为">
      <formula>NOT(ISERROR(SEARCH("库存为",AU3134)))</formula>
    </cfRule>
  </conditionalFormatting>
  <conditionalFormatting sqref="AU3135">
    <cfRule type="cellIs" dxfId="0" priority="6270" operator="lessThan">
      <formula>20</formula>
    </cfRule>
    <cfRule type="cellIs" dxfId="1" priority="3137" operator="greaterThan">
      <formula>120</formula>
    </cfRule>
    <cfRule type="containsText" dxfId="2" priority="4" operator="between" text="库存为">
      <formula>NOT(ISERROR(SEARCH("库存为",AU3135)))</formula>
    </cfRule>
  </conditionalFormatting>
  <conditionalFormatting sqref="AU3136">
    <cfRule type="cellIs" dxfId="0" priority="6269" operator="lessThan">
      <formula>20</formula>
    </cfRule>
    <cfRule type="cellIs" dxfId="1" priority="3136" operator="greaterThan">
      <formula>120</formula>
    </cfRule>
    <cfRule type="containsText" dxfId="2" priority="3" operator="between" text="库存为">
      <formula>NOT(ISERROR(SEARCH("库存为",AU3136)))</formula>
    </cfRule>
  </conditionalFormatting>
  <conditionalFormatting sqref="AU3137">
    <cfRule type="cellIs" dxfId="0" priority="6268" operator="lessThan">
      <formula>20</formula>
    </cfRule>
    <cfRule type="cellIs" dxfId="1" priority="3135" operator="greaterThan">
      <formula>120</formula>
    </cfRule>
    <cfRule type="containsText" dxfId="2" priority="2" operator="between" text="库存为">
      <formula>NOT(ISERROR(SEARCH("库存为",AU3137)))</formula>
    </cfRule>
  </conditionalFormatting>
  <conditionalFormatting sqref="AU3138">
    <cfRule type="cellIs" dxfId="0" priority="6267" operator="lessThan">
      <formula>20</formula>
    </cfRule>
    <cfRule type="cellIs" dxfId="1" priority="3134" operator="greaterThan">
      <formula>120</formula>
    </cfRule>
    <cfRule type="containsText" dxfId="2" priority="1" operator="between" text="库存为">
      <formula>NOT(ISERROR(SEARCH("库存为",AU3138)))</formula>
    </cfRule>
  </conditionalFormatting>
  <conditionalFormatting sqref="AU3139">
    <cfRule type="cellIs" dxfId="0" priority="25184" operator="lessThan">
      <formula>20</formula>
    </cfRule>
    <cfRule type="cellIs" dxfId="1" priority="22011" operator="greaterThan">
      <formula>120</formula>
    </cfRule>
    <cfRule type="containsText" dxfId="2" priority="18838" operator="between" text="库存为">
      <formula>NOT(ISERROR(SEARCH("库存为",AU3139)))</formula>
    </cfRule>
  </conditionalFormatting>
  <conditionalFormatting sqref="AU3140">
    <cfRule type="cellIs" dxfId="0" priority="25183" operator="lessThan">
      <formula>20</formula>
    </cfRule>
    <cfRule type="cellIs" dxfId="1" priority="22010" operator="greaterThan">
      <formula>120</formula>
    </cfRule>
    <cfRule type="containsText" dxfId="2" priority="18837" operator="between" text="库存为">
      <formula>NOT(ISERROR(SEARCH("库存为",AU3140)))</formula>
    </cfRule>
  </conditionalFormatting>
  <conditionalFormatting sqref="AU3141">
    <cfRule type="cellIs" dxfId="0" priority="25182" operator="lessThan">
      <formula>20</formula>
    </cfRule>
    <cfRule type="cellIs" dxfId="1" priority="22009" operator="greaterThan">
      <formula>120</formula>
    </cfRule>
    <cfRule type="containsText" dxfId="2" priority="18836" operator="between" text="库存为">
      <formula>NOT(ISERROR(SEARCH("库存为",AU3141)))</formula>
    </cfRule>
  </conditionalFormatting>
  <conditionalFormatting sqref="AU3142">
    <cfRule type="cellIs" dxfId="0" priority="25181" operator="lessThan">
      <formula>20</formula>
    </cfRule>
    <cfRule type="cellIs" dxfId="1" priority="22008" operator="greaterThan">
      <formula>120</formula>
    </cfRule>
    <cfRule type="containsText" dxfId="2" priority="18835" operator="between" text="库存为">
      <formula>NOT(ISERROR(SEARCH("库存为",AU3142)))</formula>
    </cfRule>
  </conditionalFormatting>
  <conditionalFormatting sqref="AU3143">
    <cfRule type="cellIs" dxfId="0" priority="25180" operator="lessThan">
      <formula>20</formula>
    </cfRule>
    <cfRule type="cellIs" dxfId="1" priority="22007" operator="greaterThan">
      <formula>120</formula>
    </cfRule>
    <cfRule type="containsText" dxfId="2" priority="18834" operator="between" text="库存为">
      <formula>NOT(ISERROR(SEARCH("库存为",AU3143)))</formula>
    </cfRule>
  </conditionalFormatting>
  <conditionalFormatting sqref="AU3144">
    <cfRule type="cellIs" dxfId="0" priority="25179" operator="lessThan">
      <formula>20</formula>
    </cfRule>
    <cfRule type="cellIs" dxfId="1" priority="22006" operator="greaterThan">
      <formula>120</formula>
    </cfRule>
    <cfRule type="containsText" dxfId="2" priority="18833" operator="between" text="库存为">
      <formula>NOT(ISERROR(SEARCH("库存为",AU3144)))</formula>
    </cfRule>
  </conditionalFormatting>
  <conditionalFormatting sqref="AU3145">
    <cfRule type="cellIs" dxfId="0" priority="25178" operator="lessThan">
      <formula>20</formula>
    </cfRule>
    <cfRule type="cellIs" dxfId="1" priority="22005" operator="greaterThan">
      <formula>120</formula>
    </cfRule>
    <cfRule type="containsText" dxfId="2" priority="18832" operator="between" text="库存为">
      <formula>NOT(ISERROR(SEARCH("库存为",AU3145)))</formula>
    </cfRule>
  </conditionalFormatting>
  <conditionalFormatting sqref="AU3146">
    <cfRule type="cellIs" dxfId="0" priority="25177" operator="lessThan">
      <formula>20</formula>
    </cfRule>
    <cfRule type="cellIs" dxfId="1" priority="22004" operator="greaterThan">
      <formula>120</formula>
    </cfRule>
    <cfRule type="containsText" dxfId="2" priority="18831" operator="between" text="库存为">
      <formula>NOT(ISERROR(SEARCH("库存为",AU3146)))</formula>
    </cfRule>
  </conditionalFormatting>
  <conditionalFormatting sqref="AU3147">
    <cfRule type="cellIs" dxfId="0" priority="25176" operator="lessThan">
      <formula>20</formula>
    </cfRule>
    <cfRule type="cellIs" dxfId="1" priority="22003" operator="greaterThan">
      <formula>120</formula>
    </cfRule>
    <cfRule type="containsText" dxfId="2" priority="18830" operator="between" text="库存为">
      <formula>NOT(ISERROR(SEARCH("库存为",AU3147)))</formula>
    </cfRule>
  </conditionalFormatting>
  <conditionalFormatting sqref="AU3148">
    <cfRule type="cellIs" dxfId="0" priority="25175" operator="lessThan">
      <formula>20</formula>
    </cfRule>
    <cfRule type="cellIs" dxfId="1" priority="22002" operator="greaterThan">
      <formula>120</formula>
    </cfRule>
    <cfRule type="containsText" dxfId="2" priority="18829" operator="between" text="库存为">
      <formula>NOT(ISERROR(SEARCH("库存为",AU3148)))</formula>
    </cfRule>
  </conditionalFormatting>
  <conditionalFormatting sqref="AU3149">
    <cfRule type="cellIs" dxfId="0" priority="25174" operator="lessThan">
      <formula>20</formula>
    </cfRule>
    <cfRule type="cellIs" dxfId="1" priority="22001" operator="greaterThan">
      <formula>120</formula>
    </cfRule>
    <cfRule type="containsText" dxfId="2" priority="18828" operator="between" text="库存为">
      <formula>NOT(ISERROR(SEARCH("库存为",AU3149)))</formula>
    </cfRule>
  </conditionalFormatting>
  <conditionalFormatting sqref="AU3150">
    <cfRule type="cellIs" dxfId="0" priority="25173" operator="lessThan">
      <formula>20</formula>
    </cfRule>
    <cfRule type="cellIs" dxfId="1" priority="22000" operator="greaterThan">
      <formula>120</formula>
    </cfRule>
    <cfRule type="containsText" dxfId="2" priority="18827" operator="between" text="库存为">
      <formula>NOT(ISERROR(SEARCH("库存为",AU3150)))</formula>
    </cfRule>
  </conditionalFormatting>
  <conditionalFormatting sqref="AU3151">
    <cfRule type="cellIs" dxfId="0" priority="25172" operator="lessThan">
      <formula>20</formula>
    </cfRule>
    <cfRule type="cellIs" dxfId="1" priority="21999" operator="greaterThan">
      <formula>120</formula>
    </cfRule>
    <cfRule type="containsText" dxfId="2" priority="18826" operator="between" text="库存为">
      <formula>NOT(ISERROR(SEARCH("库存为",AU3151)))</formula>
    </cfRule>
  </conditionalFormatting>
  <conditionalFormatting sqref="AU3152">
    <cfRule type="cellIs" dxfId="0" priority="25171" operator="lessThan">
      <formula>20</formula>
    </cfRule>
    <cfRule type="cellIs" dxfId="1" priority="21998" operator="greaterThan">
      <formula>120</formula>
    </cfRule>
    <cfRule type="containsText" dxfId="2" priority="18825" operator="between" text="库存为">
      <formula>NOT(ISERROR(SEARCH("库存为",AU3152)))</formula>
    </cfRule>
  </conditionalFormatting>
  <conditionalFormatting sqref="AU3153">
    <cfRule type="cellIs" dxfId="0" priority="25170" operator="lessThan">
      <formula>20</formula>
    </cfRule>
    <cfRule type="cellIs" dxfId="1" priority="21997" operator="greaterThan">
      <formula>120</formula>
    </cfRule>
    <cfRule type="containsText" dxfId="2" priority="18824" operator="between" text="库存为">
      <formula>NOT(ISERROR(SEARCH("库存为",AU3153)))</formula>
    </cfRule>
  </conditionalFormatting>
  <conditionalFormatting sqref="AU3154">
    <cfRule type="cellIs" dxfId="0" priority="25169" operator="lessThan">
      <formula>20</formula>
    </cfRule>
    <cfRule type="cellIs" dxfId="1" priority="21996" operator="greaterThan">
      <formula>120</formula>
    </cfRule>
    <cfRule type="containsText" dxfId="2" priority="18823" operator="between" text="库存为">
      <formula>NOT(ISERROR(SEARCH("库存为",AU3154)))</formula>
    </cfRule>
  </conditionalFormatting>
  <conditionalFormatting sqref="AU3155">
    <cfRule type="cellIs" dxfId="0" priority="25168" operator="lessThan">
      <formula>20</formula>
    </cfRule>
    <cfRule type="cellIs" dxfId="1" priority="21995" operator="greaterThan">
      <formula>120</formula>
    </cfRule>
    <cfRule type="containsText" dxfId="2" priority="18822" operator="between" text="库存为">
      <formula>NOT(ISERROR(SEARCH("库存为",AU3155)))</formula>
    </cfRule>
  </conditionalFormatting>
  <conditionalFormatting sqref="AU3156">
    <cfRule type="cellIs" dxfId="0" priority="25167" operator="lessThan">
      <formula>20</formula>
    </cfRule>
    <cfRule type="cellIs" dxfId="1" priority="21994" operator="greaterThan">
      <formula>120</formula>
    </cfRule>
    <cfRule type="containsText" dxfId="2" priority="18821" operator="between" text="库存为">
      <formula>NOT(ISERROR(SEARCH("库存为",AU3156)))</formula>
    </cfRule>
  </conditionalFormatting>
  <conditionalFormatting sqref="AU3157">
    <cfRule type="cellIs" dxfId="0" priority="25166" operator="lessThan">
      <formula>20</formula>
    </cfRule>
    <cfRule type="cellIs" dxfId="1" priority="21993" operator="greaterThan">
      <formula>120</formula>
    </cfRule>
    <cfRule type="containsText" dxfId="2" priority="18820" operator="between" text="库存为">
      <formula>NOT(ISERROR(SEARCH("库存为",AU3157)))</formula>
    </cfRule>
  </conditionalFormatting>
  <conditionalFormatting sqref="AU3158">
    <cfRule type="cellIs" dxfId="0" priority="25165" operator="lessThan">
      <formula>20</formula>
    </cfRule>
    <cfRule type="cellIs" dxfId="1" priority="21992" operator="greaterThan">
      <formula>120</formula>
    </cfRule>
    <cfRule type="containsText" dxfId="2" priority="18819" operator="between" text="库存为">
      <formula>NOT(ISERROR(SEARCH("库存为",AU3158)))</formula>
    </cfRule>
  </conditionalFormatting>
  <conditionalFormatting sqref="AU3159">
    <cfRule type="cellIs" dxfId="0" priority="25164" operator="lessThan">
      <formula>20</formula>
    </cfRule>
    <cfRule type="cellIs" dxfId="1" priority="21991" operator="greaterThan">
      <formula>120</formula>
    </cfRule>
    <cfRule type="containsText" dxfId="2" priority="18818" operator="between" text="库存为">
      <formula>NOT(ISERROR(SEARCH("库存为",AU3159)))</formula>
    </cfRule>
  </conditionalFormatting>
  <conditionalFormatting sqref="AU3160">
    <cfRule type="cellIs" dxfId="0" priority="25163" operator="lessThan">
      <formula>20</formula>
    </cfRule>
    <cfRule type="cellIs" dxfId="1" priority="21990" operator="greaterThan">
      <formula>120</formula>
    </cfRule>
    <cfRule type="containsText" dxfId="2" priority="18817" operator="between" text="库存为">
      <formula>NOT(ISERROR(SEARCH("库存为",AU3160)))</formula>
    </cfRule>
  </conditionalFormatting>
  <conditionalFormatting sqref="AU3161">
    <cfRule type="cellIs" dxfId="0" priority="25162" operator="lessThan">
      <formula>20</formula>
    </cfRule>
    <cfRule type="cellIs" dxfId="1" priority="21989" operator="greaterThan">
      <formula>120</formula>
    </cfRule>
    <cfRule type="containsText" dxfId="2" priority="18816" operator="between" text="库存为">
      <formula>NOT(ISERROR(SEARCH("库存为",AU3161)))</formula>
    </cfRule>
  </conditionalFormatting>
  <conditionalFormatting sqref="AU3162">
    <cfRule type="cellIs" dxfId="0" priority="25161" operator="lessThan">
      <formula>20</formula>
    </cfRule>
    <cfRule type="cellIs" dxfId="1" priority="21988" operator="greaterThan">
      <formula>120</formula>
    </cfRule>
    <cfRule type="containsText" dxfId="2" priority="18815" operator="between" text="库存为">
      <formula>NOT(ISERROR(SEARCH("库存为",AU3162)))</formula>
    </cfRule>
  </conditionalFormatting>
  <conditionalFormatting sqref="AU3163">
    <cfRule type="cellIs" dxfId="0" priority="25160" operator="lessThan">
      <formula>20</formula>
    </cfRule>
    <cfRule type="cellIs" dxfId="1" priority="21987" operator="greaterThan">
      <formula>120</formula>
    </cfRule>
    <cfRule type="containsText" dxfId="2" priority="18814" operator="between" text="库存为">
      <formula>NOT(ISERROR(SEARCH("库存为",AU3163)))</formula>
    </cfRule>
  </conditionalFormatting>
  <conditionalFormatting sqref="AU3164">
    <cfRule type="cellIs" dxfId="0" priority="25159" operator="lessThan">
      <formula>20</formula>
    </cfRule>
    <cfRule type="cellIs" dxfId="1" priority="21986" operator="greaterThan">
      <formula>120</formula>
    </cfRule>
    <cfRule type="containsText" dxfId="2" priority="18813" operator="between" text="库存为">
      <formula>NOT(ISERROR(SEARCH("库存为",AU3164)))</formula>
    </cfRule>
  </conditionalFormatting>
  <conditionalFormatting sqref="AU3165">
    <cfRule type="cellIs" dxfId="0" priority="25158" operator="lessThan">
      <formula>20</formula>
    </cfRule>
    <cfRule type="cellIs" dxfId="1" priority="21985" operator="greaterThan">
      <formula>120</formula>
    </cfRule>
    <cfRule type="containsText" dxfId="2" priority="18812" operator="between" text="库存为">
      <formula>NOT(ISERROR(SEARCH("库存为",AU3165)))</formula>
    </cfRule>
  </conditionalFormatting>
  <conditionalFormatting sqref="AU3166">
    <cfRule type="cellIs" dxfId="0" priority="25157" operator="lessThan">
      <formula>20</formula>
    </cfRule>
    <cfRule type="cellIs" dxfId="1" priority="21984" operator="greaterThan">
      <formula>120</formula>
    </cfRule>
    <cfRule type="containsText" dxfId="2" priority="18811" operator="between" text="库存为">
      <formula>NOT(ISERROR(SEARCH("库存为",AU3166)))</formula>
    </cfRule>
  </conditionalFormatting>
  <conditionalFormatting sqref="AU3167">
    <cfRule type="cellIs" dxfId="0" priority="25156" operator="lessThan">
      <formula>20</formula>
    </cfRule>
    <cfRule type="cellIs" dxfId="1" priority="21983" operator="greaterThan">
      <formula>120</formula>
    </cfRule>
    <cfRule type="containsText" dxfId="2" priority="18810" operator="between" text="库存为">
      <formula>NOT(ISERROR(SEARCH("库存为",AU3167)))</formula>
    </cfRule>
  </conditionalFormatting>
  <conditionalFormatting sqref="AU3168">
    <cfRule type="cellIs" dxfId="0" priority="25155" operator="lessThan">
      <formula>20</formula>
    </cfRule>
    <cfRule type="cellIs" dxfId="1" priority="21982" operator="greaterThan">
      <formula>120</formula>
    </cfRule>
    <cfRule type="containsText" dxfId="2" priority="18809" operator="between" text="库存为">
      <formula>NOT(ISERROR(SEARCH("库存为",AU3168)))</formula>
    </cfRule>
  </conditionalFormatting>
  <conditionalFormatting sqref="AU3169">
    <cfRule type="cellIs" dxfId="0" priority="25154" operator="lessThan">
      <formula>20</formula>
    </cfRule>
    <cfRule type="cellIs" dxfId="1" priority="21981" operator="greaterThan">
      <formula>120</formula>
    </cfRule>
    <cfRule type="containsText" dxfId="2" priority="18808" operator="between" text="库存为">
      <formula>NOT(ISERROR(SEARCH("库存为",AU3169)))</formula>
    </cfRule>
  </conditionalFormatting>
  <conditionalFormatting sqref="AU3170">
    <cfRule type="cellIs" dxfId="0" priority="25153" operator="lessThan">
      <formula>20</formula>
    </cfRule>
    <cfRule type="cellIs" dxfId="1" priority="21980" operator="greaterThan">
      <formula>120</formula>
    </cfRule>
    <cfRule type="containsText" dxfId="2" priority="18807" operator="between" text="库存为">
      <formula>NOT(ISERROR(SEARCH("库存为",AU3170)))</formula>
    </cfRule>
  </conditionalFormatting>
  <conditionalFormatting sqref="AU3171">
    <cfRule type="cellIs" dxfId="0" priority="25152" operator="lessThan">
      <formula>20</formula>
    </cfRule>
    <cfRule type="cellIs" dxfId="1" priority="21979" operator="greaterThan">
      <formula>120</formula>
    </cfRule>
    <cfRule type="containsText" dxfId="2" priority="18806" operator="between" text="库存为">
      <formula>NOT(ISERROR(SEARCH("库存为",AU3171)))</formula>
    </cfRule>
  </conditionalFormatting>
  <conditionalFormatting sqref="AU3172">
    <cfRule type="cellIs" dxfId="0" priority="25151" operator="lessThan">
      <formula>20</formula>
    </cfRule>
    <cfRule type="cellIs" dxfId="1" priority="21978" operator="greaterThan">
      <formula>120</formula>
    </cfRule>
    <cfRule type="containsText" dxfId="2" priority="18805" operator="between" text="库存为">
      <formula>NOT(ISERROR(SEARCH("库存为",AU3172)))</formula>
    </cfRule>
  </conditionalFormatting>
  <conditionalFormatting sqref="AU3173">
    <cfRule type="cellIs" dxfId="0" priority="25150" operator="lessThan">
      <formula>20</formula>
    </cfRule>
    <cfRule type="cellIs" dxfId="1" priority="21977" operator="greaterThan">
      <formula>120</formula>
    </cfRule>
    <cfRule type="containsText" dxfId="2" priority="18804" operator="between" text="库存为">
      <formula>NOT(ISERROR(SEARCH("库存为",AU3173)))</formula>
    </cfRule>
  </conditionalFormatting>
  <conditionalFormatting sqref="AU3174">
    <cfRule type="cellIs" dxfId="0" priority="25149" operator="lessThan">
      <formula>20</formula>
    </cfRule>
    <cfRule type="cellIs" dxfId="1" priority="21976" operator="greaterThan">
      <formula>120</formula>
    </cfRule>
    <cfRule type="containsText" dxfId="2" priority="18803" operator="between" text="库存为">
      <formula>NOT(ISERROR(SEARCH("库存为",AU3174)))</formula>
    </cfRule>
  </conditionalFormatting>
  <conditionalFormatting sqref="AU3175">
    <cfRule type="cellIs" dxfId="0" priority="25148" operator="lessThan">
      <formula>20</formula>
    </cfRule>
    <cfRule type="cellIs" dxfId="1" priority="21975" operator="greaterThan">
      <formula>120</formula>
    </cfRule>
    <cfRule type="containsText" dxfId="2" priority="18802" operator="between" text="库存为">
      <formula>NOT(ISERROR(SEARCH("库存为",AU3175)))</formula>
    </cfRule>
  </conditionalFormatting>
  <conditionalFormatting sqref="AU3176">
    <cfRule type="cellIs" dxfId="0" priority="25147" operator="lessThan">
      <formula>20</formula>
    </cfRule>
    <cfRule type="cellIs" dxfId="1" priority="21974" operator="greaterThan">
      <formula>120</formula>
    </cfRule>
    <cfRule type="containsText" dxfId="2" priority="18801" operator="between" text="库存为">
      <formula>NOT(ISERROR(SEARCH("库存为",AU3176)))</formula>
    </cfRule>
  </conditionalFormatting>
  <conditionalFormatting sqref="AU3177">
    <cfRule type="cellIs" dxfId="0" priority="25146" operator="lessThan">
      <formula>20</formula>
    </cfRule>
    <cfRule type="cellIs" dxfId="1" priority="21973" operator="greaterThan">
      <formula>120</formula>
    </cfRule>
    <cfRule type="containsText" dxfId="2" priority="18800" operator="between" text="库存为">
      <formula>NOT(ISERROR(SEARCH("库存为",AU3177)))</formula>
    </cfRule>
  </conditionalFormatting>
  <conditionalFormatting sqref="AU3178">
    <cfRule type="cellIs" dxfId="0" priority="25145" operator="lessThan">
      <formula>20</formula>
    </cfRule>
    <cfRule type="cellIs" dxfId="1" priority="21972" operator="greaterThan">
      <formula>120</formula>
    </cfRule>
    <cfRule type="containsText" dxfId="2" priority="18799" operator="between" text="库存为">
      <formula>NOT(ISERROR(SEARCH("库存为",AU3178)))</formula>
    </cfRule>
  </conditionalFormatting>
  <conditionalFormatting sqref="AU3179:AU3480">
    <cfRule type="containsText" dxfId="2" priority="47356" operator="between" text="库存为">
      <formula>NOT(ISERROR(SEARCH("库存为",AU3179)))</formula>
    </cfRule>
    <cfRule type="cellIs" dxfId="1" priority="47357" operator="greaterThan">
      <formula>120</formula>
    </cfRule>
    <cfRule type="cellIs" dxfId="0" priority="4735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99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6008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6009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6010</v>
      </c>
      <c r="AI1" s="11"/>
      <c r="AJ1" s="11"/>
      <c r="AK1" s="11"/>
      <c r="AL1" s="11" t="s">
        <v>6011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6012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6013</v>
      </c>
      <c r="C4" s="6" t="s">
        <v>6014</v>
      </c>
      <c r="D4" s="6" t="s">
        <v>6015</v>
      </c>
      <c r="E4" s="6" t="s">
        <v>6016</v>
      </c>
      <c r="F4" s="7" t="s">
        <v>20</v>
      </c>
      <c r="G4" t="s">
        <v>21</v>
      </c>
      <c r="H4" t="s">
        <v>22</v>
      </c>
      <c r="I4" t="s">
        <v>6017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7659</v>
      </c>
      <c r="C5" s="17">
        <f t="shared" si="14"/>
        <v>4317</v>
      </c>
      <c r="D5" s="17">
        <f t="shared" si="14"/>
        <v>4079</v>
      </c>
      <c r="E5" s="17">
        <f t="shared" si="14"/>
        <v>3878</v>
      </c>
      <c r="F5" s="18"/>
      <c r="G5" s="5">
        <f t="shared" si="14"/>
        <v>1867</v>
      </c>
      <c r="H5" s="5">
        <f t="shared" si="14"/>
        <v>603</v>
      </c>
      <c r="I5" s="5">
        <f t="shared" si="14"/>
        <v>6</v>
      </c>
      <c r="J5" s="5">
        <f t="shared" si="14"/>
        <v>5</v>
      </c>
      <c r="K5" s="5">
        <f t="shared" si="14"/>
        <v>2481</v>
      </c>
      <c r="L5" s="5">
        <f t="shared" si="14"/>
        <v>128</v>
      </c>
      <c r="M5" s="5">
        <f t="shared" si="14"/>
        <v>615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759.16</v>
      </c>
      <c r="AA5" s="5">
        <f>SUM(AA6:AA9999)</f>
        <v>603.37</v>
      </c>
      <c r="AB5" s="5">
        <f>SUM(AB6:AB9999)</f>
        <v>483.62</v>
      </c>
      <c r="AC5" s="5">
        <f>SUM(AC6:AC9999)</f>
        <v>368.15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1</v>
      </c>
      <c r="AJ6">
        <f>SUMIF('库存（子SKU）'!$C:$C,$A6,'库存（子SKU）'!AL:AL)</f>
        <v>5</v>
      </c>
      <c r="AK6">
        <f>SUMIF('库存（子SKU）'!$C:$C,$A6,'库存（子SKU）'!AM:AM)</f>
        <v>1</v>
      </c>
      <c r="AL6" s="23" t="str">
        <f t="shared" si="6"/>
        <v/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63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1</v>
      </c>
      <c r="F7" s="7">
        <v>11.99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>
        <f t="shared" si="5"/>
        <v>0</v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68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75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1</v>
      </c>
      <c r="F9" s="7">
        <v>11.99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>
        <f t="shared" si="5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3" t="str">
        <f t="shared" si="6"/>
        <v/>
      </c>
      <c r="AM9" s="23" t="str">
        <f t="shared" si="7"/>
        <v/>
      </c>
      <c r="AN9" s="23" t="str">
        <f t="shared" si="8"/>
        <v/>
      </c>
      <c r="AO9" s="23" t="str">
        <f t="shared" si="9"/>
        <v/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4" t="str">
        <f>IFERROR(时间!$B$4+AS9,"上周无销量")</f>
        <v>上周无销量</v>
      </c>
    </row>
    <row r="10" spans="1:46">
      <c r="A10" t="s">
        <v>80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3" t="str">
        <f t="shared" si="6"/>
        <v/>
      </c>
      <c r="AM10" s="23" t="str">
        <f t="shared" si="7"/>
        <v/>
      </c>
      <c r="AN10" s="23" t="str">
        <f t="shared" si="8"/>
        <v/>
      </c>
      <c r="AO10" s="23" t="str">
        <f t="shared" si="9"/>
        <v/>
      </c>
      <c r="AP10" s="8">
        <f t="shared" si="10"/>
        <v>0</v>
      </c>
      <c r="AQ10" s="8">
        <f t="shared" si="11"/>
        <v>0</v>
      </c>
      <c r="AR10" s="8">
        <f t="shared" si="12"/>
        <v>0</v>
      </c>
      <c r="AS10" t="str">
        <f t="shared" si="13"/>
        <v>库存为0</v>
      </c>
      <c r="AT10" s="24" t="str">
        <f>IFERROR(时间!$B$4+AS10,"上周无销量")</f>
        <v>上周无销量</v>
      </c>
    </row>
    <row r="11" spans="1:46">
      <c r="A11" t="s">
        <v>97</v>
      </c>
      <c r="B11" s="6">
        <f>SUMIF('库存（子SKU）'!$C:$C,$A11,'库存（子SKU）'!D:D)</f>
        <v>0</v>
      </c>
      <c r="C11" s="6">
        <f>SUMIF('库存（子SKU）'!$C:$C,$A11,'库存（子SKU）'!E:E)</f>
        <v>1</v>
      </c>
      <c r="D11" s="6">
        <f>SUMIF('库存（子SKU）'!$C:$C,$A11,'库存（子SKU）'!F:F)</f>
        <v>1</v>
      </c>
      <c r="E11" s="6">
        <f>SUMIF('库存（子SKU）'!$C:$C,$A11,'库存（子SKU）'!G:G)</f>
        <v>1</v>
      </c>
      <c r="F11" s="7">
        <v>16.99</v>
      </c>
      <c r="G11">
        <f>SUMIF('库存（子SKU）'!$C:$C,$A11,'库存（子SKU）'!I:I)</f>
        <v>4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4</v>
      </c>
      <c r="L11">
        <f>SUMIF('库存（子SKU）'!$C:$C,$A11,'库存（子SKU）'!N:N)</f>
        <v>1</v>
      </c>
      <c r="M11">
        <f>SUMIF('库存（子SKU）'!$C:$C,$A11,'库存（子SKU）'!O:O)</f>
        <v>3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2</v>
      </c>
      <c r="AI11">
        <f>SUMIF('库存（子SKU）'!$C:$C,$A11,'库存（子SKU）'!AK:AK)</f>
        <v>0</v>
      </c>
      <c r="AJ11">
        <f>SUMIF('库存（子SKU）'!$C:$C,$A11,'库存（子SKU）'!AL:AL)</f>
        <v>5</v>
      </c>
      <c r="AK11">
        <f>SUMIF('库存（子SKU）'!$C:$C,$A11,'库存（子SKU）'!AM:AM)</f>
        <v>11</v>
      </c>
      <c r="AL11" s="23">
        <f t="shared" si="6"/>
        <v>0</v>
      </c>
      <c r="AM11" s="23" t="str">
        <f t="shared" si="7"/>
        <v/>
      </c>
      <c r="AN11" s="23">
        <f t="shared" si="8"/>
        <v>0.2</v>
      </c>
      <c r="AO11" s="23">
        <f t="shared" si="9"/>
        <v>0.0909090909090909</v>
      </c>
      <c r="AP11" s="8">
        <f t="shared" si="10"/>
        <v>0</v>
      </c>
      <c r="AQ11" s="8">
        <f t="shared" si="11"/>
        <v>0</v>
      </c>
      <c r="AR11" s="8">
        <f t="shared" si="12"/>
        <v>4</v>
      </c>
      <c r="AS11" t="str">
        <f t="shared" si="13"/>
        <v>库存为4</v>
      </c>
      <c r="AT11" s="24" t="str">
        <f>IFERROR(时间!$B$4+AS11,"上周无销量")</f>
        <v>上周无销量</v>
      </c>
    </row>
    <row r="12" spans="1:46">
      <c r="A12" t="s">
        <v>104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17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17</v>
      </c>
      <c r="L12">
        <f>SUMIF('库存（子SKU）'!$C:$C,$A12,'库存（子SKU）'!N:N)</f>
        <v>2</v>
      </c>
      <c r="M12">
        <f>SUMIF('库存（子SKU）'!$C:$C,$A12,'库存（子SKU）'!O:O)</f>
        <v>14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1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>
        <f t="shared" si="8"/>
        <v>0</v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17</v>
      </c>
      <c r="AS12" t="str">
        <f t="shared" si="13"/>
        <v>库存为17</v>
      </c>
      <c r="AT12" s="24" t="str">
        <f>IFERROR(时间!$B$4+AS12,"上周无销量")</f>
        <v>上周无销量</v>
      </c>
    </row>
    <row r="13" spans="1:46">
      <c r="A13" t="s">
        <v>121</v>
      </c>
      <c r="B13" s="6">
        <f>SUMIF('库存（子SKU）'!$C:$C,$A13,'库存（子SKU）'!D:D)</f>
        <v>182</v>
      </c>
      <c r="C13" s="6">
        <f>SUMIF('库存（子SKU）'!$C:$C,$A13,'库存（子SKU）'!E:E)</f>
        <v>168</v>
      </c>
      <c r="D13" s="6">
        <f>SUMIF('库存（子SKU）'!$C:$C,$A13,'库存（子SKU）'!F:F)</f>
        <v>82</v>
      </c>
      <c r="E13" s="6">
        <f>SUMIF('库存（子SKU）'!$C:$C,$A13,'库存（子SKU）'!G:G)</f>
        <v>74</v>
      </c>
      <c r="F13" s="7">
        <v>15.0275691699605</v>
      </c>
      <c r="G13">
        <f>SUMIF('库存（子SKU）'!$C:$C,$A13,'库存（子SKU）'!I:I)</f>
        <v>388</v>
      </c>
      <c r="H13">
        <f>SUMIF('库存（子SKU）'!$C:$C,$A13,'库存（子SKU）'!J:J)</f>
        <v>102</v>
      </c>
      <c r="I13">
        <f>SUMIF('库存（子SKU）'!$C:$C,$A13,'库存（子SKU）'!K:K)</f>
        <v>1</v>
      </c>
      <c r="J13">
        <f>SUMIF('库存（子SKU）'!$C:$C,$A13,'库存（子SKU）'!L:L)</f>
        <v>0</v>
      </c>
      <c r="K13">
        <f t="shared" si="0"/>
        <v>491</v>
      </c>
      <c r="L13">
        <f>SUMIF('库存（子SKU）'!$C:$C,$A13,'库存（子SKU）'!N:N)</f>
        <v>15</v>
      </c>
      <c r="M13">
        <f>SUMIF('库存（子SKU）'!$C:$C,$A13,'库存（子SKU）'!O:O)</f>
        <v>36</v>
      </c>
      <c r="N13">
        <f>SUMIF('库存（子SKU）'!$C:$C,$A13,'库存（子SKU）'!P:P)</f>
        <v>66887</v>
      </c>
      <c r="O13">
        <f>SUMIF('库存（子SKU）'!$C:$C,$A13,'库存（子SKU）'!Q:Q)</f>
        <v>69228</v>
      </c>
      <c r="P13">
        <f>SUMIF('库存（子SKU）'!$C:$C,$A13,'库存（子SKU）'!R:R)</f>
        <v>69861</v>
      </c>
      <c r="Q13">
        <f>SUMIF('库存（子SKU）'!$C:$C,$A13,'库存（子SKU）'!S:S)</f>
        <v>57536</v>
      </c>
      <c r="R13">
        <f>SUMIF('库存（子SKU）'!$C:$C,$A13,'库存（子SKU）'!T:T)</f>
        <v>169</v>
      </c>
      <c r="S13">
        <f>SUMIF('库存（子SKU）'!$C:$C,$A13,'库存（子SKU）'!U:U)</f>
        <v>173</v>
      </c>
      <c r="T13">
        <f>SUMIF('库存（子SKU）'!$C:$C,$A13,'库存（子SKU）'!V:V)</f>
        <v>175</v>
      </c>
      <c r="U13">
        <f>SUMIF('库存（子SKU）'!$C:$C,$A13,'库存（子SKU）'!W:W)</f>
        <v>162</v>
      </c>
      <c r="V13" s="23">
        <f t="shared" si="15"/>
        <v>0.00252664942365482</v>
      </c>
      <c r="W13" s="23">
        <f t="shared" si="16"/>
        <v>0.00249898884844283</v>
      </c>
      <c r="X13" s="23">
        <f t="shared" si="17"/>
        <v>0.00250497416298078</v>
      </c>
      <c r="Y13" s="23">
        <f t="shared" si="18"/>
        <v>0.00281562847608454</v>
      </c>
      <c r="Z13">
        <f>SUMIF('库存（子SKU）'!$C:$C,$A13,'库存（子SKU）'!AB:AB)</f>
        <v>68.03</v>
      </c>
      <c r="AA13">
        <f>SUMIF('库存（子SKU）'!$C:$C,$A13,'库存（子SKU）'!AC:AC)</f>
        <v>69.48</v>
      </c>
      <c r="AB13">
        <f>SUMIF('库存（子SKU）'!$C:$C,$A13,'库存（子SKU）'!AD:AD)</f>
        <v>70.44</v>
      </c>
      <c r="AC13">
        <f>SUMIF('库存（子SKU）'!$C:$C,$A13,'库存（子SKU）'!AE:AE)</f>
        <v>71.56</v>
      </c>
      <c r="AD13" s="23">
        <f t="shared" si="2"/>
        <v>0.0248736974399294</v>
      </c>
      <c r="AE13" s="23">
        <f t="shared" si="3"/>
        <v>0.0275208467779434</v>
      </c>
      <c r="AF13" s="23">
        <f t="shared" si="4"/>
        <v>0.0571632298296824</v>
      </c>
      <c r="AG13" s="23">
        <f t="shared" si="5"/>
        <v>0.0643501963684236</v>
      </c>
      <c r="AH13">
        <f>SUMIF('库存（子SKU）'!$C:$C,$A13,'库存（子SKU）'!AJ:AJ)</f>
        <v>1366</v>
      </c>
      <c r="AI13">
        <f>SUMIF('库存（子SKU）'!$C:$C,$A13,'库存（子SKU）'!AK:AK)</f>
        <v>1025</v>
      </c>
      <c r="AJ13">
        <f>SUMIF('库存（子SKU）'!$C:$C,$A13,'库存（子SKU）'!AL:AL)</f>
        <v>487</v>
      </c>
      <c r="AK13">
        <f>SUMIF('库存（子SKU）'!$C:$C,$A13,'库存（子SKU）'!AM:AM)</f>
        <v>622</v>
      </c>
      <c r="AL13" s="23">
        <f t="shared" si="6"/>
        <v>0.133235724743777</v>
      </c>
      <c r="AM13" s="23">
        <f t="shared" si="7"/>
        <v>0.16390243902439</v>
      </c>
      <c r="AN13" s="23">
        <f t="shared" si="8"/>
        <v>0.168377823408624</v>
      </c>
      <c r="AO13" s="23">
        <f t="shared" si="9"/>
        <v>0.118971061093248</v>
      </c>
      <c r="AP13" s="8">
        <f t="shared" si="10"/>
        <v>26</v>
      </c>
      <c r="AQ13" s="8">
        <f t="shared" si="11"/>
        <v>1560</v>
      </c>
      <c r="AR13" s="8">
        <f t="shared" si="12"/>
        <v>-1069</v>
      </c>
      <c r="AS13">
        <f t="shared" si="13"/>
        <v>18</v>
      </c>
      <c r="AT13" s="24">
        <f>IFERROR(时间!$B$4+AS13,"上周无销量")</f>
        <v>43301</v>
      </c>
    </row>
    <row r="14" spans="1:46">
      <c r="A14" t="s">
        <v>245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1</v>
      </c>
      <c r="E14" s="6">
        <f>SUMIF('库存（子SKU）'!$C:$C,$A14,'库存（子SKU）'!G:G)</f>
        <v>0</v>
      </c>
      <c r="F14" s="7">
        <v>18.99</v>
      </c>
      <c r="G14">
        <f>SUMIF('库存（子SKU）'!$C:$C,$A14,'库存（子SKU）'!I:I)</f>
        <v>6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6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5</v>
      </c>
      <c r="AI14">
        <f>SUMIF('库存（子SKU）'!$C:$C,$A14,'库存（子SKU）'!AK:AK)</f>
        <v>1</v>
      </c>
      <c r="AJ14">
        <f>SUMIF('库存（子SKU）'!$C:$C,$A14,'库存（子SKU）'!AL:AL)</f>
        <v>1</v>
      </c>
      <c r="AK14">
        <f>SUMIF('库存（子SKU）'!$C:$C,$A14,'库存（子SKU）'!AM:AM)</f>
        <v>1</v>
      </c>
      <c r="AL14" s="23">
        <f t="shared" si="6"/>
        <v>0</v>
      </c>
      <c r="AM14" s="23">
        <f t="shared" si="7"/>
        <v>0</v>
      </c>
      <c r="AN14" s="23">
        <f t="shared" si="8"/>
        <v>1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6</v>
      </c>
      <c r="AS14" t="str">
        <f t="shared" si="13"/>
        <v>库存为6</v>
      </c>
      <c r="AT14" s="24" t="str">
        <f>IFERROR(时间!$B$4+AS14,"上周无销量")</f>
        <v>上周无销量</v>
      </c>
    </row>
    <row r="15" spans="1:46">
      <c r="A15" t="s">
        <v>256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259</v>
      </c>
      <c r="B16" s="6">
        <f>SUMIF('库存（子SKU）'!$C:$C,$A16,'库存（子SKU）'!D:D)</f>
        <v>1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>
        <v>29.99</v>
      </c>
      <c r="G16">
        <f>SUMIF('库存（子SKU）'!$C:$C,$A16,'库存（子SKU）'!I:I)</f>
        <v>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2</v>
      </c>
      <c r="L16">
        <f>SUMIF('库存（子SKU）'!$C:$C,$A16,'库存（子SKU）'!N:N)</f>
        <v>0</v>
      </c>
      <c r="M16">
        <f>SUMIF('库存（子SKU）'!$C:$C,$A16,'库存（子SKU）'!O:O)</f>
        <v>2</v>
      </c>
      <c r="N16">
        <f>SUMIF('库存（子SKU）'!$C:$C,$A16,'库存（子SKU）'!P:P)</f>
        <v>3777</v>
      </c>
      <c r="O16">
        <f>SUMIF('库存（子SKU）'!$C:$C,$A16,'库存（子SKU）'!Q:Q)</f>
        <v>3995</v>
      </c>
      <c r="P16">
        <f>SUMIF('库存（子SKU）'!$C:$C,$A16,'库存（子SKU）'!R:R)</f>
        <v>4207</v>
      </c>
      <c r="Q16">
        <f>SUMIF('库存（子SKU）'!$C:$C,$A16,'库存（子SKU）'!S:S)</f>
        <v>3780</v>
      </c>
      <c r="R16">
        <f>SUMIF('库存（子SKU）'!$C:$C,$A16,'库存（子SKU）'!T:T)</f>
        <v>16</v>
      </c>
      <c r="S16">
        <f>SUMIF('库存（子SKU）'!$C:$C,$A16,'库存（子SKU）'!U:U)</f>
        <v>16</v>
      </c>
      <c r="T16">
        <f>SUMIF('库存（子SKU）'!$C:$C,$A16,'库存（子SKU）'!V:V)</f>
        <v>13</v>
      </c>
      <c r="U16">
        <f>SUMIF('库存（子SKU）'!$C:$C,$A16,'库存（子SKU）'!W:W)</f>
        <v>15</v>
      </c>
      <c r="V16" s="23">
        <f t="shared" si="15"/>
        <v>0.00423616626952608</v>
      </c>
      <c r="W16" s="23">
        <f t="shared" si="16"/>
        <v>0.00400500625782228</v>
      </c>
      <c r="X16" s="23">
        <f t="shared" si="17"/>
        <v>0.003090087948657</v>
      </c>
      <c r="Y16" s="23">
        <f t="shared" si="18"/>
        <v>0.00396825396825397</v>
      </c>
      <c r="Z16">
        <f>SUMIF('库存（子SKU）'!$C:$C,$A16,'库存（子SKU）'!AB:AB)</f>
        <v>5.53</v>
      </c>
      <c r="AA16">
        <f>SUMIF('库存（子SKU）'!$C:$C,$A16,'库存（子SKU）'!AC:AC)</f>
        <v>5.19</v>
      </c>
      <c r="AB16">
        <f>SUMIF('库存（子SKU）'!$C:$C,$A16,'库存（子SKU）'!AD:AD)</f>
        <v>4.91</v>
      </c>
      <c r="AC16">
        <f>SUMIF('库存（子SKU）'!$C:$C,$A16,'库存（子SKU）'!AE:AE)</f>
        <v>4.45</v>
      </c>
      <c r="AD16" s="23">
        <f t="shared" si="2"/>
        <v>0.184394798266089</v>
      </c>
      <c r="AE16" s="23" t="str">
        <f t="shared" si="3"/>
        <v>无销量广告费为5.19</v>
      </c>
      <c r="AF16" s="23" t="str">
        <f t="shared" si="4"/>
        <v>无销量广告费为4.91</v>
      </c>
      <c r="AG16" s="23" t="str">
        <f t="shared" si="5"/>
        <v>无销量广告费为4.45</v>
      </c>
      <c r="AH16">
        <f>SUMIF('库存（子SKU）'!$C:$C,$A16,'库存（子SKU）'!AJ:AJ)</f>
        <v>12</v>
      </c>
      <c r="AI16">
        <f>SUMIF('库存（子SKU）'!$C:$C,$A16,'库存（子SKU）'!AK:AK)</f>
        <v>13</v>
      </c>
      <c r="AJ16">
        <f>SUMIF('库存（子SKU）'!$C:$C,$A16,'库存（子SKU）'!AL:AL)</f>
        <v>11</v>
      </c>
      <c r="AK16">
        <f>SUMIF('库存（子SKU）'!$C:$C,$A16,'库存（子SKU）'!AM:AM)</f>
        <v>12</v>
      </c>
      <c r="AL16" s="23">
        <f t="shared" si="6"/>
        <v>0.0833333333333333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0.142857142857143</v>
      </c>
      <c r="AQ16" s="8">
        <f t="shared" si="11"/>
        <v>8.57142857142857</v>
      </c>
      <c r="AR16" s="8">
        <f t="shared" si="12"/>
        <v>-6.57142857142857</v>
      </c>
      <c r="AS16">
        <f t="shared" si="13"/>
        <v>14</v>
      </c>
      <c r="AT16" s="24">
        <f>IFERROR(时间!$B$4+AS16,"上周无销量")</f>
        <v>43297</v>
      </c>
    </row>
    <row r="17" spans="1:46">
      <c r="A17" t="s">
        <v>270</v>
      </c>
      <c r="B17" s="6">
        <f>SUMIF('库存（子SKU）'!$C:$C,$A17,'库存（子SKU）'!D:D)</f>
        <v>0</v>
      </c>
      <c r="C17" s="6">
        <f>SUMIF('库存（子SKU）'!$C:$C,$A17,'库存（子SKU）'!E:E)</f>
        <v>1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>
        <v>19.99</v>
      </c>
      <c r="G17">
        <f>SUMIF('库存（子SKU）'!$C:$C,$A17,'库存（子SKU）'!I:I)</f>
        <v>9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9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4039</v>
      </c>
      <c r="O17">
        <f>SUMIF('库存（子SKU）'!$C:$C,$A17,'库存（子SKU）'!Q:Q)</f>
        <v>8533</v>
      </c>
      <c r="P17">
        <f>SUMIF('库存（子SKU）'!$C:$C,$A17,'库存（子SKU）'!R:R)</f>
        <v>7757</v>
      </c>
      <c r="Q17">
        <f>SUMIF('库存（子SKU）'!$C:$C,$A17,'库存（子SKU）'!S:S)</f>
        <v>7543</v>
      </c>
      <c r="R17">
        <f>SUMIF('库存（子SKU）'!$C:$C,$A17,'库存（子SKU）'!T:T)</f>
        <v>7</v>
      </c>
      <c r="S17">
        <f>SUMIF('库存（子SKU）'!$C:$C,$A17,'库存（子SKU）'!U:U)</f>
        <v>8</v>
      </c>
      <c r="T17">
        <f>SUMIF('库存（子SKU）'!$C:$C,$A17,'库存（子SKU）'!V:V)</f>
        <v>6</v>
      </c>
      <c r="U17">
        <f>SUMIF('库存（子SKU）'!$C:$C,$A17,'库存（子SKU）'!W:W)</f>
        <v>2</v>
      </c>
      <c r="V17" s="23">
        <f t="shared" si="15"/>
        <v>0.00173310225303293</v>
      </c>
      <c r="W17" s="23">
        <f t="shared" si="16"/>
        <v>0.000937536622524317</v>
      </c>
      <c r="X17" s="23">
        <f t="shared" si="17"/>
        <v>0.00077349490782519</v>
      </c>
      <c r="Y17" s="23">
        <f t="shared" si="18"/>
        <v>0.000265146493437624</v>
      </c>
      <c r="Z17">
        <f>SUMIF('库存（子SKU）'!$C:$C,$A17,'库存（子SKU）'!AB:AB)</f>
        <v>1.76</v>
      </c>
      <c r="AA17">
        <f>SUMIF('库存（子SKU）'!$C:$C,$A17,'库存（子SKU）'!AC:AC)</f>
        <v>2.44</v>
      </c>
      <c r="AB17">
        <f>SUMIF('库存（子SKU）'!$C:$C,$A17,'库存（子SKU）'!AD:AD)</f>
        <v>2.04</v>
      </c>
      <c r="AC17">
        <f>SUMIF('库存（子SKU）'!$C:$C,$A17,'库存（子SKU）'!AE:AE)</f>
        <v>0.71</v>
      </c>
      <c r="AD17" s="23" t="str">
        <f t="shared" si="2"/>
        <v>无销量广告费为1.76</v>
      </c>
      <c r="AE17" s="23">
        <f t="shared" si="3"/>
        <v>0.122061030515258</v>
      </c>
      <c r="AF17" s="23" t="str">
        <f t="shared" si="4"/>
        <v>无销量广告费为2.04</v>
      </c>
      <c r="AG17" s="23" t="str">
        <f t="shared" si="5"/>
        <v>无销量广告费为0.71</v>
      </c>
      <c r="AH17">
        <f>SUMIF('库存（子SKU）'!$C:$C,$A17,'库存（子SKU）'!AJ:AJ)</f>
        <v>3</v>
      </c>
      <c r="AI17">
        <f>SUMIF('库存（子SKU）'!$C:$C,$A17,'库存（子SKU）'!AK:AK)</f>
        <v>7</v>
      </c>
      <c r="AJ17">
        <f>SUMIF('库存（子SKU）'!$C:$C,$A17,'库存（子SKU）'!AL:AL)</f>
        <v>3</v>
      </c>
      <c r="AK17">
        <f>SUMIF('库存（子SKU）'!$C:$C,$A17,'库存（子SKU）'!AM:AM)</f>
        <v>0</v>
      </c>
      <c r="AL17" s="23">
        <f t="shared" si="6"/>
        <v>0</v>
      </c>
      <c r="AM17" s="23">
        <f t="shared" si="7"/>
        <v>0.142857142857143</v>
      </c>
      <c r="AN17" s="23">
        <f t="shared" si="8"/>
        <v>0</v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9</v>
      </c>
      <c r="AS17" t="str">
        <f t="shared" si="13"/>
        <v>库存为9</v>
      </c>
      <c r="AT17" s="24" t="str">
        <f>IFERROR(时间!$B$4+AS17,"上周无销量")</f>
        <v>上周无销量</v>
      </c>
    </row>
    <row r="18" spans="1:46">
      <c r="A18" t="s">
        <v>283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2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>
        <f t="shared" si="8"/>
        <v>0</v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4</v>
      </c>
      <c r="AS18" t="str">
        <f t="shared" si="13"/>
        <v>库存为4</v>
      </c>
      <c r="AT18" s="24" t="str">
        <f>IFERROR(时间!$B$4+AS18,"上周无销量")</f>
        <v>上周无销量</v>
      </c>
    </row>
    <row r="19" spans="1:46">
      <c r="A19" t="s">
        <v>286</v>
      </c>
      <c r="B19" s="6">
        <f>SUMIF('库存（子SKU）'!$C:$C,$A19,'库存（子SKU）'!D:D)</f>
        <v>0</v>
      </c>
      <c r="C19" s="6">
        <f>SUMIF('库存（子SKU）'!$C:$C,$A19,'库存（子SKU）'!E:E)</f>
        <v>1</v>
      </c>
      <c r="D19" s="6">
        <f>SUMIF('库存（子SKU）'!$C:$C,$A19,'库存（子SKU）'!F:F)</f>
        <v>0</v>
      </c>
      <c r="E19" s="6">
        <f>SUMIF('库存（子SKU）'!$C:$C,$A19,'库存（子SKU）'!G:G)</f>
        <v>1</v>
      </c>
      <c r="F19" s="7">
        <v>388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>
        <f t="shared" si="3"/>
        <v>0</v>
      </c>
      <c r="AF19" s="23" t="str">
        <f t="shared" si="4"/>
        <v/>
      </c>
      <c r="AG19" s="23">
        <f t="shared" si="5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4" t="str">
        <f>IFERROR(时间!$B$4+AS19,"上周无销量")</f>
        <v>上周无销量</v>
      </c>
    </row>
    <row r="20" spans="1:46">
      <c r="A20" t="s">
        <v>311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4" t="str">
        <f>IFERROR(时间!$B$4+AS20,"上周无销量")</f>
        <v>上周无销量</v>
      </c>
    </row>
    <row r="21" spans="1:46">
      <c r="A21" t="s">
        <v>316</v>
      </c>
      <c r="B21" s="6">
        <f>SUMIF('库存（子SKU）'!$C:$C,$A21,'库存（子SKU）'!D:D)</f>
        <v>115</v>
      </c>
      <c r="C21" s="6">
        <f>SUMIF('库存（子SKU）'!$C:$C,$A21,'库存（子SKU）'!E:E)</f>
        <v>99</v>
      </c>
      <c r="D21" s="6">
        <f>SUMIF('库存（子SKU）'!$C:$C,$A21,'库存（子SKU）'!F:F)</f>
        <v>66</v>
      </c>
      <c r="E21" s="6">
        <f>SUMIF('库存（子SKU）'!$C:$C,$A21,'库存（子SKU）'!G:G)</f>
        <v>90</v>
      </c>
      <c r="F21" s="7">
        <v>17.7173783783784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3" t="str">
        <f t="shared" si="6"/>
        <v/>
      </c>
      <c r="AM21" s="23" t="str">
        <f t="shared" si="7"/>
        <v/>
      </c>
      <c r="AN21" s="23" t="str">
        <f t="shared" si="8"/>
        <v/>
      </c>
      <c r="AO21" s="23" t="str">
        <f t="shared" si="9"/>
        <v/>
      </c>
      <c r="AP21" s="8">
        <f t="shared" si="10"/>
        <v>16.4285714285714</v>
      </c>
      <c r="AQ21" s="8">
        <f t="shared" si="11"/>
        <v>985.714285714286</v>
      </c>
      <c r="AR21" s="8">
        <f t="shared" si="12"/>
        <v>-985.714285714286</v>
      </c>
      <c r="AS21">
        <f t="shared" si="13"/>
        <v>0</v>
      </c>
      <c r="AT21" s="24">
        <f>IFERROR(时间!$B$4+AS21,"上周无销量")</f>
        <v>43283</v>
      </c>
    </row>
    <row r="22" spans="1:46">
      <c r="A22" t="s">
        <v>455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458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461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3" t="str">
        <f t="shared" si="6"/>
        <v/>
      </c>
      <c r="AM24" s="23" t="str">
        <f t="shared" si="7"/>
        <v/>
      </c>
      <c r="AN24" s="23" t="str">
        <f t="shared" si="8"/>
        <v/>
      </c>
      <c r="AO24" s="23" t="str">
        <f t="shared" si="9"/>
        <v/>
      </c>
      <c r="AP24" s="8">
        <f t="shared" si="10"/>
        <v>0</v>
      </c>
      <c r="AQ24" s="8">
        <f t="shared" si="11"/>
        <v>0</v>
      </c>
      <c r="AR24" s="8">
        <f t="shared" si="12"/>
        <v>0</v>
      </c>
      <c r="AS24" t="str">
        <f t="shared" si="13"/>
        <v>库存为0</v>
      </c>
      <c r="AT24" s="24" t="str">
        <f>IFERROR(时间!$B$4+AS24,"上周无销量")</f>
        <v>上周无销量</v>
      </c>
    </row>
    <row r="25" spans="1:46">
      <c r="A25" t="s">
        <v>464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467</v>
      </c>
      <c r="B26" s="6">
        <f>SUMIF('库存（子SKU）'!$C:$C,$A26,'库存（子SKU）'!D:D)</f>
        <v>21</v>
      </c>
      <c r="C26" s="6">
        <f>SUMIF('库存（子SKU）'!$C:$C,$A26,'库存（子SKU）'!E:E)</f>
        <v>6</v>
      </c>
      <c r="D26" s="6">
        <f>SUMIF('库存（子SKU）'!$C:$C,$A26,'库存（子SKU）'!F:F)</f>
        <v>12</v>
      </c>
      <c r="E26" s="6">
        <f>SUMIF('库存（子SKU）'!$C:$C,$A26,'库存（子SKU）'!G:G)</f>
        <v>17</v>
      </c>
      <c r="F26" s="7">
        <v>16.1328571428571</v>
      </c>
      <c r="G26">
        <f>SUMIF('库存（子SKU）'!$C:$C,$A26,'库存（子SKU）'!I:I)</f>
        <v>35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35</v>
      </c>
      <c r="L26">
        <f>SUMIF('库存（子SKU）'!$C:$C,$A26,'库存（子SKU）'!N:N)</f>
        <v>1</v>
      </c>
      <c r="M26">
        <f>SUMIF('库存（子SKU）'!$C:$C,$A26,'库存（子SKU）'!O:O)</f>
        <v>22</v>
      </c>
      <c r="N26">
        <f>SUMIF('库存（子SKU）'!$C:$C,$A26,'库存（子SKU）'!P:P)</f>
        <v>2976</v>
      </c>
      <c r="O26">
        <f>SUMIF('库存（子SKU）'!$C:$C,$A26,'库存（子SKU）'!Q:Q)</f>
        <v>3515</v>
      </c>
      <c r="P26">
        <f>SUMIF('库存（子SKU）'!$C:$C,$A26,'库存（子SKU）'!R:R)</f>
        <v>2705</v>
      </c>
      <c r="Q26">
        <f>SUMIF('库存（子SKU）'!$C:$C,$A26,'库存（子SKU）'!S:S)</f>
        <v>2195</v>
      </c>
      <c r="R26">
        <f>SUMIF('库存（子SKU）'!$C:$C,$A26,'库存（子SKU）'!T:T)</f>
        <v>26</v>
      </c>
      <c r="S26">
        <f>SUMIF('库存（子SKU）'!$C:$C,$A26,'库存（子SKU）'!U:U)</f>
        <v>24</v>
      </c>
      <c r="T26">
        <f>SUMIF('库存（子SKU）'!$C:$C,$A26,'库存（子SKU）'!V:V)</f>
        <v>24</v>
      </c>
      <c r="U26">
        <f>SUMIF('库存（子SKU）'!$C:$C,$A26,'库存（子SKU）'!W:W)</f>
        <v>22</v>
      </c>
      <c r="V26" s="23">
        <f t="shared" si="15"/>
        <v>0.00873655913978495</v>
      </c>
      <c r="W26" s="23">
        <f t="shared" si="16"/>
        <v>0.00682788051209104</v>
      </c>
      <c r="X26" s="23">
        <f t="shared" si="17"/>
        <v>0.0088724584103512</v>
      </c>
      <c r="Y26" s="23">
        <f t="shared" si="18"/>
        <v>0.0100227790432802</v>
      </c>
      <c r="Z26">
        <f>SUMIF('库存（子SKU）'!$C:$C,$A26,'库存（子SKU）'!AB:AB)</f>
        <v>5.65</v>
      </c>
      <c r="AA26">
        <f>SUMIF('库存（子SKU）'!$C:$C,$A26,'库存（子SKU）'!AC:AC)</f>
        <v>5.13</v>
      </c>
      <c r="AB26">
        <f>SUMIF('库存（子SKU）'!$C:$C,$A26,'库存（子SKU）'!AD:AD)</f>
        <v>5.45</v>
      </c>
      <c r="AC26">
        <f>SUMIF('库存（子SKU）'!$C:$C,$A26,'库存（子SKU）'!AE:AE)</f>
        <v>5.55</v>
      </c>
      <c r="AD26" s="23">
        <f t="shared" si="2"/>
        <v>0.0166769975501048</v>
      </c>
      <c r="AE26" s="23">
        <f t="shared" si="3"/>
        <v>0.0529974320375455</v>
      </c>
      <c r="AF26" s="23">
        <f t="shared" si="4"/>
        <v>0.0281516573688716</v>
      </c>
      <c r="AG26" s="23">
        <f t="shared" si="5"/>
        <v>0.0202363775581959</v>
      </c>
      <c r="AH26">
        <f>SUMIF('库存（子SKU）'!$C:$C,$A26,'库存（子SKU）'!AJ:AJ)</f>
        <v>67</v>
      </c>
      <c r="AI26">
        <f>SUMIF('库存（子SKU）'!$C:$C,$A26,'库存（子SKU）'!AK:AK)</f>
        <v>44</v>
      </c>
      <c r="AJ26">
        <f>SUMIF('库存（子SKU）'!$C:$C,$A26,'库存（子SKU）'!AL:AL)</f>
        <v>31</v>
      </c>
      <c r="AK26">
        <f>SUMIF('库存（子SKU）'!$C:$C,$A26,'库存（子SKU）'!AM:AM)</f>
        <v>29</v>
      </c>
      <c r="AL26" s="23">
        <f t="shared" si="6"/>
        <v>0.313432835820896</v>
      </c>
      <c r="AM26" s="23">
        <f t="shared" si="7"/>
        <v>0.136363636363636</v>
      </c>
      <c r="AN26" s="23">
        <f t="shared" si="8"/>
        <v>0.387096774193548</v>
      </c>
      <c r="AO26" s="23">
        <f t="shared" si="9"/>
        <v>0.586206896551724</v>
      </c>
      <c r="AP26" s="8">
        <f t="shared" si="10"/>
        <v>3</v>
      </c>
      <c r="AQ26" s="8">
        <f t="shared" si="11"/>
        <v>180</v>
      </c>
      <c r="AR26" s="8">
        <f t="shared" si="12"/>
        <v>-145</v>
      </c>
      <c r="AS26">
        <f t="shared" si="13"/>
        <v>11</v>
      </c>
      <c r="AT26" s="24">
        <f>IFERROR(时间!$B$4+AS26,"上周无销量")</f>
        <v>43294</v>
      </c>
    </row>
    <row r="27" spans="1:46">
      <c r="A27" t="s">
        <v>624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1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631</v>
      </c>
      <c r="B28" s="6">
        <f>SUMIF('库存（子SKU）'!$C:$C,$A28,'库存（子SKU）'!D:D)</f>
        <v>711</v>
      </c>
      <c r="C28" s="6">
        <f>SUMIF('库存（子SKU）'!$C:$C,$A28,'库存（子SKU）'!E:E)</f>
        <v>686</v>
      </c>
      <c r="D28" s="6">
        <f>SUMIF('库存（子SKU）'!$C:$C,$A28,'库存（子SKU）'!F:F)</f>
        <v>626</v>
      </c>
      <c r="E28" s="6">
        <f>SUMIF('库存（子SKU）'!$C:$C,$A28,'库存（子SKU）'!G:G)</f>
        <v>804</v>
      </c>
      <c r="F28" s="7">
        <v>29.9850725150335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298</v>
      </c>
      <c r="AI28">
        <f>SUMIF('库存（子SKU）'!$C:$C,$A28,'库存（子SKU）'!AK:AK)</f>
        <v>212</v>
      </c>
      <c r="AJ28">
        <f>SUMIF('库存（子SKU）'!$C:$C,$A28,'库存（子SKU）'!AL:AL)</f>
        <v>243</v>
      </c>
      <c r="AK28">
        <f>SUMIF('库存（子SKU）'!$C:$C,$A28,'库存（子SKU）'!AM:AM)</f>
        <v>160</v>
      </c>
      <c r="AL28" s="23">
        <f t="shared" si="6"/>
        <v>2.38590604026846</v>
      </c>
      <c r="AM28" s="23">
        <f t="shared" si="7"/>
        <v>3.23584905660377</v>
      </c>
      <c r="AN28" s="23">
        <f t="shared" si="8"/>
        <v>2.5761316872428</v>
      </c>
      <c r="AO28" s="23">
        <f t="shared" si="9"/>
        <v>5.025</v>
      </c>
      <c r="AP28" s="8">
        <f t="shared" si="10"/>
        <v>101.571428571429</v>
      </c>
      <c r="AQ28" s="8">
        <f t="shared" si="11"/>
        <v>6094.28571428571</v>
      </c>
      <c r="AR28" s="8">
        <f t="shared" si="12"/>
        <v>-6094.28571428571</v>
      </c>
      <c r="AS28">
        <f t="shared" si="13"/>
        <v>0</v>
      </c>
      <c r="AT28" s="24">
        <f>IFERROR(时间!$B$4+AS28,"上周无销量")</f>
        <v>43283</v>
      </c>
    </row>
    <row r="29" spans="1:46">
      <c r="A29" t="s">
        <v>638</v>
      </c>
      <c r="B29" s="6">
        <f>SUMIF('库存（子SKU）'!$C:$C,$A29,'库存（子SKU）'!D:D)</f>
        <v>2</v>
      </c>
      <c r="C29" s="6">
        <f>SUMIF('库存（子SKU）'!$C:$C,$A29,'库存（子SKU）'!E:E)</f>
        <v>2</v>
      </c>
      <c r="D29" s="6">
        <f>SUMIF('库存（子SKU）'!$C:$C,$A29,'库存（子SKU）'!F:F)</f>
        <v>2</v>
      </c>
      <c r="E29" s="6">
        <f>SUMIF('库存（子SKU）'!$C:$C,$A29,'库存（子SKU）'!G:G)</f>
        <v>3</v>
      </c>
      <c r="F29" s="7">
        <v>13.88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8">
        <f t="shared" si="10"/>
        <v>0.285714285714286</v>
      </c>
      <c r="AQ29" s="8">
        <f t="shared" si="11"/>
        <v>17.1428571428571</v>
      </c>
      <c r="AR29" s="8">
        <f t="shared" si="12"/>
        <v>-17.1428571428571</v>
      </c>
      <c r="AS29">
        <f t="shared" si="13"/>
        <v>0</v>
      </c>
      <c r="AT29" s="24">
        <f>IFERROR(时间!$B$4+AS29,"上周无销量")</f>
        <v>43283</v>
      </c>
    </row>
    <row r="30" spans="1:46">
      <c r="A30" t="s">
        <v>647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3" t="str">
        <f t="shared" si="6"/>
        <v/>
      </c>
      <c r="AM30" s="23" t="str">
        <f t="shared" si="7"/>
        <v/>
      </c>
      <c r="AN30" s="23" t="str">
        <f t="shared" si="8"/>
        <v/>
      </c>
      <c r="AO30" s="23" t="str">
        <f t="shared" si="9"/>
        <v/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660</v>
      </c>
      <c r="B31" s="6">
        <f>SUMIF('库存（子SKU）'!$C:$C,$A31,'库存（子SKU）'!D:D)</f>
        <v>0</v>
      </c>
      <c r="C31" s="6">
        <f>SUMIF('库存（子SKU）'!$C:$C,$A31,'库存（子SKU）'!E:E)</f>
        <v>1</v>
      </c>
      <c r="D31" s="6">
        <f>SUMIF('库存（子SKU）'!$C:$C,$A31,'库存（子SKU）'!F:F)</f>
        <v>1</v>
      </c>
      <c r="E31" s="6">
        <f>SUMIF('库存（子SKU）'!$C:$C,$A31,'库存（子SKU）'!G:G)</f>
        <v>0</v>
      </c>
      <c r="F31" s="7">
        <v>18.99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>
        <f t="shared" si="3"/>
        <v>0</v>
      </c>
      <c r="AF31" s="23">
        <f t="shared" si="4"/>
        <v>0</v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1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>
        <f t="shared" si="7"/>
        <v>1</v>
      </c>
      <c r="AN31" s="23" t="str">
        <f t="shared" si="8"/>
        <v/>
      </c>
      <c r="AO31" s="23" t="str">
        <f t="shared" si="9"/>
        <v/>
      </c>
      <c r="AP31" s="8">
        <f t="shared" si="10"/>
        <v>0</v>
      </c>
      <c r="AQ31" s="8">
        <f t="shared" si="11"/>
        <v>0</v>
      </c>
      <c r="AR31" s="8">
        <f t="shared" si="12"/>
        <v>0</v>
      </c>
      <c r="AS31" t="str">
        <f t="shared" si="13"/>
        <v>库存为0</v>
      </c>
      <c r="AT31" s="24" t="str">
        <f>IFERROR(时间!$B$4+AS31,"上周无销量")</f>
        <v>上周无销量</v>
      </c>
    </row>
    <row r="32" spans="1:46">
      <c r="A32" t="s">
        <v>691</v>
      </c>
      <c r="B32" s="6">
        <f>SUMIF('库存（子SKU）'!$C:$C,$A32,'库存（子SKU）'!D:D)</f>
        <v>8</v>
      </c>
      <c r="C32" s="6">
        <f>SUMIF('库存（子SKU）'!$C:$C,$A32,'库存（子SKU）'!E:E)</f>
        <v>9</v>
      </c>
      <c r="D32" s="6">
        <f>SUMIF('库存（子SKU）'!$C:$C,$A32,'库存（子SKU）'!F:F)</f>
        <v>9</v>
      </c>
      <c r="E32" s="6">
        <f>SUMIF('库存（子SKU）'!$C:$C,$A32,'库存（子SKU）'!G:G)</f>
        <v>11</v>
      </c>
      <c r="F32" s="7">
        <v>27.6195161290323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>
        <f t="shared" si="2"/>
        <v>0</v>
      </c>
      <c r="AE32" s="23">
        <f t="shared" si="3"/>
        <v>0</v>
      </c>
      <c r="AF32" s="23">
        <f t="shared" si="4"/>
        <v>0</v>
      </c>
      <c r="AG32" s="23">
        <f t="shared" si="5"/>
        <v>0</v>
      </c>
      <c r="AH32">
        <f>SUMIF('库存（子SKU）'!$C:$C,$A32,'库存（子SKU）'!AJ:AJ)</f>
        <v>28</v>
      </c>
      <c r="AI32">
        <f>SUMIF('库存（子SKU）'!$C:$C,$A32,'库存（子SKU）'!AK:AK)</f>
        <v>36</v>
      </c>
      <c r="AJ32">
        <f>SUMIF('库存（子SKU）'!$C:$C,$A32,'库存（子SKU）'!AL:AL)</f>
        <v>17</v>
      </c>
      <c r="AK32">
        <f>SUMIF('库存（子SKU）'!$C:$C,$A32,'库存（子SKU）'!AM:AM)</f>
        <v>7</v>
      </c>
      <c r="AL32" s="23">
        <f t="shared" si="6"/>
        <v>0.285714285714286</v>
      </c>
      <c r="AM32" s="23">
        <f t="shared" si="7"/>
        <v>0.25</v>
      </c>
      <c r="AN32" s="23">
        <f t="shared" si="8"/>
        <v>0.529411764705882</v>
      </c>
      <c r="AO32" s="23">
        <f t="shared" si="9"/>
        <v>1.57142857142857</v>
      </c>
      <c r="AP32" s="8">
        <f t="shared" si="10"/>
        <v>1.14285714285714</v>
      </c>
      <c r="AQ32" s="8">
        <f t="shared" si="11"/>
        <v>68.5714285714286</v>
      </c>
      <c r="AR32" s="8">
        <f t="shared" si="12"/>
        <v>-68.5714285714286</v>
      </c>
      <c r="AS32">
        <f t="shared" si="13"/>
        <v>0</v>
      </c>
      <c r="AT32" s="24">
        <f>IFERROR(时间!$B$4+AS32,"上周无销量")</f>
        <v>43283</v>
      </c>
    </row>
    <row r="33" spans="1:46">
      <c r="A33" t="s">
        <v>850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7</v>
      </c>
      <c r="L33">
        <f>SUMIF('库存（子SKU）'!$C:$C,$A33,'库存（子SKU）'!N:N)</f>
        <v>0</v>
      </c>
      <c r="M33">
        <f>SUMIF('库存（子SKU）'!$C:$C,$A33,'库存（子SKU）'!O:O)</f>
        <v>7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4</v>
      </c>
      <c r="AI33">
        <f>SUMIF('库存（子SKU）'!$C:$C,$A33,'库存（子SKU）'!AK:AK)</f>
        <v>2</v>
      </c>
      <c r="AJ33">
        <f>SUMIF('库存（子SKU）'!$C:$C,$A33,'库存（子SKU）'!AL:AL)</f>
        <v>3</v>
      </c>
      <c r="AK33">
        <f>SUMIF('库存（子SKU）'!$C:$C,$A33,'库存（子SKU）'!AM:AM)</f>
        <v>9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7</v>
      </c>
      <c r="AS33" t="str">
        <f t="shared" si="13"/>
        <v>库存为7</v>
      </c>
      <c r="AT33" s="24" t="str">
        <f>IFERROR(时间!$B$4+AS33,"上周无销量")</f>
        <v>上周无销量</v>
      </c>
    </row>
    <row r="34" spans="1:46">
      <c r="A34" t="s">
        <v>855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860</v>
      </c>
      <c r="B35" s="6">
        <f>SUMIF('库存（子SKU）'!$C:$C,$A35,'库存（子SKU）'!D:D)</f>
        <v>0</v>
      </c>
      <c r="C35" s="6">
        <f>SUMIF('库存（子SKU）'!$C:$C,$A35,'库存（子SKU）'!E:E)</f>
        <v>1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20.99</v>
      </c>
      <c r="G35">
        <f>SUMIF('库存（子SKU）'!$C:$C,$A35,'库存（子SKU）'!I:I)</f>
        <v>23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23</v>
      </c>
      <c r="L35">
        <f>SUMIF('库存（子SKU）'!$C:$C,$A35,'库存（子SKU）'!N:N)</f>
        <v>0</v>
      </c>
      <c r="M35">
        <f>SUMIF('库存（子SKU）'!$C:$C,$A35,'库存（子SKU）'!O:O)</f>
        <v>22</v>
      </c>
      <c r="N35">
        <f>SUMIF('库存（子SKU）'!$C:$C,$A35,'库存（子SKU）'!P:P)</f>
        <v>167</v>
      </c>
      <c r="O35">
        <f>SUMIF('库存（子SKU）'!$C:$C,$A35,'库存（子SKU）'!Q:Q)</f>
        <v>191</v>
      </c>
      <c r="P35">
        <f>SUMIF('库存（子SKU）'!$C:$C,$A35,'库存（子SKU）'!R:R)</f>
        <v>145</v>
      </c>
      <c r="Q35">
        <f>SUMIF('库存（子SKU）'!$C:$C,$A35,'库存（子SKU）'!S:S)</f>
        <v>168</v>
      </c>
      <c r="R35">
        <f>SUMIF('库存（子SKU）'!$C:$C,$A35,'库存（子SKU）'!T:T)</f>
        <v>1</v>
      </c>
      <c r="S35">
        <f>SUMIF('库存（子SKU）'!$C:$C,$A35,'库存（子SKU）'!U:U)</f>
        <v>0</v>
      </c>
      <c r="T35">
        <f>SUMIF('库存（子SKU）'!$C:$C,$A35,'库存（子SKU）'!V:V)</f>
        <v>2</v>
      </c>
      <c r="U35">
        <f>SUMIF('库存（子SKU）'!$C:$C,$A35,'库存（子SKU）'!W:W)</f>
        <v>0</v>
      </c>
      <c r="V35" s="23">
        <f t="shared" si="15"/>
        <v>0.00598802395209581</v>
      </c>
      <c r="W35" s="23">
        <f t="shared" si="16"/>
        <v>0</v>
      </c>
      <c r="X35" s="23">
        <f t="shared" si="17"/>
        <v>0.0137931034482759</v>
      </c>
      <c r="Y35" s="23">
        <f t="shared" si="18"/>
        <v>0</v>
      </c>
      <c r="Z35">
        <f>SUMIF('库存（子SKU）'!$C:$C,$A35,'库存（子SKU）'!AB:AB)</f>
        <v>0.02</v>
      </c>
      <c r="AA35">
        <f>SUMIF('库存（子SKU）'!$C:$C,$A35,'库存（子SKU）'!AC:AC)</f>
        <v>0</v>
      </c>
      <c r="AB35">
        <f>SUMIF('库存（子SKU）'!$C:$C,$A35,'库存（子SKU）'!AD:AD)</f>
        <v>0.04</v>
      </c>
      <c r="AC35">
        <f>SUMIF('库存（子SKU）'!$C:$C,$A35,'库存（子SKU）'!AE:AE)</f>
        <v>0</v>
      </c>
      <c r="AD35" s="23" t="str">
        <f t="shared" si="2"/>
        <v>无销量广告费为0.02</v>
      </c>
      <c r="AE35" s="23">
        <f t="shared" si="3"/>
        <v>0</v>
      </c>
      <c r="AF35" s="23" t="str">
        <f t="shared" si="4"/>
        <v>无销量广告费为0.04</v>
      </c>
      <c r="AG35" s="23" t="str">
        <f t="shared" si="5"/>
        <v/>
      </c>
      <c r="AH35">
        <f>SUMIF('库存（子SKU）'!$C:$C,$A35,'库存（子SKU）'!AJ:AJ)</f>
        <v>2</v>
      </c>
      <c r="AI35">
        <f>SUMIF('库存（子SKU）'!$C:$C,$A35,'库存（子SKU）'!AK:AK)</f>
        <v>0</v>
      </c>
      <c r="AJ35">
        <f>SUMIF('库存（子SKU）'!$C:$C,$A35,'库存（子SKU）'!AL:AL)</f>
        <v>1</v>
      </c>
      <c r="AK35">
        <f>SUMIF('库存（子SKU）'!$C:$C,$A35,'库存（子SKU）'!AM:AM)</f>
        <v>3</v>
      </c>
      <c r="AL35" s="23">
        <f t="shared" si="6"/>
        <v>0</v>
      </c>
      <c r="AM35" s="23" t="str">
        <f t="shared" si="7"/>
        <v/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23</v>
      </c>
      <c r="AS35" t="str">
        <f t="shared" si="13"/>
        <v>库存为23</v>
      </c>
      <c r="AT35" s="24" t="str">
        <f>IFERROR(时间!$B$4+AS35,"上周无销量")</f>
        <v>上周无销量</v>
      </c>
    </row>
    <row r="36" spans="1:46">
      <c r="A36" t="s">
        <v>875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888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891</v>
      </c>
      <c r="B38" s="6">
        <f>SUMIF('库存（子SKU）'!$C:$C,$A38,'库存（子SKU）'!D:D)</f>
        <v>1</v>
      </c>
      <c r="C38" s="6">
        <f>SUMIF('库存（子SKU）'!$C:$C,$A38,'库存（子SKU）'!E:E)</f>
        <v>1</v>
      </c>
      <c r="D38" s="6">
        <f>SUMIF('库存（子SKU）'!$C:$C,$A38,'库存（子SKU）'!F:F)</f>
        <v>5</v>
      </c>
      <c r="E38" s="6">
        <f>SUMIF('库存（子SKU）'!$C:$C,$A38,'库存（子SKU）'!G:G)</f>
        <v>1</v>
      </c>
      <c r="F38" s="7">
        <v>14.99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>
        <f t="shared" si="2"/>
        <v>0</v>
      </c>
      <c r="AE38" s="23">
        <f t="shared" si="3"/>
        <v>0</v>
      </c>
      <c r="AF38" s="23">
        <f t="shared" si="4"/>
        <v>0</v>
      </c>
      <c r="AG38" s="23">
        <f t="shared" si="5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0.142857142857143</v>
      </c>
      <c r="AQ38" s="8">
        <f t="shared" si="11"/>
        <v>8.57142857142857</v>
      </c>
      <c r="AR38" s="8">
        <f t="shared" si="12"/>
        <v>-8.57142857142857</v>
      </c>
      <c r="AS38">
        <f t="shared" si="13"/>
        <v>0</v>
      </c>
      <c r="AT38" s="24">
        <f>IFERROR(时间!$B$4+AS38,"上周无销量")</f>
        <v>43283</v>
      </c>
    </row>
    <row r="39" spans="1:46">
      <c r="A39" t="s">
        <v>932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1</v>
      </c>
      <c r="F39" s="7">
        <v>18.99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949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960</v>
      </c>
      <c r="B41" s="6">
        <f>SUMIF('库存（子SKU）'!$C:$C,$A41,'库存（子SKU）'!D:D)</f>
        <v>0</v>
      </c>
      <c r="C41" s="6">
        <f>SUMIF('库存（子SKU）'!$C:$C,$A41,'库存（子SKU）'!E:E)</f>
        <v>1</v>
      </c>
      <c r="D41" s="6">
        <f>SUMIF('库存（子SKU）'!$C:$C,$A41,'库存（子SKU）'!F:F)</f>
        <v>1</v>
      </c>
      <c r="E41" s="6">
        <f>SUMIF('库存（子SKU）'!$C:$C,$A41,'库存（子SKU）'!G:G)</f>
        <v>0</v>
      </c>
      <c r="F41" s="7">
        <v>16.99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>
        <f t="shared" si="4"/>
        <v>0</v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4" t="str">
        <f>IFERROR(时间!$B$4+AS41,"上周无销量")</f>
        <v>上周无销量</v>
      </c>
    </row>
    <row r="42" spans="1:46">
      <c r="A42" t="s">
        <v>1011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2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1027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1032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1</v>
      </c>
      <c r="E44" s="6">
        <f>SUMIF('库存（子SKU）'!$C:$C,$A44,'库存（子SKU）'!G:G)</f>
        <v>0</v>
      </c>
      <c r="F44" s="7">
        <v>29.99</v>
      </c>
      <c r="G44">
        <f>SUMIF('库存（子SKU）'!$C:$C,$A44,'库存（子SKU）'!I:I)</f>
        <v>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5</v>
      </c>
      <c r="L44">
        <f>SUMIF('库存（子SKU）'!$C:$C,$A44,'库存（子SKU）'!N:N)</f>
        <v>0</v>
      </c>
      <c r="M44">
        <f>SUMIF('库存（子SKU）'!$C:$C,$A44,'库存（子SKU）'!O:O)</f>
        <v>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>
        <f t="shared" si="4"/>
        <v>0</v>
      </c>
      <c r="AG44" s="23" t="str">
        <f t="shared" si="5"/>
        <v/>
      </c>
      <c r="AH44">
        <f>SUMIF('库存（子SKU）'!$C:$C,$A44,'库存（子SKU）'!AJ:AJ)</f>
        <v>1</v>
      </c>
      <c r="AI44">
        <f>SUMIF('库存（子SKU）'!$C:$C,$A44,'库存（子SKU）'!AK:AK)</f>
        <v>0</v>
      </c>
      <c r="AJ44">
        <f>SUMIF('库存（子SKU）'!$C:$C,$A44,'库存（子SKU）'!AL:AL)</f>
        <v>1</v>
      </c>
      <c r="AK44">
        <f>SUMIF('库存（子SKU）'!$C:$C,$A44,'库存（子SKU）'!AM:AM)</f>
        <v>1</v>
      </c>
      <c r="AL44" s="23">
        <f t="shared" si="6"/>
        <v>0</v>
      </c>
      <c r="AM44" s="23" t="str">
        <f t="shared" si="7"/>
        <v/>
      </c>
      <c r="AN44" s="23">
        <f t="shared" si="8"/>
        <v>1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5</v>
      </c>
      <c r="AS44" t="str">
        <f t="shared" si="13"/>
        <v>库存为5</v>
      </c>
      <c r="AT44" s="24" t="str">
        <f>IFERROR(时间!$B$4+AS44,"上周无销量")</f>
        <v>上周无销量</v>
      </c>
    </row>
    <row r="45" spans="1:46">
      <c r="A45" t="s">
        <v>1037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1048</v>
      </c>
      <c r="B46" s="6">
        <f>SUMIF('库存（子SKU）'!$C:$C,$A46,'库存（子SKU）'!D:D)</f>
        <v>7</v>
      </c>
      <c r="C46" s="6">
        <f>SUMIF('库存（子SKU）'!$C:$C,$A46,'库存（子SKU）'!E:E)</f>
        <v>8</v>
      </c>
      <c r="D46" s="6">
        <f>SUMIF('库存（子SKU）'!$C:$C,$A46,'库存（子SKU）'!F:F)</f>
        <v>7</v>
      </c>
      <c r="E46" s="6">
        <f>SUMIF('库存（子SKU）'!$C:$C,$A46,'库存（子SKU）'!G:G)</f>
        <v>3</v>
      </c>
      <c r="F46" s="7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11</v>
      </c>
      <c r="AI46">
        <f>SUMIF('库存（子SKU）'!$C:$C,$A46,'库存（子SKU）'!AK:AK)</f>
        <v>38</v>
      </c>
      <c r="AJ46">
        <f>SUMIF('库存（子SKU）'!$C:$C,$A46,'库存（子SKU）'!AL:AL)</f>
        <v>17</v>
      </c>
      <c r="AK46">
        <f>SUMIF('库存（子SKU）'!$C:$C,$A46,'库存（子SKU）'!AM:AM)</f>
        <v>16</v>
      </c>
      <c r="AL46" s="23">
        <f t="shared" si="6"/>
        <v>0.636363636363636</v>
      </c>
      <c r="AM46" s="23">
        <f t="shared" si="7"/>
        <v>0.210526315789474</v>
      </c>
      <c r="AN46" s="23">
        <f t="shared" si="8"/>
        <v>0.411764705882353</v>
      </c>
      <c r="AO46" s="23">
        <f t="shared" si="9"/>
        <v>0.1875</v>
      </c>
      <c r="AP46" s="8">
        <f t="shared" si="10"/>
        <v>1</v>
      </c>
      <c r="AQ46" s="8">
        <f t="shared" si="11"/>
        <v>60</v>
      </c>
      <c r="AR46" s="8">
        <f t="shared" si="12"/>
        <v>-60</v>
      </c>
      <c r="AS46">
        <f t="shared" si="13"/>
        <v>0</v>
      </c>
      <c r="AT46" s="24">
        <f>IFERROR(时间!$B$4+AS46,"上周无销量")</f>
        <v>43283</v>
      </c>
    </row>
    <row r="47" spans="1:46">
      <c r="A47" t="s">
        <v>1121</v>
      </c>
      <c r="B47" s="6">
        <f>SUMIF('库存（子SKU）'!$C:$C,$A47,'库存（子SKU）'!D:D)</f>
        <v>1</v>
      </c>
      <c r="C47" s="6">
        <f>SUMIF('库存（子SKU）'!$C:$C,$A47,'库存（子SKU）'!E:E)</f>
        <v>2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v>18.99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>
        <f t="shared" si="3"/>
        <v>0</v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0.142857142857143</v>
      </c>
      <c r="AQ47" s="8">
        <f t="shared" si="11"/>
        <v>8.57142857142857</v>
      </c>
      <c r="AR47" s="8">
        <f t="shared" si="12"/>
        <v>-8.57142857142857</v>
      </c>
      <c r="AS47">
        <f t="shared" si="13"/>
        <v>0</v>
      </c>
      <c r="AT47" s="24">
        <f>IFERROR(时间!$B$4+AS47,"上周无销量")</f>
        <v>43283</v>
      </c>
    </row>
    <row r="48" spans="1:46">
      <c r="A48" t="s">
        <v>1148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1</v>
      </c>
      <c r="E48" s="6">
        <f>SUMIF('库存（子SKU）'!$C:$C,$A48,'库存（子SKU）'!G:G)</f>
        <v>0</v>
      </c>
      <c r="F48" s="7">
        <v>17.99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4" t="str">
        <f>IFERROR(时间!$B$4+AS48,"上周无销量")</f>
        <v>上周无销量</v>
      </c>
    </row>
    <row r="49" spans="1:46">
      <c r="A49" t="s">
        <v>1168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8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8</v>
      </c>
      <c r="L49">
        <f>SUMIF('库存（子SKU）'!$C:$C,$A49,'库存（子SKU）'!N:N)</f>
        <v>0</v>
      </c>
      <c r="M49">
        <f>SUMIF('库存（子SKU）'!$C:$C,$A49,'库存（子SKU）'!O:O)</f>
        <v>8</v>
      </c>
      <c r="N49">
        <f>SUMIF('库存（子SKU）'!$C:$C,$A49,'库存（子SKU）'!P:P)</f>
        <v>7</v>
      </c>
      <c r="O49">
        <f>SUMIF('库存（子SKU）'!$C:$C,$A49,'库存（子SKU）'!Q:Q)</f>
        <v>1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>
        <f t="shared" si="15"/>
        <v>0</v>
      </c>
      <c r="W49" s="23">
        <f t="shared" si="16"/>
        <v>0</v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8</v>
      </c>
      <c r="AS49" t="str">
        <f t="shared" si="13"/>
        <v>库存为8</v>
      </c>
      <c r="AT49" s="24" t="str">
        <f>IFERROR(时间!$B$4+AS49,"上周无销量")</f>
        <v>上周无销量</v>
      </c>
    </row>
    <row r="50" spans="1:46">
      <c r="A50" t="s">
        <v>1173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15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15</v>
      </c>
      <c r="L50">
        <f>SUMIF('库存（子SKU）'!$C:$C,$A50,'库存（子SKU）'!N:N)</f>
        <v>0</v>
      </c>
      <c r="M50">
        <f>SUMIF('库存（子SKU）'!$C:$C,$A50,'库存（子SKU）'!O:O)</f>
        <v>13</v>
      </c>
      <c r="N50">
        <f>SUMIF('库存（子SKU）'!$C:$C,$A50,'库存（子SKU）'!P:P)</f>
        <v>1282</v>
      </c>
      <c r="O50">
        <f>SUMIF('库存（子SKU）'!$C:$C,$A50,'库存（子SKU）'!Q:Q)</f>
        <v>388</v>
      </c>
      <c r="P50">
        <f>SUMIF('库存（子SKU）'!$C:$C,$A50,'库存（子SKU）'!R:R)</f>
        <v>300</v>
      </c>
      <c r="Q50">
        <f>SUMIF('库存（子SKU）'!$C:$C,$A50,'库存（子SKU）'!S:S)</f>
        <v>261</v>
      </c>
      <c r="R50">
        <f>SUMIF('库存（子SKU）'!$C:$C,$A50,'库存（子SKU）'!T:T)</f>
        <v>5</v>
      </c>
      <c r="S50">
        <f>SUMIF('库存（子SKU）'!$C:$C,$A50,'库存（子SKU）'!U:U)</f>
        <v>2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0.00390015600624025</v>
      </c>
      <c r="W50" s="23">
        <f t="shared" si="16"/>
        <v>0.00515463917525773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0.94</v>
      </c>
      <c r="AA50">
        <f>SUMIF('库存（子SKU）'!$C:$C,$A50,'库存（子SKU）'!AC:AC)</f>
        <v>0.46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>无销量广告费为0.94</v>
      </c>
      <c r="AE50" s="23" t="str">
        <f t="shared" si="3"/>
        <v>无销量广告费为0.46</v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1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>
        <f t="shared" si="7"/>
        <v>0</v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15</v>
      </c>
      <c r="AS50" t="str">
        <f t="shared" si="13"/>
        <v>库存为15</v>
      </c>
      <c r="AT50" s="24" t="str">
        <f>IFERROR(时间!$B$4+AS50,"上周无销量")</f>
        <v>上周无销量</v>
      </c>
    </row>
    <row r="51" spans="1:46">
      <c r="A51" t="s">
        <v>1183</v>
      </c>
      <c r="B51" s="6">
        <f>SUMIF('库存（子SKU）'!$C:$C,$A51,'库存（子SKU）'!D:D)</f>
        <v>1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1</v>
      </c>
      <c r="F51" s="7">
        <v>25.99</v>
      </c>
      <c r="G51">
        <f>SUMIF('库存（子SKU）'!$C:$C,$A51,'库存（子SKU）'!I:I)</f>
        <v>17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17</v>
      </c>
      <c r="L51">
        <f>SUMIF('库存（子SKU）'!$C:$C,$A51,'库存（子SKU）'!N:N)</f>
        <v>0</v>
      </c>
      <c r="M51">
        <f>SUMIF('库存（子SKU）'!$C:$C,$A51,'库存（子SKU）'!O:O)</f>
        <v>18</v>
      </c>
      <c r="N51">
        <f>SUMIF('库存（子SKU）'!$C:$C,$A51,'库存（子SKU）'!P:P)</f>
        <v>2257</v>
      </c>
      <c r="O51">
        <f>SUMIF('库存（子SKU）'!$C:$C,$A51,'库存（子SKU）'!Q:Q)</f>
        <v>14067</v>
      </c>
      <c r="P51">
        <f>SUMIF('库存（子SKU）'!$C:$C,$A51,'库存（子SKU）'!R:R)</f>
        <v>12239</v>
      </c>
      <c r="Q51">
        <f>SUMIF('库存（子SKU）'!$C:$C,$A51,'库存（子SKU）'!S:S)</f>
        <v>10819</v>
      </c>
      <c r="R51">
        <f>SUMIF('库存（子SKU）'!$C:$C,$A51,'库存（子SKU）'!T:T)</f>
        <v>3</v>
      </c>
      <c r="S51">
        <f>SUMIF('库存（子SKU）'!$C:$C,$A51,'库存（子SKU）'!U:U)</f>
        <v>19</v>
      </c>
      <c r="T51">
        <f>SUMIF('库存（子SKU）'!$C:$C,$A51,'库存（子SKU）'!V:V)</f>
        <v>23</v>
      </c>
      <c r="U51">
        <f>SUMIF('库存（子SKU）'!$C:$C,$A51,'库存（子SKU）'!W:W)</f>
        <v>17</v>
      </c>
      <c r="V51" s="23">
        <f t="shared" si="15"/>
        <v>0.00132919805050953</v>
      </c>
      <c r="W51" s="23">
        <f t="shared" si="16"/>
        <v>0.00135067889386507</v>
      </c>
      <c r="X51" s="23">
        <f t="shared" si="17"/>
        <v>0.00187923849987744</v>
      </c>
      <c r="Y51" s="23">
        <f t="shared" si="18"/>
        <v>0.00157130973287735</v>
      </c>
      <c r="Z51">
        <f>SUMIF('库存（子SKU）'!$C:$C,$A51,'库存（子SKU）'!AB:AB)</f>
        <v>0.73</v>
      </c>
      <c r="AA51">
        <f>SUMIF('库存（子SKU）'!$C:$C,$A51,'库存（子SKU）'!AC:AC)</f>
        <v>4.19</v>
      </c>
      <c r="AB51">
        <f>SUMIF('库存（子SKU）'!$C:$C,$A51,'库存（子SKU）'!AD:AD)</f>
        <v>4.71</v>
      </c>
      <c r="AC51">
        <f>SUMIF('库存（子SKU）'!$C:$C,$A51,'库存（子SKU）'!AE:AE)</f>
        <v>3.25</v>
      </c>
      <c r="AD51" s="23">
        <f t="shared" si="2"/>
        <v>0.0280877260484802</v>
      </c>
      <c r="AE51" s="23" t="str">
        <f t="shared" si="3"/>
        <v>无销量广告费为4.19</v>
      </c>
      <c r="AF51" s="23" t="str">
        <f t="shared" si="4"/>
        <v>无销量广告费为4.71</v>
      </c>
      <c r="AG51" s="23">
        <f t="shared" si="5"/>
        <v>0.125048095421316</v>
      </c>
      <c r="AH51">
        <f>SUMIF('库存（子SKU）'!$C:$C,$A51,'库存（子SKU）'!AJ:AJ)</f>
        <v>3</v>
      </c>
      <c r="AI51">
        <f>SUMIF('库存（子SKU）'!$C:$C,$A51,'库存（子SKU）'!AK:AK)</f>
        <v>15</v>
      </c>
      <c r="AJ51">
        <f>SUMIF('库存（子SKU）'!$C:$C,$A51,'库存（子SKU）'!AL:AL)</f>
        <v>11</v>
      </c>
      <c r="AK51">
        <f>SUMIF('库存（子SKU）'!$C:$C,$A51,'库存（子SKU）'!AM:AM)</f>
        <v>12</v>
      </c>
      <c r="AL51" s="23">
        <f t="shared" si="6"/>
        <v>0.333333333333333</v>
      </c>
      <c r="AM51" s="23">
        <f t="shared" si="7"/>
        <v>0</v>
      </c>
      <c r="AN51" s="23">
        <f t="shared" si="8"/>
        <v>0</v>
      </c>
      <c r="AO51" s="23">
        <f t="shared" si="9"/>
        <v>0.0833333333333333</v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8.42857142857143</v>
      </c>
      <c r="AS51">
        <f t="shared" si="13"/>
        <v>119</v>
      </c>
      <c r="AT51" s="24">
        <f>IFERROR(时间!$B$4+AS51,"上周无销量")</f>
        <v>43402</v>
      </c>
    </row>
    <row r="52" spans="1:46">
      <c r="A52" t="s">
        <v>1204</v>
      </c>
      <c r="B52" s="6">
        <f>SUMIF('库存（子SKU）'!$C:$C,$A52,'库存（子SKU）'!D:D)</f>
        <v>1</v>
      </c>
      <c r="C52" s="6">
        <f>SUMIF('库存（子SKU）'!$C:$C,$A52,'库存（子SKU）'!E:E)</f>
        <v>1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>
        <v>20.99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>
        <f t="shared" si="2"/>
        <v>0</v>
      </c>
      <c r="AE52" s="23">
        <f t="shared" si="3"/>
        <v>0</v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1</v>
      </c>
      <c r="AJ52">
        <f>SUMIF('库存（子SKU）'!$C:$C,$A52,'库存（子SKU）'!AL:AL)</f>
        <v>3</v>
      </c>
      <c r="AK52">
        <f>SUMIF('库存（子SKU）'!$C:$C,$A52,'库存（子SKU）'!AM:AM)</f>
        <v>0</v>
      </c>
      <c r="AL52" s="23">
        <f t="shared" si="6"/>
        <v>0.333333333333333</v>
      </c>
      <c r="AM52" s="23">
        <f t="shared" si="7"/>
        <v>1</v>
      </c>
      <c r="AN52" s="23">
        <f t="shared" si="8"/>
        <v>0</v>
      </c>
      <c r="AO52" s="23" t="str">
        <f t="shared" si="9"/>
        <v/>
      </c>
      <c r="AP52" s="8">
        <f t="shared" si="10"/>
        <v>0.142857142857143</v>
      </c>
      <c r="AQ52" s="8">
        <f t="shared" si="11"/>
        <v>8.57142857142857</v>
      </c>
      <c r="AR52" s="8">
        <f t="shared" si="12"/>
        <v>-6.57142857142857</v>
      </c>
      <c r="AS52">
        <f t="shared" si="13"/>
        <v>14</v>
      </c>
      <c r="AT52" s="24">
        <f>IFERROR(时间!$B$4+AS52,"上周无销量")</f>
        <v>43297</v>
      </c>
    </row>
    <row r="53" spans="1:46">
      <c r="A53" t="s">
        <v>1225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1228</v>
      </c>
      <c r="B54" s="6">
        <f>SUMIF('库存（子SKU）'!$C:$C,$A54,'库存（子SKU）'!D:D)</f>
        <v>0</v>
      </c>
      <c r="C54" s="6">
        <f>SUMIF('库存（子SKU）'!$C:$C,$A54,'库存（子SKU）'!E:E)</f>
        <v>2</v>
      </c>
      <c r="D54" s="6">
        <f>SUMIF('库存（子SKU）'!$C:$C,$A54,'库存（子SKU）'!F:F)</f>
        <v>0</v>
      </c>
      <c r="E54" s="6">
        <f>SUMIF('库存（子SKU）'!$C:$C,$A54,'库存（子SKU）'!G:G)</f>
        <v>2</v>
      </c>
      <c r="F54" s="7">
        <v>15.99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>
        <f t="shared" si="3"/>
        <v>0</v>
      </c>
      <c r="AF54" s="23" t="str">
        <f t="shared" si="4"/>
        <v/>
      </c>
      <c r="AG54" s="23">
        <f t="shared" si="5"/>
        <v>0</v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1313</v>
      </c>
      <c r="B55" s="6">
        <f>SUMIF('库存（子SKU）'!$C:$C,$A55,'库存（子SKU）'!D:D)</f>
        <v>0</v>
      </c>
      <c r="C55" s="6">
        <f>SUMIF('库存（子SKU）'!$C:$C,$A55,'库存（子SKU）'!E:E)</f>
        <v>1</v>
      </c>
      <c r="D55" s="6">
        <f>SUMIF('库存（子SKU）'!$C:$C,$A55,'库存（子SKU）'!F:F)</f>
        <v>1</v>
      </c>
      <c r="E55" s="6">
        <f>SUMIF('库存（子SKU）'!$C:$C,$A55,'库存（子SKU）'!G:G)</f>
        <v>0</v>
      </c>
      <c r="F55" s="7">
        <v>15.99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>
        <f t="shared" si="3"/>
        <v>0</v>
      </c>
      <c r="AF55" s="23">
        <f t="shared" si="4"/>
        <v>0</v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1398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1439</v>
      </c>
      <c r="B57" s="6">
        <f>SUMIF('库存（子SKU）'!$C:$C,$A57,'库存（子SKU）'!D:D)</f>
        <v>2</v>
      </c>
      <c r="C57" s="6">
        <f>SUMIF('库存（子SKU）'!$C:$C,$A57,'库存（子SKU）'!E:E)</f>
        <v>2</v>
      </c>
      <c r="D57" s="6">
        <f>SUMIF('库存（子SKU）'!$C:$C,$A57,'库存（子SKU）'!F:F)</f>
        <v>1</v>
      </c>
      <c r="E57" s="6">
        <f>SUMIF('库存（子SKU）'!$C:$C,$A57,'库存（子SKU）'!G:G)</f>
        <v>3</v>
      </c>
      <c r="F57" s="7">
        <v>13.99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>
        <f t="shared" si="3"/>
        <v>0</v>
      </c>
      <c r="AF57" s="23">
        <f t="shared" si="4"/>
        <v>0</v>
      </c>
      <c r="AG57" s="23">
        <f t="shared" si="5"/>
        <v>0</v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0.285714285714286</v>
      </c>
      <c r="AQ57" s="8">
        <f t="shared" si="11"/>
        <v>17.1428571428571</v>
      </c>
      <c r="AR57" s="8">
        <f t="shared" si="12"/>
        <v>-17.1428571428571</v>
      </c>
      <c r="AS57">
        <f t="shared" si="13"/>
        <v>0</v>
      </c>
      <c r="AT57" s="24">
        <f>IFERROR(时间!$B$4+AS57,"上周无销量")</f>
        <v>43283</v>
      </c>
    </row>
    <row r="58" spans="1:46">
      <c r="A58" t="s">
        <v>1494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1500</v>
      </c>
      <c r="B59" s="6">
        <f>SUMIF('库存（子SKU）'!$C:$C,$A59,'库存（子SKU）'!D:D)</f>
        <v>3</v>
      </c>
      <c r="C59" s="6">
        <f>SUMIF('库存（子SKU）'!$C:$C,$A59,'库存（子SKU）'!E:E)</f>
        <v>9</v>
      </c>
      <c r="D59" s="6">
        <f>SUMIF('库存（子SKU）'!$C:$C,$A59,'库存（子SKU）'!F:F)</f>
        <v>5</v>
      </c>
      <c r="E59" s="6">
        <f>SUMIF('库存（子SKU）'!$C:$C,$A59,'库存（子SKU）'!G:G)</f>
        <v>4</v>
      </c>
      <c r="F59" s="7">
        <v>21.99</v>
      </c>
      <c r="G59">
        <f>SUMIF('库存（子SKU）'!$C:$C,$A59,'库存（子SKU）'!I:I)</f>
        <v>328</v>
      </c>
      <c r="H59">
        <f>SUMIF('库存（子SKU）'!$C:$C,$A59,'库存（子SKU）'!J:J)</f>
        <v>13</v>
      </c>
      <c r="I59">
        <f>SUMIF('库存（子SKU）'!$C:$C,$A59,'库存（子SKU）'!K:K)</f>
        <v>2</v>
      </c>
      <c r="J59">
        <f>SUMIF('库存（子SKU）'!$C:$C,$A59,'库存（子SKU）'!L:L)</f>
        <v>0</v>
      </c>
      <c r="K59">
        <f t="shared" si="0"/>
        <v>343</v>
      </c>
      <c r="L59">
        <f>SUMIF('库存（子SKU）'!$C:$C,$A59,'库存（子SKU）'!N:N)</f>
        <v>2</v>
      </c>
      <c r="M59">
        <f>SUMIF('库存（子SKU）'!$C:$C,$A59,'库存（子SKU）'!O:O)</f>
        <v>222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>
        <f t="shared" si="2"/>
        <v>0</v>
      </c>
      <c r="AE59" s="23">
        <f t="shared" si="3"/>
        <v>0</v>
      </c>
      <c r="AF59" s="23">
        <f t="shared" si="4"/>
        <v>0</v>
      </c>
      <c r="AG59" s="23">
        <f t="shared" si="5"/>
        <v>0</v>
      </c>
      <c r="AH59">
        <f>SUMIF('库存（子SKU）'!$C:$C,$A59,'库存（子SKU）'!AJ:AJ)</f>
        <v>33</v>
      </c>
      <c r="AI59">
        <f>SUMIF('库存（子SKU）'!$C:$C,$A59,'库存（子SKU）'!AK:AK)</f>
        <v>65</v>
      </c>
      <c r="AJ59">
        <f>SUMIF('库存（子SKU）'!$C:$C,$A59,'库存（子SKU）'!AL:AL)</f>
        <v>30</v>
      </c>
      <c r="AK59">
        <f>SUMIF('库存（子SKU）'!$C:$C,$A59,'库存（子SKU）'!AM:AM)</f>
        <v>22</v>
      </c>
      <c r="AL59" s="23">
        <f t="shared" si="6"/>
        <v>0.0909090909090909</v>
      </c>
      <c r="AM59" s="23">
        <f t="shared" si="7"/>
        <v>0.138461538461538</v>
      </c>
      <c r="AN59" s="23">
        <f t="shared" si="8"/>
        <v>0.166666666666667</v>
      </c>
      <c r="AO59" s="23">
        <f t="shared" si="9"/>
        <v>0.181818181818182</v>
      </c>
      <c r="AP59" s="8">
        <f t="shared" si="10"/>
        <v>0.428571428571429</v>
      </c>
      <c r="AQ59" s="8">
        <f t="shared" si="11"/>
        <v>25.7142857142857</v>
      </c>
      <c r="AR59" s="8">
        <f t="shared" si="12"/>
        <v>317.285714285714</v>
      </c>
      <c r="AS59">
        <f t="shared" si="13"/>
        <v>800</v>
      </c>
      <c r="AT59" s="24">
        <f>IFERROR(时间!$B$4+AS59,"上周无销量")</f>
        <v>44083</v>
      </c>
    </row>
    <row r="60" spans="1:46">
      <c r="A60" t="s">
        <v>1557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15</v>
      </c>
      <c r="AJ60">
        <f>SUMIF('库存（子SKU）'!$C:$C,$A60,'库存（子SKU）'!AL:AL)</f>
        <v>11</v>
      </c>
      <c r="AK60">
        <f>SUMIF('库存（子SKU）'!$C:$C,$A60,'库存（子SKU）'!AM:AM)</f>
        <v>12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1569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1602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1629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1</v>
      </c>
      <c r="F63" s="7">
        <v>17.99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>
        <f t="shared" si="5"/>
        <v>0</v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1658</v>
      </c>
      <c r="B64" s="6">
        <f>SUMIF('库存（子SKU）'!$C:$C,$A64,'库存（子SKU）'!D:D)</f>
        <v>3</v>
      </c>
      <c r="C64" s="6">
        <f>SUMIF('库存（子SKU）'!$C:$C,$A64,'库存（子SKU）'!E:E)</f>
        <v>2</v>
      </c>
      <c r="D64" s="6">
        <f>SUMIF('库存（子SKU）'!$C:$C,$A64,'库存（子SKU）'!F:F)</f>
        <v>6</v>
      </c>
      <c r="E64" s="6">
        <f>SUMIF('库存（子SKU）'!$C:$C,$A64,'库存（子SKU）'!G:G)</f>
        <v>3</v>
      </c>
      <c r="F64" s="7">
        <v>16.08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>
        <f t="shared" si="2"/>
        <v>0</v>
      </c>
      <c r="AE64" s="23">
        <f t="shared" si="3"/>
        <v>0</v>
      </c>
      <c r="AF64" s="23">
        <f t="shared" si="4"/>
        <v>0</v>
      </c>
      <c r="AG64" s="23">
        <f t="shared" si="5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0.428571428571429</v>
      </c>
      <c r="AQ64" s="8">
        <f t="shared" si="11"/>
        <v>25.7142857142857</v>
      </c>
      <c r="AR64" s="8">
        <f t="shared" si="12"/>
        <v>-25.7142857142857</v>
      </c>
      <c r="AS64">
        <f t="shared" si="13"/>
        <v>0</v>
      </c>
      <c r="AT64" s="24">
        <f>IFERROR(时间!$B$4+AS64,"上周无销量")</f>
        <v>43283</v>
      </c>
    </row>
    <row r="65" spans="1:46">
      <c r="A65" t="s">
        <v>1671</v>
      </c>
      <c r="B65" s="6">
        <f>SUMIF('库存（子SKU）'!$C:$C,$A65,'库存（子SKU）'!D:D)</f>
        <v>1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>
        <v>19.99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>
        <f t="shared" si="2"/>
        <v>0</v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0.142857142857143</v>
      </c>
      <c r="AQ65" s="8">
        <f t="shared" si="11"/>
        <v>8.57142857142857</v>
      </c>
      <c r="AR65" s="8">
        <f t="shared" si="12"/>
        <v>-8.57142857142857</v>
      </c>
      <c r="AS65">
        <f t="shared" si="13"/>
        <v>0</v>
      </c>
      <c r="AT65" s="24">
        <f>IFERROR(时间!$B$4+AS65,"上周无销量")</f>
        <v>43283</v>
      </c>
    </row>
    <row r="66" spans="1:46">
      <c r="A66" t="s">
        <v>1690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1707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1718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1741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1</v>
      </c>
      <c r="F69" s="7">
        <v>21.99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>
        <f t="shared" ref="AG69:AG132" si="23">IF(AND(AC69&gt;0,E69=0),"无销量广告费为"&amp;AC69,IFERROR(AC69/(E69*$F69),""))</f>
        <v>0</v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4" t="str">
        <f>IFERROR(时间!$B$4+AS69,"上周无销量")</f>
        <v>上周无销量</v>
      </c>
    </row>
    <row r="70" spans="1:46">
      <c r="A70" t="s">
        <v>1780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 t="str">
        <f t="shared" si="24"/>
        <v/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4" t="str">
        <f>IFERROR(时间!$B$4+AS70,"上周无销量")</f>
        <v>上周无销量</v>
      </c>
    </row>
    <row r="71" spans="1:46">
      <c r="A71" t="s">
        <v>1783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2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</v>
      </c>
      <c r="L71">
        <f>SUMIF('库存（子SKU）'!$C:$C,$A71,'库存（子SKU）'!N:N)</f>
        <v>0</v>
      </c>
      <c r="M71">
        <f>SUMIF('库存（子SKU）'!$C:$C,$A71,'库存（子SKU）'!O:O)</f>
        <v>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2</v>
      </c>
      <c r="AS71" t="str">
        <f t="shared" si="31"/>
        <v>库存为2</v>
      </c>
      <c r="AT71" s="24" t="str">
        <f>IFERROR(时间!$B$4+AS71,"上周无销量")</f>
        <v>上周无销量</v>
      </c>
    </row>
    <row r="72" spans="1:46">
      <c r="A72" t="s">
        <v>1796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1800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1</v>
      </c>
      <c r="E73" s="6">
        <f>SUMIF('库存（子SKU）'!$C:$C,$A73,'库存（子SKU）'!G:G)</f>
        <v>0</v>
      </c>
      <c r="F73" s="7">
        <v>17.99</v>
      </c>
      <c r="G73">
        <f>SUMIF('库存（子SKU）'!$C:$C,$A73,'库存（子SKU）'!I:I)</f>
        <v>17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17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1208</v>
      </c>
      <c r="O73">
        <f>SUMIF('库存（子SKU）'!$C:$C,$A73,'库存（子SKU）'!Q:Q)</f>
        <v>671</v>
      </c>
      <c r="P73">
        <f>SUMIF('库存（子SKU）'!$C:$C,$A73,'库存（子SKU）'!R:R)</f>
        <v>526</v>
      </c>
      <c r="Q73">
        <f>SUMIF('库存（子SKU）'!$C:$C,$A73,'库存（子SKU）'!S:S)</f>
        <v>482</v>
      </c>
      <c r="R73">
        <f>SUMIF('库存（子SKU）'!$C:$C,$A73,'库存（子SKU）'!T:T)</f>
        <v>2</v>
      </c>
      <c r="S73">
        <f>SUMIF('库存（子SKU）'!$C:$C,$A73,'库存（子SKU）'!U:U)</f>
        <v>4</v>
      </c>
      <c r="T73">
        <f>SUMIF('库存（子SKU）'!$C:$C,$A73,'库存（子SKU）'!V:V)</f>
        <v>3</v>
      </c>
      <c r="U73">
        <f>SUMIF('库存（子SKU）'!$C:$C,$A73,'库存（子SKU）'!W:W)</f>
        <v>4</v>
      </c>
      <c r="V73" s="23">
        <f t="shared" si="32"/>
        <v>0.00165562913907285</v>
      </c>
      <c r="W73" s="23">
        <f t="shared" si="33"/>
        <v>0.00596125186289121</v>
      </c>
      <c r="X73" s="23">
        <f t="shared" si="34"/>
        <v>0.00570342205323194</v>
      </c>
      <c r="Y73" s="23">
        <f t="shared" si="35"/>
        <v>0.00829875518672199</v>
      </c>
      <c r="Z73">
        <f>SUMIF('库存（子SKU）'!$C:$C,$A73,'库存（子SKU）'!AB:AB)</f>
        <v>0.27</v>
      </c>
      <c r="AA73">
        <f>SUMIF('库存（子SKU）'!$C:$C,$A73,'库存（子SKU）'!AC:AC)</f>
        <v>0.26</v>
      </c>
      <c r="AB73">
        <f>SUMIF('库存（子SKU）'!$C:$C,$A73,'库存（子SKU）'!AD:AD)</f>
        <v>0.41</v>
      </c>
      <c r="AC73">
        <f>SUMIF('库存（子SKU）'!$C:$C,$A73,'库存（子SKU）'!AE:AE)</f>
        <v>0.49</v>
      </c>
      <c r="AD73" s="23" t="str">
        <f t="shared" si="20"/>
        <v>无销量广告费为0.27</v>
      </c>
      <c r="AE73" s="23">
        <f t="shared" si="21"/>
        <v>0.0144524735964425</v>
      </c>
      <c r="AF73" s="23">
        <f t="shared" si="22"/>
        <v>0.0227904391328516</v>
      </c>
      <c r="AG73" s="23" t="str">
        <f t="shared" si="23"/>
        <v>无销量广告费为0.49</v>
      </c>
      <c r="AH73">
        <f>SUMIF('库存（子SKU）'!$C:$C,$A73,'库存（子SKU）'!AJ:AJ)</f>
        <v>10</v>
      </c>
      <c r="AI73">
        <f>SUMIF('库存（子SKU）'!$C:$C,$A73,'库存（子SKU）'!AK:AK)</f>
        <v>7</v>
      </c>
      <c r="AJ73">
        <f>SUMIF('库存（子SKU）'!$C:$C,$A73,'库存（子SKU）'!AL:AL)</f>
        <v>16</v>
      </c>
      <c r="AK73">
        <f>SUMIF('库存（子SKU）'!$C:$C,$A73,'库存（子SKU）'!AM:AM)</f>
        <v>23</v>
      </c>
      <c r="AL73" s="23">
        <f t="shared" si="24"/>
        <v>0</v>
      </c>
      <c r="AM73" s="23">
        <f t="shared" si="25"/>
        <v>0.142857142857143</v>
      </c>
      <c r="AN73" s="23">
        <f t="shared" si="26"/>
        <v>0.0625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17</v>
      </c>
      <c r="AS73" t="str">
        <f t="shared" si="31"/>
        <v>库存为17</v>
      </c>
      <c r="AT73" s="24" t="str">
        <f>IFERROR(时间!$B$4+AS73,"上周无销量")</f>
        <v>上周无销量</v>
      </c>
    </row>
    <row r="74" spans="1:46">
      <c r="A74" t="s">
        <v>1811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1816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1818</v>
      </c>
      <c r="B76" s="6">
        <f>SUMIF('库存（子SKU）'!$C:$C,$A76,'库存（子SKU）'!D:D)</f>
        <v>2</v>
      </c>
      <c r="C76" s="6">
        <f>SUMIF('库存（子SKU）'!$C:$C,$A76,'库存（子SKU）'!E:E)</f>
        <v>6</v>
      </c>
      <c r="D76" s="6">
        <f>SUMIF('库存（子SKU）'!$C:$C,$A76,'库存（子SKU）'!F:F)</f>
        <v>5</v>
      </c>
      <c r="E76" s="6">
        <f>SUMIF('库存（子SKU）'!$C:$C,$A76,'库存（子SKU）'!G:G)</f>
        <v>3</v>
      </c>
      <c r="F76" s="7">
        <v>37.115625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>
        <f t="shared" si="20"/>
        <v>0</v>
      </c>
      <c r="AE76" s="23">
        <f t="shared" si="21"/>
        <v>0</v>
      </c>
      <c r="AF76" s="23">
        <f t="shared" si="22"/>
        <v>0</v>
      </c>
      <c r="AG76" s="23">
        <f t="shared" si="23"/>
        <v>0</v>
      </c>
      <c r="AH76">
        <f>SUMIF('库存（子SKU）'!$C:$C,$A76,'库存（子SKU）'!AJ:AJ)</f>
        <v>15</v>
      </c>
      <c r="AI76">
        <f>SUMIF('库存（子SKU）'!$C:$C,$A76,'库存（子SKU）'!AK:AK)</f>
        <v>14</v>
      </c>
      <c r="AJ76">
        <f>SUMIF('库存（子SKU）'!$C:$C,$A76,'库存（子SKU）'!AL:AL)</f>
        <v>20</v>
      </c>
      <c r="AK76">
        <f>SUMIF('库存（子SKU）'!$C:$C,$A76,'库存（子SKU）'!AM:AM)</f>
        <v>33</v>
      </c>
      <c r="AL76" s="23">
        <f t="shared" si="24"/>
        <v>0.133333333333333</v>
      </c>
      <c r="AM76" s="23">
        <f t="shared" si="25"/>
        <v>0.428571428571429</v>
      </c>
      <c r="AN76" s="23">
        <f t="shared" si="26"/>
        <v>0.25</v>
      </c>
      <c r="AO76" s="23">
        <f t="shared" si="27"/>
        <v>0.0909090909090909</v>
      </c>
      <c r="AP76" s="8">
        <f t="shared" si="28"/>
        <v>0.285714285714286</v>
      </c>
      <c r="AQ76" s="8">
        <f t="shared" si="29"/>
        <v>17.1428571428571</v>
      </c>
      <c r="AR76" s="8">
        <f t="shared" si="30"/>
        <v>-17.1428571428571</v>
      </c>
      <c r="AS76">
        <f t="shared" si="31"/>
        <v>0</v>
      </c>
      <c r="AT76" s="24">
        <f>IFERROR(时间!$B$4+AS76,"上周无销量")</f>
        <v>43283</v>
      </c>
    </row>
    <row r="77" spans="1:46">
      <c r="A77" t="s">
        <v>1827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1830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1</v>
      </c>
      <c r="E78" s="6">
        <f>SUMIF('库存（子SKU）'!$C:$C,$A78,'库存（子SKU）'!G:G)</f>
        <v>0</v>
      </c>
      <c r="F78" s="7">
        <v>22.99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>
        <f t="shared" si="22"/>
        <v>0</v>
      </c>
      <c r="AG78" s="23" t="str">
        <f t="shared" si="23"/>
        <v/>
      </c>
      <c r="AH78">
        <f>SUMIF('库存（子SKU）'!$C:$C,$A78,'库存（子SKU）'!AJ:AJ)</f>
        <v>23</v>
      </c>
      <c r="AI78">
        <f>SUMIF('库存（子SKU）'!$C:$C,$A78,'库存（子SKU）'!AK:AK)</f>
        <v>22</v>
      </c>
      <c r="AJ78">
        <f>SUMIF('库存（子SKU）'!$C:$C,$A78,'库存（子SKU）'!AL:AL)</f>
        <v>6</v>
      </c>
      <c r="AK78">
        <f>SUMIF('库存（子SKU）'!$C:$C,$A78,'库存（子SKU）'!AM:AM)</f>
        <v>7</v>
      </c>
      <c r="AL78" s="23">
        <f t="shared" si="24"/>
        <v>0</v>
      </c>
      <c r="AM78" s="23">
        <f t="shared" si="25"/>
        <v>0</v>
      </c>
      <c r="AN78" s="23">
        <f t="shared" si="26"/>
        <v>0.166666666666667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4</v>
      </c>
      <c r="AS78" t="str">
        <f t="shared" si="31"/>
        <v>库存为4</v>
      </c>
      <c r="AT78" s="24" t="str">
        <f>IFERROR(时间!$B$4+AS78,"上周无销量")</f>
        <v>上周无销量</v>
      </c>
    </row>
    <row r="79" spans="1:46">
      <c r="A79" t="s">
        <v>1835</v>
      </c>
      <c r="B79" s="6">
        <f>SUMIF('库存（子SKU）'!$C:$C,$A79,'库存（子SKU）'!D:D)</f>
        <v>3</v>
      </c>
      <c r="C79" s="6">
        <f>SUMIF('库存（子SKU）'!$C:$C,$A79,'库存（子SKU）'!E:E)</f>
        <v>3</v>
      </c>
      <c r="D79" s="6">
        <f>SUMIF('库存（子SKU）'!$C:$C,$A79,'库存（子SKU）'!F:F)</f>
        <v>2</v>
      </c>
      <c r="E79" s="6">
        <f>SUMIF('库存（子SKU）'!$C:$C,$A79,'库存（子SKU）'!G:G)</f>
        <v>1</v>
      </c>
      <c r="F79" s="7">
        <v>25.3211111111111</v>
      </c>
      <c r="G79">
        <f>SUMIF('库存（子SKU）'!$C:$C,$A79,'库存（子SKU）'!I:I)</f>
        <v>46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46</v>
      </c>
      <c r="L79">
        <f>SUMIF('库存（子SKU）'!$C:$C,$A79,'库存（子SKU）'!N:N)</f>
        <v>1</v>
      </c>
      <c r="M79">
        <f>SUMIF('库存（子SKU）'!$C:$C,$A79,'库存（子SKU）'!O:O)</f>
        <v>1</v>
      </c>
      <c r="N79">
        <f>SUMIF('库存（子SKU）'!$C:$C,$A79,'库存（子SKU）'!P:P)</f>
        <v>24709</v>
      </c>
      <c r="O79">
        <f>SUMIF('库存（子SKU）'!$C:$C,$A79,'库存（子SKU）'!Q:Q)</f>
        <v>1522</v>
      </c>
      <c r="P79">
        <f>SUMIF('库存（子SKU）'!$C:$C,$A79,'库存（子SKU）'!R:R)</f>
        <v>1169</v>
      </c>
      <c r="Q79">
        <f>SUMIF('库存（子SKU）'!$C:$C,$A79,'库存（子SKU）'!S:S)</f>
        <v>1101</v>
      </c>
      <c r="R79">
        <f>SUMIF('库存（子SKU）'!$C:$C,$A79,'库存（子SKU）'!T:T)</f>
        <v>132</v>
      </c>
      <c r="S79">
        <f>SUMIF('库存（子SKU）'!$C:$C,$A79,'库存（子SKU）'!U:U)</f>
        <v>13</v>
      </c>
      <c r="T79">
        <f>SUMIF('库存（子SKU）'!$C:$C,$A79,'库存（子SKU）'!V:V)</f>
        <v>12</v>
      </c>
      <c r="U79">
        <f>SUMIF('库存（子SKU）'!$C:$C,$A79,'库存（子SKU）'!W:W)</f>
        <v>14</v>
      </c>
      <c r="V79" s="23">
        <f t="shared" si="32"/>
        <v>0.00534218301023918</v>
      </c>
      <c r="W79" s="23">
        <f t="shared" si="33"/>
        <v>0.00854139290407359</v>
      </c>
      <c r="X79" s="23">
        <f t="shared" si="34"/>
        <v>0.0102651839178785</v>
      </c>
      <c r="Y79" s="23">
        <f t="shared" si="35"/>
        <v>0.0127157129881926</v>
      </c>
      <c r="Z79">
        <f>SUMIF('库存（子SKU）'!$C:$C,$A79,'库存（子SKU）'!AB:AB)</f>
        <v>46.09</v>
      </c>
      <c r="AA79">
        <f>SUMIF('库存（子SKU）'!$C:$C,$A79,'库存（子SKU）'!AC:AC)</f>
        <v>5.12</v>
      </c>
      <c r="AB79">
        <f>SUMIF('库存（子SKU）'!$C:$C,$A79,'库存（子SKU）'!AD:AD)</f>
        <v>4.51</v>
      </c>
      <c r="AC79">
        <f>SUMIF('库存（子SKU）'!$C:$C,$A79,'库存（子SKU）'!AE:AE)</f>
        <v>5.18</v>
      </c>
      <c r="AD79" s="23">
        <f t="shared" si="20"/>
        <v>0.606740093904954</v>
      </c>
      <c r="AE79" s="23">
        <f t="shared" si="21"/>
        <v>0.0674009390495415</v>
      </c>
      <c r="AF79" s="23">
        <f t="shared" si="22"/>
        <v>0.0890561235683883</v>
      </c>
      <c r="AG79" s="23">
        <f t="shared" si="23"/>
        <v>0.204572381412085</v>
      </c>
      <c r="AH79">
        <f>SUMIF('库存（子SKU）'!$C:$C,$A79,'库存（子SKU）'!AJ:AJ)</f>
        <v>110</v>
      </c>
      <c r="AI79">
        <f>SUMIF('库存（子SKU）'!$C:$C,$A79,'库存（子SKU）'!AK:AK)</f>
        <v>34</v>
      </c>
      <c r="AJ79">
        <f>SUMIF('库存（子SKU）'!$C:$C,$A79,'库存（子SKU）'!AL:AL)</f>
        <v>18</v>
      </c>
      <c r="AK79">
        <f>SUMIF('库存（子SKU）'!$C:$C,$A79,'库存（子SKU）'!AM:AM)</f>
        <v>44</v>
      </c>
      <c r="AL79" s="23">
        <f t="shared" si="24"/>
        <v>0.0272727272727273</v>
      </c>
      <c r="AM79" s="23">
        <f t="shared" si="25"/>
        <v>0.0882352941176471</v>
      </c>
      <c r="AN79" s="23">
        <f t="shared" si="26"/>
        <v>0.111111111111111</v>
      </c>
      <c r="AO79" s="23">
        <f t="shared" si="27"/>
        <v>0.0227272727272727</v>
      </c>
      <c r="AP79" s="8">
        <f t="shared" si="28"/>
        <v>0.428571428571429</v>
      </c>
      <c r="AQ79" s="8">
        <f t="shared" si="29"/>
        <v>25.7142857142857</v>
      </c>
      <c r="AR79" s="8">
        <f t="shared" si="30"/>
        <v>20.2857142857143</v>
      </c>
      <c r="AS79">
        <f t="shared" si="31"/>
        <v>107</v>
      </c>
      <c r="AT79" s="24">
        <f>IFERROR(时间!$B$4+AS79,"上周无销量")</f>
        <v>43390</v>
      </c>
    </row>
    <row r="80" spans="1:46">
      <c r="A80" t="s">
        <v>1848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1</v>
      </c>
      <c r="E80" s="6">
        <f>SUMIF('库存（子SKU）'!$C:$C,$A80,'库存（子SKU）'!G:G)</f>
        <v>1</v>
      </c>
      <c r="F80" s="7">
        <v>29.99</v>
      </c>
      <c r="G80">
        <f>SUMIF('库存（子SKU）'!$C:$C,$A80,'库存（子SKU）'!I:I)</f>
        <v>3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3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>
        <f t="shared" si="22"/>
        <v>0</v>
      </c>
      <c r="AG80" s="23">
        <f t="shared" si="23"/>
        <v>0</v>
      </c>
      <c r="AH80">
        <f>SUMIF('库存（子SKU）'!$C:$C,$A80,'库存（子SKU）'!AJ:AJ)</f>
        <v>25</v>
      </c>
      <c r="AI80">
        <f>SUMIF('库存（子SKU）'!$C:$C,$A80,'库存（子SKU）'!AK:AK)</f>
        <v>18</v>
      </c>
      <c r="AJ80">
        <f>SUMIF('库存（子SKU）'!$C:$C,$A80,'库存（子SKU）'!AL:AL)</f>
        <v>14</v>
      </c>
      <c r="AK80">
        <f>SUMIF('库存（子SKU）'!$C:$C,$A80,'库存（子SKU）'!AM:AM)</f>
        <v>10</v>
      </c>
      <c r="AL80" s="23">
        <f t="shared" si="24"/>
        <v>0</v>
      </c>
      <c r="AM80" s="23">
        <f t="shared" si="25"/>
        <v>0</v>
      </c>
      <c r="AN80" s="23">
        <f t="shared" si="26"/>
        <v>0.0714285714285714</v>
      </c>
      <c r="AO80" s="23">
        <f t="shared" si="27"/>
        <v>0.1</v>
      </c>
      <c r="AP80" s="8">
        <f t="shared" si="28"/>
        <v>0</v>
      </c>
      <c r="AQ80" s="8">
        <f t="shared" si="29"/>
        <v>0</v>
      </c>
      <c r="AR80" s="8">
        <f t="shared" si="30"/>
        <v>3</v>
      </c>
      <c r="AS80" t="str">
        <f t="shared" si="31"/>
        <v>库存为3</v>
      </c>
      <c r="AT80" s="24" t="str">
        <f>IFERROR(时间!$B$4+AS80,"上周无销量")</f>
        <v>上周无销量</v>
      </c>
    </row>
    <row r="81" spans="1:46">
      <c r="A81" t="s">
        <v>1851</v>
      </c>
      <c r="B81" s="6">
        <f>SUMIF('库存（子SKU）'!$C:$C,$A81,'库存（子SKU）'!D:D)</f>
        <v>0</v>
      </c>
      <c r="C81" s="6">
        <f>SUMIF('库存（子SKU）'!$C:$C,$A81,'库存（子SKU）'!E:E)</f>
        <v>2</v>
      </c>
      <c r="D81" s="6">
        <f>SUMIF('库存（子SKU）'!$C:$C,$A81,'库存（子SKU）'!F:F)</f>
        <v>2</v>
      </c>
      <c r="E81" s="6">
        <f>SUMIF('库存（子SKU）'!$C:$C,$A81,'库存（子SKU）'!G:G)</f>
        <v>1</v>
      </c>
      <c r="F81" s="7">
        <v>29.99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>
        <f t="shared" si="21"/>
        <v>0</v>
      </c>
      <c r="AF81" s="23">
        <f t="shared" si="22"/>
        <v>0</v>
      </c>
      <c r="AG81" s="23">
        <f t="shared" si="23"/>
        <v>0</v>
      </c>
      <c r="AH81">
        <f>SUMIF('库存（子SKU）'!$C:$C,$A81,'库存（子SKU）'!AJ:AJ)</f>
        <v>0</v>
      </c>
      <c r="AI81">
        <f>SUMIF('库存（子SKU）'!$C:$C,$A81,'库存（子SKU）'!AK:AK)</f>
        <v>12</v>
      </c>
      <c r="AJ81">
        <f>SUMIF('库存（子SKU）'!$C:$C,$A81,'库存（子SKU）'!AL:AL)</f>
        <v>16</v>
      </c>
      <c r="AK81">
        <f>SUMIF('库存（子SKU）'!$C:$C,$A81,'库存（子SKU）'!AM:AM)</f>
        <v>3</v>
      </c>
      <c r="AL81" s="23" t="str">
        <f t="shared" si="24"/>
        <v/>
      </c>
      <c r="AM81" s="23">
        <f t="shared" si="25"/>
        <v>0.166666666666667</v>
      </c>
      <c r="AN81" s="23">
        <f t="shared" si="26"/>
        <v>0.125</v>
      </c>
      <c r="AO81" s="23">
        <f t="shared" si="27"/>
        <v>0.333333333333333</v>
      </c>
      <c r="AP81" s="8">
        <f t="shared" si="28"/>
        <v>0</v>
      </c>
      <c r="AQ81" s="8">
        <f t="shared" si="29"/>
        <v>0</v>
      </c>
      <c r="AR81" s="8">
        <f t="shared" si="30"/>
        <v>0</v>
      </c>
      <c r="AS81" t="str">
        <f t="shared" si="31"/>
        <v>库存为0</v>
      </c>
      <c r="AT81" s="24" t="str">
        <f>IFERROR(时间!$B$4+AS81,"上周无销量")</f>
        <v>上周无销量</v>
      </c>
    </row>
    <row r="82" spans="1:46">
      <c r="A82" t="s">
        <v>1853</v>
      </c>
      <c r="B82" s="6">
        <f>SUMIF('库存（子SKU）'!$C:$C,$A82,'库存（子SKU）'!D:D)</f>
        <v>0</v>
      </c>
      <c r="C82" s="6">
        <f>SUMIF('库存（子SKU）'!$C:$C,$A82,'库存（子SKU）'!E:E)</f>
        <v>10</v>
      </c>
      <c r="D82" s="6">
        <f>SUMIF('库存（子SKU）'!$C:$C,$A82,'库存（子SKU）'!F:F)</f>
        <v>1</v>
      </c>
      <c r="E82" s="6">
        <f>SUMIF('库存（子SKU）'!$C:$C,$A82,'库存（子SKU）'!G:G)</f>
        <v>3</v>
      </c>
      <c r="F82" s="7">
        <v>16.99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>
        <f t="shared" si="21"/>
        <v>0</v>
      </c>
      <c r="AF82" s="23">
        <f t="shared" si="22"/>
        <v>0</v>
      </c>
      <c r="AG82" s="23">
        <f t="shared" si="23"/>
        <v>0</v>
      </c>
      <c r="AH82">
        <f>SUMIF('库存（子SKU）'!$C:$C,$A82,'库存（子SKU）'!AJ:AJ)</f>
        <v>23</v>
      </c>
      <c r="AI82">
        <f>SUMIF('库存（子SKU）'!$C:$C,$A82,'库存（子SKU）'!AK:AK)</f>
        <v>22</v>
      </c>
      <c r="AJ82">
        <f>SUMIF('库存（子SKU）'!$C:$C,$A82,'库存（子SKU）'!AL:AL)</f>
        <v>6</v>
      </c>
      <c r="AK82">
        <f>SUMIF('库存（子SKU）'!$C:$C,$A82,'库存（子SKU）'!AM:AM)</f>
        <v>7</v>
      </c>
      <c r="AL82" s="23">
        <f t="shared" si="24"/>
        <v>0</v>
      </c>
      <c r="AM82" s="23">
        <f t="shared" si="25"/>
        <v>0.454545454545455</v>
      </c>
      <c r="AN82" s="23">
        <f t="shared" si="26"/>
        <v>0.166666666666667</v>
      </c>
      <c r="AO82" s="23">
        <f t="shared" si="27"/>
        <v>0.428571428571429</v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1857</v>
      </c>
      <c r="B83" s="6">
        <f>SUMIF('库存（子SKU）'!$C:$C,$A83,'库存（子SKU）'!D:D)</f>
        <v>7</v>
      </c>
      <c r="C83" s="6">
        <f>SUMIF('库存（子SKU）'!$C:$C,$A83,'库存（子SKU）'!E:E)</f>
        <v>3</v>
      </c>
      <c r="D83" s="6">
        <f>SUMIF('库存（子SKU）'!$C:$C,$A83,'库存（子SKU）'!F:F)</f>
        <v>0</v>
      </c>
      <c r="E83" s="6">
        <f>SUMIF('库存（子SKU）'!$C:$C,$A83,'库存（子SKU）'!G:G)</f>
        <v>5</v>
      </c>
      <c r="F83" s="7">
        <v>26.99</v>
      </c>
      <c r="G83">
        <f>SUMIF('库存（子SKU）'!$C:$C,$A83,'库存（子SKU）'!I:I)</f>
        <v>63</v>
      </c>
      <c r="H83">
        <f>SUMIF('库存（子SKU）'!$C:$C,$A83,'库存（子SKU）'!J:J)</f>
        <v>2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65</v>
      </c>
      <c r="L83">
        <f>SUMIF('库存（子SKU）'!$C:$C,$A83,'库存（子SKU）'!N:N)</f>
        <v>0</v>
      </c>
      <c r="M83">
        <f>SUMIF('库存（子SKU）'!$C:$C,$A83,'库存（子SKU）'!O:O)</f>
        <v>31</v>
      </c>
      <c r="N83">
        <f>SUMIF('库存（子SKU）'!$C:$C,$A83,'库存（子SKU）'!P:P)</f>
        <v>16851</v>
      </c>
      <c r="O83">
        <f>SUMIF('库存（子SKU）'!$C:$C,$A83,'库存（子SKU）'!Q:Q)</f>
        <v>12252</v>
      </c>
      <c r="P83">
        <f>SUMIF('库存（子SKU）'!$C:$C,$A83,'库存（子SKU）'!R:R)</f>
        <v>10470</v>
      </c>
      <c r="Q83">
        <f>SUMIF('库存（子SKU）'!$C:$C,$A83,'库存（子SKU）'!S:S)</f>
        <v>8336</v>
      </c>
      <c r="R83">
        <f>SUMIF('库存（子SKU）'!$C:$C,$A83,'库存（子SKU）'!T:T)</f>
        <v>68</v>
      </c>
      <c r="S83">
        <f>SUMIF('库存（子SKU）'!$C:$C,$A83,'库存（子SKU）'!U:U)</f>
        <v>39</v>
      </c>
      <c r="T83">
        <f>SUMIF('库存（子SKU）'!$C:$C,$A83,'库存（子SKU）'!V:V)</f>
        <v>35</v>
      </c>
      <c r="U83">
        <f>SUMIF('库存（子SKU）'!$C:$C,$A83,'库存（子SKU）'!W:W)</f>
        <v>34</v>
      </c>
      <c r="V83" s="23">
        <f t="shared" si="32"/>
        <v>0.00403536882084149</v>
      </c>
      <c r="W83" s="23">
        <f t="shared" si="33"/>
        <v>0.00318315377081293</v>
      </c>
      <c r="X83" s="23">
        <f t="shared" si="34"/>
        <v>0.00334288443170965</v>
      </c>
      <c r="Y83" s="23">
        <f t="shared" si="35"/>
        <v>0.00407869481765835</v>
      </c>
      <c r="Z83">
        <f>SUMIF('库存（子SKU）'!$C:$C,$A83,'库存（子SKU）'!AB:AB)</f>
        <v>16.29</v>
      </c>
      <c r="AA83">
        <f>SUMIF('库存（子SKU）'!$C:$C,$A83,'库存（子SKU）'!AC:AC)</f>
        <v>9.9</v>
      </c>
      <c r="AB83">
        <f>SUMIF('库存（子SKU）'!$C:$C,$A83,'库存（子SKU）'!AD:AD)</f>
        <v>7.94</v>
      </c>
      <c r="AC83">
        <f>SUMIF('库存（子SKU）'!$C:$C,$A83,'库存（子SKU）'!AE:AE)</f>
        <v>8.03</v>
      </c>
      <c r="AD83" s="23">
        <f t="shared" si="20"/>
        <v>0.0862224104165564</v>
      </c>
      <c r="AE83" s="23">
        <f t="shared" si="21"/>
        <v>0.122267506483883</v>
      </c>
      <c r="AF83" s="23" t="str">
        <f t="shared" si="22"/>
        <v>无销量广告费为7.94</v>
      </c>
      <c r="AG83" s="23">
        <f t="shared" si="23"/>
        <v>0.0595035198221564</v>
      </c>
      <c r="AH83">
        <f>SUMIF('库存（子SKU）'!$C:$C,$A83,'库存（子SKU）'!AJ:AJ)</f>
        <v>92</v>
      </c>
      <c r="AI83">
        <f>SUMIF('库存（子SKU）'!$C:$C,$A83,'库存（子SKU）'!AK:AK)</f>
        <v>41</v>
      </c>
      <c r="AJ83">
        <f>SUMIF('库存（子SKU）'!$C:$C,$A83,'库存（子SKU）'!AL:AL)</f>
        <v>41</v>
      </c>
      <c r="AK83">
        <f>SUMIF('库存（子SKU）'!$C:$C,$A83,'库存（子SKU）'!AM:AM)</f>
        <v>63</v>
      </c>
      <c r="AL83" s="23">
        <f t="shared" si="24"/>
        <v>0.0760869565217391</v>
      </c>
      <c r="AM83" s="23">
        <f t="shared" si="25"/>
        <v>0.0731707317073171</v>
      </c>
      <c r="AN83" s="23">
        <f t="shared" si="26"/>
        <v>0</v>
      </c>
      <c r="AO83" s="23">
        <f t="shared" si="27"/>
        <v>0.0793650793650794</v>
      </c>
      <c r="AP83" s="8">
        <f t="shared" si="28"/>
        <v>1</v>
      </c>
      <c r="AQ83" s="8">
        <f t="shared" si="29"/>
        <v>60</v>
      </c>
      <c r="AR83" s="8">
        <f t="shared" si="30"/>
        <v>5</v>
      </c>
      <c r="AS83">
        <f t="shared" si="31"/>
        <v>65</v>
      </c>
      <c r="AT83" s="24">
        <f>IFERROR(时间!$B$4+AS83,"上周无销量")</f>
        <v>43348</v>
      </c>
    </row>
    <row r="84" spans="1:46">
      <c r="A84" t="s">
        <v>1912</v>
      </c>
      <c r="B84" s="6">
        <f>SUMIF('库存（子SKU）'!$C:$C,$A84,'库存（子SKU）'!D:D)</f>
        <v>365</v>
      </c>
      <c r="C84" s="6">
        <f>SUMIF('库存（子SKU）'!$C:$C,$A84,'库存（子SKU）'!E:E)</f>
        <v>327</v>
      </c>
      <c r="D84" s="6">
        <f>SUMIF('库存（子SKU）'!$C:$C,$A84,'库存（子SKU）'!F:F)</f>
        <v>318</v>
      </c>
      <c r="E84" s="6">
        <f>SUMIF('库存（子SKU）'!$C:$C,$A84,'库存（子SKU）'!G:G)</f>
        <v>294</v>
      </c>
      <c r="F84" s="7">
        <v>15.9102607361963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>
        <f t="shared" si="20"/>
        <v>0</v>
      </c>
      <c r="AE84" s="23">
        <f t="shared" si="21"/>
        <v>0</v>
      </c>
      <c r="AF84" s="23">
        <f t="shared" si="22"/>
        <v>0</v>
      </c>
      <c r="AG84" s="23">
        <f t="shared" si="23"/>
        <v>0</v>
      </c>
      <c r="AH84">
        <f>SUMIF('库存（子SKU）'!$C:$C,$A84,'库存（子SKU）'!AJ:AJ)</f>
        <v>96</v>
      </c>
      <c r="AI84">
        <f>SUMIF('库存（子SKU）'!$C:$C,$A84,'库存（子SKU）'!AK:AK)</f>
        <v>42</v>
      </c>
      <c r="AJ84">
        <f>SUMIF('库存（子SKU）'!$C:$C,$A84,'库存（子SKU）'!AL:AL)</f>
        <v>44</v>
      </c>
      <c r="AK84">
        <f>SUMIF('库存（子SKU）'!$C:$C,$A84,'库存（子SKU）'!AM:AM)</f>
        <v>64</v>
      </c>
      <c r="AL84" s="23">
        <f t="shared" si="24"/>
        <v>3.80208333333333</v>
      </c>
      <c r="AM84" s="23">
        <f t="shared" si="25"/>
        <v>7.78571428571429</v>
      </c>
      <c r="AN84" s="23">
        <f t="shared" si="26"/>
        <v>7.22727272727273</v>
      </c>
      <c r="AO84" s="23">
        <f t="shared" si="27"/>
        <v>4.59375</v>
      </c>
      <c r="AP84" s="8">
        <f t="shared" si="28"/>
        <v>52.1428571428571</v>
      </c>
      <c r="AQ84" s="8">
        <f t="shared" si="29"/>
        <v>3128.57142857143</v>
      </c>
      <c r="AR84" s="8">
        <f t="shared" si="30"/>
        <v>-3128.57142857143</v>
      </c>
      <c r="AS84">
        <f t="shared" si="31"/>
        <v>0</v>
      </c>
      <c r="AT84" s="24">
        <f>IFERROR(时间!$B$4+AS84,"上周无销量")</f>
        <v>43283</v>
      </c>
    </row>
    <row r="85" spans="1:46">
      <c r="A85" t="s">
        <v>1984</v>
      </c>
      <c r="B85" s="6">
        <f>SUMIF('库存（子SKU）'!$C:$C,$A85,'库存（子SKU）'!D:D)</f>
        <v>13</v>
      </c>
      <c r="C85" s="6">
        <f>SUMIF('库存（子SKU）'!$C:$C,$A85,'库存（子SKU）'!E:E)</f>
        <v>6</v>
      </c>
      <c r="D85" s="6">
        <f>SUMIF('库存（子SKU）'!$C:$C,$A85,'库存（子SKU）'!F:F)</f>
        <v>9</v>
      </c>
      <c r="E85" s="6">
        <f>SUMIF('库存（子SKU）'!$C:$C,$A85,'库存（子SKU）'!G:G)</f>
        <v>9</v>
      </c>
      <c r="F85" s="7">
        <v>14.99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>
        <f t="shared" si="20"/>
        <v>0</v>
      </c>
      <c r="AE85" s="23">
        <f t="shared" si="21"/>
        <v>0</v>
      </c>
      <c r="AF85" s="23">
        <f t="shared" si="22"/>
        <v>0</v>
      </c>
      <c r="AG85" s="23">
        <f t="shared" si="23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1.85714285714286</v>
      </c>
      <c r="AQ85" s="8">
        <f t="shared" si="29"/>
        <v>111.428571428571</v>
      </c>
      <c r="AR85" s="8">
        <f t="shared" si="30"/>
        <v>-111.428571428571</v>
      </c>
      <c r="AS85">
        <f t="shared" si="31"/>
        <v>0</v>
      </c>
      <c r="AT85" s="24">
        <f>IFERROR(时间!$B$4+AS85,"上周无销量")</f>
        <v>43283</v>
      </c>
    </row>
    <row r="86" spans="1:46">
      <c r="A86" t="s">
        <v>1987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2000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2025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2050</v>
      </c>
      <c r="B89" s="6">
        <f>SUMIF('库存（子SKU）'!$C:$C,$A89,'库存（子SKU）'!D:D)</f>
        <v>3</v>
      </c>
      <c r="C89" s="6">
        <f>SUMIF('库存（子SKU）'!$C:$C,$A89,'库存（子SKU）'!E:E)</f>
        <v>13</v>
      </c>
      <c r="D89" s="6">
        <f>SUMIF('库存（子SKU）'!$C:$C,$A89,'库存（子SKU）'!F:F)</f>
        <v>5</v>
      </c>
      <c r="E89" s="6">
        <f>SUMIF('库存（子SKU）'!$C:$C,$A89,'库存（子SKU）'!G:G)</f>
        <v>7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0.428571428571429</v>
      </c>
      <c r="AQ89" s="8">
        <f t="shared" si="29"/>
        <v>25.7142857142857</v>
      </c>
      <c r="AR89" s="8">
        <f t="shared" si="30"/>
        <v>-25.7142857142857</v>
      </c>
      <c r="AS89">
        <f t="shared" si="31"/>
        <v>0</v>
      </c>
      <c r="AT89" s="24">
        <f>IFERROR(时间!$B$4+AS89,"上周无销量")</f>
        <v>43283</v>
      </c>
    </row>
    <row r="90" spans="1:46">
      <c r="A90" t="s">
        <v>2111</v>
      </c>
      <c r="B90" s="6">
        <f>SUMIF('库存（子SKU）'!$C:$C,$A90,'库存（子SKU）'!D:D)</f>
        <v>7</v>
      </c>
      <c r="C90" s="6">
        <f>SUMIF('库存（子SKU）'!$C:$C,$A90,'库存（子SKU）'!E:E)</f>
        <v>10</v>
      </c>
      <c r="D90" s="6">
        <f>SUMIF('库存（子SKU）'!$C:$C,$A90,'库存（子SKU）'!F:F)</f>
        <v>15</v>
      </c>
      <c r="E90" s="6">
        <f>SUMIF('库存（子SKU）'!$C:$C,$A90,'库存（子SKU）'!G:G)</f>
        <v>16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1</v>
      </c>
      <c r="AQ90" s="8">
        <f t="shared" si="29"/>
        <v>60</v>
      </c>
      <c r="AR90" s="8">
        <f t="shared" si="30"/>
        <v>-60</v>
      </c>
      <c r="AS90">
        <f t="shared" si="31"/>
        <v>0</v>
      </c>
      <c r="AT90" s="24">
        <f>IFERROR(时间!$B$4+AS90,"上周无销量")</f>
        <v>43283</v>
      </c>
    </row>
    <row r="91" spans="1:46">
      <c r="A91" t="s">
        <v>2170</v>
      </c>
      <c r="B91" s="6">
        <f>SUMIF('库存（子SKU）'!$C:$C,$A91,'库存（子SKU）'!D:D)</f>
        <v>4</v>
      </c>
      <c r="C91" s="6">
        <f>SUMIF('库存（子SKU）'!$C:$C,$A91,'库存（子SKU）'!E:E)</f>
        <v>5</v>
      </c>
      <c r="D91" s="6">
        <f>SUMIF('库存（子SKU）'!$C:$C,$A91,'库存（子SKU）'!F:F)</f>
        <v>6</v>
      </c>
      <c r="E91" s="6">
        <f>SUMIF('库存（子SKU）'!$C:$C,$A91,'库存（子SKU）'!G:G)</f>
        <v>2</v>
      </c>
      <c r="F91" s="7">
        <v>29.99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>
        <f t="shared" si="20"/>
        <v>0</v>
      </c>
      <c r="AE91" s="23">
        <f t="shared" si="21"/>
        <v>0</v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0.571428571428571</v>
      </c>
      <c r="AQ91" s="8">
        <f t="shared" si="29"/>
        <v>34.2857142857143</v>
      </c>
      <c r="AR91" s="8">
        <f t="shared" si="30"/>
        <v>-34.2857142857143</v>
      </c>
      <c r="AS91">
        <f t="shared" si="31"/>
        <v>0</v>
      </c>
      <c r="AT91" s="24">
        <f>IFERROR(时间!$B$4+AS91,"上周无销量")</f>
        <v>43283</v>
      </c>
    </row>
    <row r="92" spans="1:46">
      <c r="A92" t="s">
        <v>2189</v>
      </c>
      <c r="B92" s="6">
        <f>SUMIF('库存（子SKU）'!$C:$C,$A92,'库存（子SKU）'!D:D)</f>
        <v>1</v>
      </c>
      <c r="C92" s="6">
        <f>SUMIF('库存（子SKU）'!$C:$C,$A92,'库存（子SKU）'!E:E)</f>
        <v>1</v>
      </c>
      <c r="D92" s="6">
        <f>SUMIF('库存（子SKU）'!$C:$C,$A92,'库存（子SKU）'!F:F)</f>
        <v>0</v>
      </c>
      <c r="E92" s="6">
        <f>SUMIF('库存（子SKU）'!$C:$C,$A92,'库存（子SKU）'!G:G)</f>
        <v>2</v>
      </c>
      <c r="F92" s="7">
        <v>12.99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>
        <f t="shared" si="20"/>
        <v>0</v>
      </c>
      <c r="AE92" s="23">
        <f t="shared" si="21"/>
        <v>0</v>
      </c>
      <c r="AF92" s="23" t="str">
        <f t="shared" si="22"/>
        <v/>
      </c>
      <c r="AG92" s="23">
        <f t="shared" si="23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0.142857142857143</v>
      </c>
      <c r="AQ92" s="8">
        <f t="shared" si="29"/>
        <v>8.57142857142857</v>
      </c>
      <c r="AR92" s="8">
        <f t="shared" si="30"/>
        <v>-8.57142857142857</v>
      </c>
      <c r="AS92">
        <f t="shared" si="31"/>
        <v>0</v>
      </c>
      <c r="AT92" s="24">
        <f>IFERROR(时间!$B$4+AS92,"上周无销量")</f>
        <v>43283</v>
      </c>
    </row>
    <row r="93" spans="1:46">
      <c r="A93" t="s">
        <v>2202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2215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2218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2225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2232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1</v>
      </c>
      <c r="F97" s="7">
        <v>19.99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>
        <f t="shared" si="23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2239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2242</v>
      </c>
      <c r="B99" s="6">
        <f>SUMIF('库存（子SKU）'!$C:$C,$A99,'库存（子SKU）'!D:D)</f>
        <v>37</v>
      </c>
      <c r="C99" s="6">
        <f>SUMIF('库存（子SKU）'!$C:$C,$A99,'库存（子SKU）'!E:E)</f>
        <v>35</v>
      </c>
      <c r="D99" s="6">
        <f>SUMIF('库存（子SKU）'!$C:$C,$A99,'库存（子SKU）'!F:F)</f>
        <v>38</v>
      </c>
      <c r="E99" s="6">
        <f>SUMIF('库存（子SKU）'!$C:$C,$A99,'库存（子SKU）'!G:G)</f>
        <v>41</v>
      </c>
      <c r="F99" s="7">
        <v>18.7913245033113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>
        <f t="shared" si="20"/>
        <v>0</v>
      </c>
      <c r="AE99" s="23">
        <f t="shared" si="21"/>
        <v>0</v>
      </c>
      <c r="AF99" s="23">
        <f t="shared" si="22"/>
        <v>0</v>
      </c>
      <c r="AG99" s="23">
        <f t="shared" si="23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5.28571428571429</v>
      </c>
      <c r="AQ99" s="8">
        <f t="shared" si="29"/>
        <v>317.142857142857</v>
      </c>
      <c r="AR99" s="8">
        <f t="shared" si="30"/>
        <v>-317.142857142857</v>
      </c>
      <c r="AS99">
        <f t="shared" si="31"/>
        <v>0</v>
      </c>
      <c r="AT99" s="24">
        <f>IFERROR(时间!$B$4+AS99,"上周无销量")</f>
        <v>43283</v>
      </c>
    </row>
    <row r="100" spans="1:46">
      <c r="A100" t="s">
        <v>2297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2</v>
      </c>
      <c r="F100" s="7">
        <v>15.99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>
        <f t="shared" si="23"/>
        <v>0</v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2302</v>
      </c>
      <c r="B101" s="6">
        <f>SUMIF('库存（子SKU）'!$C:$C,$A101,'库存（子SKU）'!D:D)</f>
        <v>11</v>
      </c>
      <c r="C101" s="6">
        <f>SUMIF('库存（子SKU）'!$C:$C,$A101,'库存（子SKU）'!E:E)</f>
        <v>8</v>
      </c>
      <c r="D101" s="6">
        <f>SUMIF('库存（子SKU）'!$C:$C,$A101,'库存（子SKU）'!F:F)</f>
        <v>8</v>
      </c>
      <c r="E101" s="6">
        <f>SUMIF('库存（子SKU）'!$C:$C,$A101,'库存（子SKU）'!G:G)</f>
        <v>4</v>
      </c>
      <c r="F101" s="7">
        <v>16.99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>
        <f t="shared" si="20"/>
        <v>0</v>
      </c>
      <c r="AE101" s="23">
        <f t="shared" si="21"/>
        <v>0</v>
      </c>
      <c r="AF101" s="23">
        <f t="shared" si="22"/>
        <v>0</v>
      </c>
      <c r="AG101" s="23">
        <f t="shared" si="23"/>
        <v>0</v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1.57142857142857</v>
      </c>
      <c r="AQ101" s="8">
        <f t="shared" si="29"/>
        <v>94.2857142857143</v>
      </c>
      <c r="AR101" s="8">
        <f t="shared" si="30"/>
        <v>-94.2857142857143</v>
      </c>
      <c r="AS101">
        <f t="shared" si="31"/>
        <v>0</v>
      </c>
      <c r="AT101" s="24">
        <f>IFERROR(时间!$B$4+AS101,"上周无销量")</f>
        <v>43283</v>
      </c>
    </row>
    <row r="102" spans="1:46">
      <c r="A102" t="s">
        <v>2321</v>
      </c>
      <c r="B102" s="6">
        <f>SUMIF('库存（子SKU）'!$C:$C,$A102,'库存（子SKU）'!D:D)</f>
        <v>16</v>
      </c>
      <c r="C102" s="6">
        <f>SUMIF('库存（子SKU）'!$C:$C,$A102,'库存（子SKU）'!E:E)</f>
        <v>19</v>
      </c>
      <c r="D102" s="6">
        <f>SUMIF('库存（子SKU）'!$C:$C,$A102,'库存（子SKU）'!F:F)</f>
        <v>7</v>
      </c>
      <c r="E102" s="6">
        <f>SUMIF('库存（子SKU）'!$C:$C,$A102,'库存（子SKU）'!G:G)</f>
        <v>9</v>
      </c>
      <c r="F102" s="7">
        <v>16.1225490196078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>
        <f t="shared" si="20"/>
        <v>0</v>
      </c>
      <c r="AE102" s="23">
        <f t="shared" si="21"/>
        <v>0</v>
      </c>
      <c r="AF102" s="23">
        <f t="shared" si="22"/>
        <v>0</v>
      </c>
      <c r="AG102" s="23">
        <f t="shared" si="23"/>
        <v>0</v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2.28571428571429</v>
      </c>
      <c r="AQ102" s="8">
        <f t="shared" si="29"/>
        <v>137.142857142857</v>
      </c>
      <c r="AR102" s="8">
        <f t="shared" si="30"/>
        <v>-137.142857142857</v>
      </c>
      <c r="AS102">
        <f t="shared" si="31"/>
        <v>0</v>
      </c>
      <c r="AT102" s="24">
        <f>IFERROR(时间!$B$4+AS102,"上周无销量")</f>
        <v>43283</v>
      </c>
    </row>
    <row r="103" spans="1:46">
      <c r="A103" t="s">
        <v>2336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1</v>
      </c>
      <c r="F103" s="7">
        <v>15.88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>
        <f t="shared" si="23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2343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2350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2361</v>
      </c>
      <c r="B106" s="6">
        <f>SUMIF('库存（子SKU）'!$C:$C,$A106,'库存（子SKU）'!D:D)</f>
        <v>2</v>
      </c>
      <c r="C106" s="6">
        <f>SUMIF('库存（子SKU）'!$C:$C,$A106,'库存（子SKU）'!E:E)</f>
        <v>4</v>
      </c>
      <c r="D106" s="6">
        <f>SUMIF('库存（子SKU）'!$C:$C,$A106,'库存（子SKU）'!F:F)</f>
        <v>8</v>
      </c>
      <c r="E106" s="6">
        <f>SUMIF('库存（子SKU）'!$C:$C,$A106,'库存（子SKU）'!G:G)</f>
        <v>7</v>
      </c>
      <c r="F106" s="7">
        <v>19.99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>
        <f t="shared" si="20"/>
        <v>0</v>
      </c>
      <c r="AE106" s="23">
        <f t="shared" si="21"/>
        <v>0</v>
      </c>
      <c r="AF106" s="23">
        <f t="shared" si="22"/>
        <v>0</v>
      </c>
      <c r="AG106" s="23">
        <f t="shared" si="23"/>
        <v>0</v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0.285714285714286</v>
      </c>
      <c r="AQ106" s="8">
        <f t="shared" si="29"/>
        <v>17.1428571428571</v>
      </c>
      <c r="AR106" s="8">
        <f t="shared" si="30"/>
        <v>-17.1428571428571</v>
      </c>
      <c r="AS106">
        <f t="shared" si="31"/>
        <v>0</v>
      </c>
      <c r="AT106" s="24">
        <f>IFERROR(时间!$B$4+AS106,"上周无销量")</f>
        <v>43283</v>
      </c>
    </row>
    <row r="107" spans="1:46">
      <c r="A107" t="s">
        <v>2368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2373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2380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2383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2386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2391</v>
      </c>
      <c r="B112" s="6">
        <f>SUMIF('库存（子SKU）'!$C:$C,$A112,'库存（子SKU）'!D:D)</f>
        <v>0</v>
      </c>
      <c r="C112" s="6">
        <f>SUMIF('库存（子SKU）'!$C:$C,$A112,'库存（子SKU）'!E:E)</f>
        <v>1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>
        <v>29.99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>
        <f t="shared" si="21"/>
        <v>0</v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2396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2401</v>
      </c>
      <c r="B114" s="6">
        <f>SUMIF('库存（子SKU）'!$C:$C,$A114,'库存（子SKU）'!D:D)</f>
        <v>0</v>
      </c>
      <c r="C114" s="6">
        <f>SUMIF('库存（子SKU）'!$C:$C,$A114,'库存（子SKU）'!E:E)</f>
        <v>2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>
        <v>15.99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>
        <f t="shared" si="21"/>
        <v>0</v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2414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2419</v>
      </c>
      <c r="B116" s="6">
        <f>SUMIF('库存（子SKU）'!$C:$C,$A116,'库存（子SKU）'!D:D)</f>
        <v>1</v>
      </c>
      <c r="C116" s="6">
        <f>SUMIF('库存（子SKU）'!$C:$C,$A116,'库存（子SKU）'!E:E)</f>
        <v>0</v>
      </c>
      <c r="D116" s="6">
        <f>SUMIF('库存（子SKU）'!$C:$C,$A116,'库存（子SKU）'!F:F)</f>
        <v>1</v>
      </c>
      <c r="E116" s="6">
        <f>SUMIF('库存（子SKU）'!$C:$C,$A116,'库存（子SKU）'!G:G)</f>
        <v>0</v>
      </c>
      <c r="F116" s="7">
        <v>15.99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>
        <f t="shared" si="20"/>
        <v>0</v>
      </c>
      <c r="AE116" s="23" t="str">
        <f t="shared" si="21"/>
        <v/>
      </c>
      <c r="AF116" s="23">
        <f t="shared" si="22"/>
        <v>0</v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0.142857142857143</v>
      </c>
      <c r="AQ116" s="8">
        <f t="shared" si="29"/>
        <v>8.57142857142857</v>
      </c>
      <c r="AR116" s="8">
        <f t="shared" si="30"/>
        <v>-8.57142857142857</v>
      </c>
      <c r="AS116">
        <f t="shared" si="31"/>
        <v>0</v>
      </c>
      <c r="AT116" s="24">
        <f>IFERROR(时间!$B$4+AS116,"上周无销量")</f>
        <v>43283</v>
      </c>
    </row>
    <row r="117" spans="1:46">
      <c r="A117" t="s">
        <v>2436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2439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2446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2453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2458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2461</v>
      </c>
      <c r="B122" s="6">
        <f>SUMIF('库存（子SKU）'!$C:$C,$A122,'库存（子SKU）'!D:D)</f>
        <v>0</v>
      </c>
      <c r="C122" s="6">
        <f>SUMIF('库存（子SKU）'!$C:$C,$A122,'库存（子SKU）'!E:E)</f>
        <v>1</v>
      </c>
      <c r="D122" s="6">
        <f>SUMIF('库存（子SKU）'!$C:$C,$A122,'库存（子SKU）'!F:F)</f>
        <v>0</v>
      </c>
      <c r="E122" s="6">
        <f>SUMIF('库存（子SKU）'!$C:$C,$A122,'库存（子SKU）'!G:G)</f>
        <v>2</v>
      </c>
      <c r="F122" s="7">
        <v>15.99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>
        <f t="shared" si="21"/>
        <v>0</v>
      </c>
      <c r="AF122" s="23" t="str">
        <f t="shared" si="22"/>
        <v/>
      </c>
      <c r="AG122" s="23">
        <f t="shared" si="23"/>
        <v>0</v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2472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2477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2480</v>
      </c>
      <c r="B125" s="6">
        <f>SUMIF('库存（子SKU）'!$C:$C,$A125,'库存（子SKU）'!D:D)</f>
        <v>0</v>
      </c>
      <c r="C125" s="6">
        <f>SUMIF('库存（子SKU）'!$C:$C,$A125,'库存（子SKU）'!E:E)</f>
        <v>4</v>
      </c>
      <c r="D125" s="6">
        <f>SUMIF('库存（子SKU）'!$C:$C,$A125,'库存（子SKU）'!F:F)</f>
        <v>3</v>
      </c>
      <c r="E125" s="6">
        <f>SUMIF('库存（子SKU）'!$C:$C,$A125,'库存（子SKU）'!G:G)</f>
        <v>3</v>
      </c>
      <c r="F125" s="7">
        <v>15.19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>
        <f t="shared" si="21"/>
        <v>0</v>
      </c>
      <c r="AF125" s="23">
        <f t="shared" si="22"/>
        <v>0</v>
      </c>
      <c r="AG125" s="23">
        <f t="shared" si="23"/>
        <v>0</v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2499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2506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2521</v>
      </c>
      <c r="B128" s="6">
        <f>SUMIF('库存（子SKU）'!$C:$C,$A128,'库存（子SKU）'!D:D)</f>
        <v>0</v>
      </c>
      <c r="C128" s="6">
        <f>SUMIF('库存（子SKU）'!$C:$C,$A128,'库存（子SKU）'!E:E)</f>
        <v>1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>
        <v>15.99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>
        <f t="shared" si="21"/>
        <v>0</v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2548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1</v>
      </c>
      <c r="F129" s="7">
        <v>18.99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>
        <f t="shared" si="23"/>
        <v>0</v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2559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2568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2571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1</v>
      </c>
      <c r="F132" s="7">
        <v>18.99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>
        <f t="shared" si="23"/>
        <v>0</v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2582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2585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2588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2593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2596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2609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2612</v>
      </c>
      <c r="B139" s="6">
        <f>SUMIF('库存（子SKU）'!$C:$C,$A139,'库存（子SKU）'!D:D)</f>
        <v>0</v>
      </c>
      <c r="C139" s="6">
        <f>SUMIF('库存（子SKU）'!$C:$C,$A139,'库存（子SKU）'!E:E)</f>
        <v>1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>
        <v>15.99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>
        <f t="shared" si="38"/>
        <v>0</v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2623</v>
      </c>
      <c r="B140" s="6">
        <f>SUMIF('库存（子SKU）'!$C:$C,$A140,'库存（子SKU）'!D:D)</f>
        <v>2</v>
      </c>
      <c r="C140" s="6">
        <f>SUMIF('库存（子SKU）'!$C:$C,$A140,'库存（子SKU）'!E:E)</f>
        <v>0</v>
      </c>
      <c r="D140" s="6">
        <f>SUMIF('库存（子SKU）'!$C:$C,$A140,'库存（子SKU）'!F:F)</f>
        <v>4</v>
      </c>
      <c r="E140" s="6">
        <f>SUMIF('库存（子SKU）'!$C:$C,$A140,'库存（子SKU）'!G:G)</f>
        <v>3</v>
      </c>
      <c r="F140" s="7">
        <v>19.99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>
        <f t="shared" si="37"/>
        <v>0</v>
      </c>
      <c r="AE140" s="23" t="str">
        <f t="shared" si="38"/>
        <v/>
      </c>
      <c r="AF140" s="23">
        <f t="shared" si="39"/>
        <v>0</v>
      </c>
      <c r="AG140" s="23">
        <f t="shared" si="40"/>
        <v>0</v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0.285714285714286</v>
      </c>
      <c r="AQ140" s="8">
        <f t="shared" si="46"/>
        <v>17.1428571428571</v>
      </c>
      <c r="AR140" s="8">
        <f t="shared" si="47"/>
        <v>-17.1428571428571</v>
      </c>
      <c r="AS140">
        <f t="shared" si="48"/>
        <v>0</v>
      </c>
      <c r="AT140" s="24">
        <f>IFERROR(时间!$B$4+AS140,"上周无销量")</f>
        <v>43283</v>
      </c>
    </row>
    <row r="141" spans="1:46">
      <c r="A141" t="s">
        <v>2630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2641</v>
      </c>
      <c r="B142" s="6">
        <f>SUMIF('库存（子SKU）'!$C:$C,$A142,'库存（子SKU）'!D:D)</f>
        <v>27</v>
      </c>
      <c r="C142" s="6">
        <f>SUMIF('库存（子SKU）'!$C:$C,$A142,'库存（子SKU）'!E:E)</f>
        <v>25</v>
      </c>
      <c r="D142" s="6">
        <f>SUMIF('库存（子SKU）'!$C:$C,$A142,'库存（子SKU）'!F:F)</f>
        <v>30</v>
      </c>
      <c r="E142" s="6">
        <f>SUMIF('库存（子SKU）'!$C:$C,$A142,'库存（子SKU）'!G:G)</f>
        <v>28</v>
      </c>
      <c r="F142" s="7">
        <v>19.99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>
        <f t="shared" si="37"/>
        <v>0</v>
      </c>
      <c r="AE142" s="23">
        <f t="shared" si="38"/>
        <v>0</v>
      </c>
      <c r="AF142" s="23">
        <f t="shared" si="39"/>
        <v>0</v>
      </c>
      <c r="AG142" s="23">
        <f t="shared" si="40"/>
        <v>0</v>
      </c>
      <c r="AH142">
        <f>SUMIF('库存（子SKU）'!$C:$C,$A142,'库存（子SKU）'!AJ:AJ)</f>
        <v>3</v>
      </c>
      <c r="AI142">
        <f>SUMIF('库存（子SKU）'!$C:$C,$A142,'库存（子SKU）'!AK:AK)</f>
        <v>1</v>
      </c>
      <c r="AJ142">
        <f>SUMIF('库存（子SKU）'!$C:$C,$A142,'库存（子SKU）'!AL:AL)</f>
        <v>1</v>
      </c>
      <c r="AK142">
        <f>SUMIF('库存（子SKU）'!$C:$C,$A142,'库存（子SKU）'!AM:AM)</f>
        <v>2</v>
      </c>
      <c r="AL142" s="23">
        <f t="shared" si="41"/>
        <v>9</v>
      </c>
      <c r="AM142" s="23">
        <f t="shared" si="42"/>
        <v>25</v>
      </c>
      <c r="AN142" s="23">
        <f t="shared" si="43"/>
        <v>30</v>
      </c>
      <c r="AO142" s="23">
        <f t="shared" si="44"/>
        <v>14</v>
      </c>
      <c r="AP142" s="8">
        <f t="shared" si="45"/>
        <v>3.85714285714286</v>
      </c>
      <c r="AQ142" s="8">
        <f t="shared" si="46"/>
        <v>231.428571428571</v>
      </c>
      <c r="AR142" s="8">
        <f t="shared" si="47"/>
        <v>-231.428571428571</v>
      </c>
      <c r="AS142">
        <f t="shared" si="48"/>
        <v>0</v>
      </c>
      <c r="AT142" s="24">
        <f>IFERROR(时间!$B$4+AS142,"上周无销量")</f>
        <v>43283</v>
      </c>
    </row>
    <row r="143" spans="1:46">
      <c r="A143" t="s">
        <v>2648</v>
      </c>
      <c r="B143" s="6">
        <f>SUMIF('库存（子SKU）'!$C:$C,$A143,'库存（子SKU）'!D:D)</f>
        <v>1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>
        <v>15.99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>
        <f t="shared" si="37"/>
        <v>0</v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0.142857142857143</v>
      </c>
      <c r="AQ143" s="8">
        <f t="shared" si="46"/>
        <v>8.57142857142857</v>
      </c>
      <c r="AR143" s="8">
        <f t="shared" si="47"/>
        <v>-8.57142857142857</v>
      </c>
      <c r="AS143">
        <f t="shared" si="48"/>
        <v>0</v>
      </c>
      <c r="AT143" s="24">
        <f>IFERROR(时间!$B$4+AS143,"上周无销量")</f>
        <v>43283</v>
      </c>
    </row>
    <row r="144" spans="1:46">
      <c r="A144" t="s">
        <v>2665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2701</v>
      </c>
      <c r="B145" s="6">
        <f>SUMIF('库存（子SKU）'!$C:$C,$A145,'库存（子SKU）'!D:D)</f>
        <v>2</v>
      </c>
      <c r="C145" s="6">
        <f>SUMIF('库存（子SKU）'!$C:$C,$A145,'库存（子SKU）'!E:E)</f>
        <v>2</v>
      </c>
      <c r="D145" s="6">
        <f>SUMIF('库存（子SKU）'!$C:$C,$A145,'库存（子SKU）'!F:F)</f>
        <v>4</v>
      </c>
      <c r="E145" s="6">
        <f>SUMIF('库存（子SKU）'!$C:$C,$A145,'库存（子SKU）'!G:G)</f>
        <v>1</v>
      </c>
      <c r="F145" s="7">
        <v>14.2122222222222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>
        <f t="shared" si="37"/>
        <v>0</v>
      </c>
      <c r="AE145" s="23">
        <f t="shared" si="38"/>
        <v>0</v>
      </c>
      <c r="AF145" s="23">
        <f t="shared" si="39"/>
        <v>0</v>
      </c>
      <c r="AG145" s="23">
        <f t="shared" si="40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0.285714285714286</v>
      </c>
      <c r="AQ145" s="8">
        <f t="shared" si="46"/>
        <v>17.1428571428571</v>
      </c>
      <c r="AR145" s="8">
        <f t="shared" si="47"/>
        <v>-17.1428571428571</v>
      </c>
      <c r="AS145">
        <f t="shared" si="48"/>
        <v>0</v>
      </c>
      <c r="AT145" s="24">
        <f>IFERROR(时间!$B$4+AS145,"上周无销量")</f>
        <v>43283</v>
      </c>
    </row>
    <row r="146" spans="1:46">
      <c r="A146" t="s">
        <v>2748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2</v>
      </c>
      <c r="E146" s="6">
        <f>SUMIF('库存（子SKU）'!$C:$C,$A146,'库存（子SKU）'!G:G)</f>
        <v>0</v>
      </c>
      <c r="F146" s="7">
        <v>15.99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>
        <f t="shared" si="39"/>
        <v>0</v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2765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2778</v>
      </c>
      <c r="B148" s="6">
        <f>SUMIF('库存（子SKU）'!$C:$C,$A148,'库存（子SKU）'!D:D)</f>
        <v>3</v>
      </c>
      <c r="C148" s="6">
        <f>SUMIF('库存（子SKU）'!$C:$C,$A148,'库存（子SKU）'!E:E)</f>
        <v>0</v>
      </c>
      <c r="D148" s="6">
        <f>SUMIF('库存（子SKU）'!$C:$C,$A148,'库存（子SKU）'!F:F)</f>
        <v>3</v>
      </c>
      <c r="E148" s="6">
        <f>SUMIF('库存（子SKU）'!$C:$C,$A148,'库存（子SKU）'!G:G)</f>
        <v>1</v>
      </c>
      <c r="F148" s="7">
        <v>13.5614285714286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 t="str">
        <f t="shared" si="38"/>
        <v/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0.428571428571429</v>
      </c>
      <c r="AQ148" s="8">
        <f t="shared" si="46"/>
        <v>25.7142857142857</v>
      </c>
      <c r="AR148" s="8">
        <f t="shared" si="47"/>
        <v>-25.7142857142857</v>
      </c>
      <c r="AS148">
        <f t="shared" si="48"/>
        <v>0</v>
      </c>
      <c r="AT148" s="24">
        <f>IFERROR(时间!$B$4+AS148,"上周无销量")</f>
        <v>43283</v>
      </c>
    </row>
    <row r="149" spans="1:46">
      <c r="A149" t="s">
        <v>2789</v>
      </c>
      <c r="B149" s="6">
        <f>SUMIF('库存（子SKU）'!$C:$C,$A149,'库存（子SKU）'!D:D)</f>
        <v>1</v>
      </c>
      <c r="C149" s="6">
        <f>SUMIF('库存（子SKU）'!$C:$C,$A149,'库存（子SKU）'!E:E)</f>
        <v>1</v>
      </c>
      <c r="D149" s="6">
        <f>SUMIF('库存（子SKU）'!$C:$C,$A149,'库存（子SKU）'!F:F)</f>
        <v>2</v>
      </c>
      <c r="E149" s="6">
        <f>SUMIF('库存（子SKU）'!$C:$C,$A149,'库存（子SKU）'!G:G)</f>
        <v>2</v>
      </c>
      <c r="F149" s="7">
        <v>16.99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>
        <f t="shared" si="37"/>
        <v>0</v>
      </c>
      <c r="AE149" s="23">
        <f t="shared" si="38"/>
        <v>0</v>
      </c>
      <c r="AF149" s="23">
        <f t="shared" si="39"/>
        <v>0</v>
      </c>
      <c r="AG149" s="23">
        <f t="shared" si="40"/>
        <v>0</v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0.142857142857143</v>
      </c>
      <c r="AQ149" s="8">
        <f t="shared" si="46"/>
        <v>8.57142857142857</v>
      </c>
      <c r="AR149" s="8">
        <f t="shared" si="47"/>
        <v>-8.57142857142857</v>
      </c>
      <c r="AS149">
        <f t="shared" si="48"/>
        <v>0</v>
      </c>
      <c r="AT149" s="24">
        <f>IFERROR(时间!$B$4+AS149,"上周无销量")</f>
        <v>43283</v>
      </c>
    </row>
    <row r="150" spans="1:46">
      <c r="A150" t="s">
        <v>2828</v>
      </c>
      <c r="B150" s="6">
        <f>SUMIF('库存（子SKU）'!$C:$C,$A150,'库存（子SKU）'!D:D)</f>
        <v>2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v>17.49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0.285714285714286</v>
      </c>
      <c r="AQ150" s="8">
        <f t="shared" si="46"/>
        <v>17.1428571428571</v>
      </c>
      <c r="AR150" s="8">
        <f t="shared" si="47"/>
        <v>-17.1428571428571</v>
      </c>
      <c r="AS150">
        <f t="shared" si="48"/>
        <v>0</v>
      </c>
      <c r="AT150" s="24">
        <f>IFERROR(时间!$B$4+AS150,"上周无销量")</f>
        <v>43283</v>
      </c>
    </row>
    <row r="151" spans="1:46">
      <c r="A151" t="s">
        <v>2843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1</v>
      </c>
      <c r="E151" s="6">
        <f>SUMIF('库存（子SKU）'!$C:$C,$A151,'库存（子SKU）'!G:G)</f>
        <v>0</v>
      </c>
      <c r="F151" s="7">
        <v>11.99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>
        <f t="shared" si="39"/>
        <v>0</v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2856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1</v>
      </c>
      <c r="E152" s="6">
        <f>SUMIF('库存（子SKU）'!$C:$C,$A152,'库存（子SKU）'!G:G)</f>
        <v>1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2879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2886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1</v>
      </c>
      <c r="F154" s="7">
        <v>15.99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>
        <f t="shared" si="40"/>
        <v>0</v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2905</v>
      </c>
      <c r="B155" s="6">
        <f>SUMIF('库存（子SKU）'!$C:$C,$A155,'库存（子SKU）'!D:D)</f>
        <v>1</v>
      </c>
      <c r="C155" s="6">
        <f>SUMIF('库存（子SKU）'!$C:$C,$A155,'库存（子SKU）'!E:E)</f>
        <v>0</v>
      </c>
      <c r="D155" s="6">
        <f>SUMIF('库存（子SKU）'!$C:$C,$A155,'库存（子SKU）'!F:F)</f>
        <v>2</v>
      </c>
      <c r="E155" s="6">
        <f>SUMIF('库存（子SKU）'!$C:$C,$A155,'库存（子SKU）'!G:G)</f>
        <v>0</v>
      </c>
      <c r="F155" s="7">
        <v>15.99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>
        <f t="shared" si="37"/>
        <v>0</v>
      </c>
      <c r="AE155" s="23" t="str">
        <f t="shared" si="38"/>
        <v/>
      </c>
      <c r="AF155" s="23">
        <f t="shared" si="39"/>
        <v>0</v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0.142857142857143</v>
      </c>
      <c r="AQ155" s="8">
        <f t="shared" si="46"/>
        <v>8.57142857142857</v>
      </c>
      <c r="AR155" s="8">
        <f t="shared" si="47"/>
        <v>-8.57142857142857</v>
      </c>
      <c r="AS155">
        <f t="shared" si="48"/>
        <v>0</v>
      </c>
      <c r="AT155" s="24">
        <f>IFERROR(时间!$B$4+AS155,"上周无销量")</f>
        <v>43283</v>
      </c>
    </row>
    <row r="156" spans="1:46">
      <c r="A156" t="s">
        <v>2928</v>
      </c>
      <c r="B156" s="6">
        <f>SUMIF('库存（子SKU）'!$C:$C,$A156,'库存（子SKU）'!D:D)</f>
        <v>6</v>
      </c>
      <c r="C156" s="6">
        <f>SUMIF('库存（子SKU）'!$C:$C,$A156,'库存（子SKU）'!E:E)</f>
        <v>4</v>
      </c>
      <c r="D156" s="6">
        <f>SUMIF('库存（子SKU）'!$C:$C,$A156,'库存（子SKU）'!F:F)</f>
        <v>2</v>
      </c>
      <c r="E156" s="6">
        <f>SUMIF('库存（子SKU）'!$C:$C,$A156,'库存（子SKU）'!G:G)</f>
        <v>3</v>
      </c>
      <c r="F156" s="7">
        <v>19.79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>
        <f t="shared" si="37"/>
        <v>0</v>
      </c>
      <c r="AE156" s="23">
        <f t="shared" si="38"/>
        <v>0</v>
      </c>
      <c r="AF156" s="23">
        <f t="shared" si="39"/>
        <v>0</v>
      </c>
      <c r="AG156" s="23">
        <f t="shared" si="40"/>
        <v>0</v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0.857142857142857</v>
      </c>
      <c r="AQ156" s="8">
        <f t="shared" si="46"/>
        <v>51.4285714285714</v>
      </c>
      <c r="AR156" s="8">
        <f t="shared" si="47"/>
        <v>-51.4285714285714</v>
      </c>
      <c r="AS156">
        <f t="shared" si="48"/>
        <v>0</v>
      </c>
      <c r="AT156" s="24">
        <f>IFERROR(时间!$B$4+AS156,"上周无销量")</f>
        <v>43283</v>
      </c>
    </row>
    <row r="157" spans="1:46">
      <c r="A157" t="s">
        <v>2989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2998</v>
      </c>
      <c r="B158" s="6">
        <f>SUMIF('库存（子SKU）'!$C:$C,$A158,'库存（子SKU）'!D:D)</f>
        <v>0</v>
      </c>
      <c r="C158" s="6">
        <f>SUMIF('库存（子SKU）'!$C:$C,$A158,'库存（子SKU）'!E:E)</f>
        <v>2</v>
      </c>
      <c r="D158" s="6">
        <f>SUMIF('库存（子SKU）'!$C:$C,$A158,'库存（子SKU）'!F:F)</f>
        <v>1</v>
      </c>
      <c r="E158" s="6">
        <f>SUMIF('库存（子SKU）'!$C:$C,$A158,'库存（子SKU）'!G:G)</f>
        <v>0</v>
      </c>
      <c r="F158" s="7">
        <v>15.6566666666667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>
        <f t="shared" si="38"/>
        <v>0</v>
      </c>
      <c r="AF158" s="23">
        <f t="shared" si="39"/>
        <v>0</v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3011</v>
      </c>
      <c r="B159" s="6">
        <f>SUMIF('库存（子SKU）'!$C:$C,$A159,'库存（子SKU）'!D:D)</f>
        <v>3</v>
      </c>
      <c r="C159" s="6">
        <f>SUMIF('库存（子SKU）'!$C:$C,$A159,'库存（子SKU）'!E:E)</f>
        <v>1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>
        <v>13.74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>
        <f t="shared" si="37"/>
        <v>0</v>
      </c>
      <c r="AE159" s="23">
        <f t="shared" si="38"/>
        <v>0</v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0.428571428571429</v>
      </c>
      <c r="AQ159" s="8">
        <f t="shared" si="46"/>
        <v>25.7142857142857</v>
      </c>
      <c r="AR159" s="8">
        <f t="shared" si="47"/>
        <v>-25.7142857142857</v>
      </c>
      <c r="AS159">
        <f t="shared" si="48"/>
        <v>0</v>
      </c>
      <c r="AT159" s="24">
        <f>IFERROR(时间!$B$4+AS159,"上周无销量")</f>
        <v>43283</v>
      </c>
    </row>
    <row r="160" spans="1:46">
      <c r="A160" t="s">
        <v>3030</v>
      </c>
      <c r="B160" s="6">
        <f>SUMIF('库存（子SKU）'!$C:$C,$A160,'库存（子SKU）'!D:D)</f>
        <v>15</v>
      </c>
      <c r="C160" s="6">
        <f>SUMIF('库存（子SKU）'!$C:$C,$A160,'库存（子SKU）'!E:E)</f>
        <v>25</v>
      </c>
      <c r="D160" s="6">
        <f>SUMIF('库存（子SKU）'!$C:$C,$A160,'库存（子SKU）'!F:F)</f>
        <v>16</v>
      </c>
      <c r="E160" s="6">
        <f>SUMIF('库存（子SKU）'!$C:$C,$A160,'库存（子SKU）'!G:G)</f>
        <v>6</v>
      </c>
      <c r="F160" s="7">
        <v>25.58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>
        <f t="shared" si="37"/>
        <v>0</v>
      </c>
      <c r="AE160" s="23">
        <f t="shared" si="38"/>
        <v>0</v>
      </c>
      <c r="AF160" s="23">
        <f t="shared" si="39"/>
        <v>0</v>
      </c>
      <c r="AG160" s="23">
        <f t="shared" si="40"/>
        <v>0</v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2.14285714285714</v>
      </c>
      <c r="AQ160" s="8">
        <f t="shared" si="46"/>
        <v>128.571428571429</v>
      </c>
      <c r="AR160" s="8">
        <f t="shared" si="47"/>
        <v>-128.571428571429</v>
      </c>
      <c r="AS160">
        <f t="shared" si="48"/>
        <v>0</v>
      </c>
      <c r="AT160" s="24">
        <f>IFERROR(时间!$B$4+AS160,"上周无销量")</f>
        <v>43283</v>
      </c>
    </row>
    <row r="161" spans="1:46">
      <c r="A161" t="s">
        <v>3043</v>
      </c>
      <c r="B161" s="6">
        <f>SUMIF('库存（子SKU）'!$C:$C,$A161,'库存（子SKU）'!D:D)</f>
        <v>935</v>
      </c>
      <c r="C161" s="6">
        <f>SUMIF('库存（子SKU）'!$C:$C,$A161,'库存（子SKU）'!E:E)</f>
        <v>262</v>
      </c>
      <c r="D161" s="6">
        <f>SUMIF('库存（子SKU）'!$C:$C,$A161,'库存（子SKU）'!F:F)</f>
        <v>244</v>
      </c>
      <c r="E161" s="6">
        <f>SUMIF('库存（子SKU）'!$C:$C,$A161,'库存（子SKU）'!G:G)</f>
        <v>231</v>
      </c>
      <c r="F161" s="7">
        <v>24.2295514354067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466</v>
      </c>
      <c r="AI161">
        <f>SUMIF('库存（子SKU）'!$C:$C,$A161,'库存（子SKU）'!AK:AK)</f>
        <v>297</v>
      </c>
      <c r="AJ161">
        <f>SUMIF('库存（子SKU）'!$C:$C,$A161,'库存（子SKU）'!AL:AL)</f>
        <v>270</v>
      </c>
      <c r="AK161">
        <f>SUMIF('库存（子SKU）'!$C:$C,$A161,'库存（子SKU）'!AM:AM)</f>
        <v>390</v>
      </c>
      <c r="AL161" s="23">
        <f t="shared" si="41"/>
        <v>2.00643776824034</v>
      </c>
      <c r="AM161" s="23">
        <f t="shared" si="42"/>
        <v>0.882154882154882</v>
      </c>
      <c r="AN161" s="23">
        <f t="shared" si="43"/>
        <v>0.903703703703704</v>
      </c>
      <c r="AO161" s="23">
        <f t="shared" si="44"/>
        <v>0.592307692307692</v>
      </c>
      <c r="AP161" s="8">
        <f t="shared" si="45"/>
        <v>133.571428571429</v>
      </c>
      <c r="AQ161" s="8">
        <f t="shared" si="46"/>
        <v>8014.28571428571</v>
      </c>
      <c r="AR161" s="8">
        <f t="shared" si="47"/>
        <v>-8014.28571428571</v>
      </c>
      <c r="AS161">
        <f t="shared" si="48"/>
        <v>0</v>
      </c>
      <c r="AT161" s="24">
        <f>IFERROR(时间!$B$4+AS161,"上周无销量")</f>
        <v>43283</v>
      </c>
    </row>
    <row r="162" spans="1:46">
      <c r="A162" t="s">
        <v>3054</v>
      </c>
      <c r="B162" s="6">
        <f>SUMIF('库存（子SKU）'!$C:$C,$A162,'库存（子SKU）'!D:D)</f>
        <v>9</v>
      </c>
      <c r="C162" s="6">
        <f>SUMIF('库存（子SKU）'!$C:$C,$A162,'库存（子SKU）'!E:E)</f>
        <v>9</v>
      </c>
      <c r="D162" s="6">
        <f>SUMIF('库存（子SKU）'!$C:$C,$A162,'库存（子SKU）'!F:F)</f>
        <v>9</v>
      </c>
      <c r="E162" s="6">
        <f>SUMIF('库存（子SKU）'!$C:$C,$A162,'库存（子SKU）'!G:G)</f>
        <v>5</v>
      </c>
      <c r="F162" s="7">
        <v>20.70875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>
        <f t="shared" si="37"/>
        <v>0</v>
      </c>
      <c r="AE162" s="23">
        <f t="shared" si="38"/>
        <v>0</v>
      </c>
      <c r="AF162" s="23">
        <f t="shared" si="39"/>
        <v>0</v>
      </c>
      <c r="AG162" s="23">
        <f t="shared" si="40"/>
        <v>0</v>
      </c>
      <c r="AH162">
        <f>SUMIF('库存（子SKU）'!$C:$C,$A162,'库存（子SKU）'!AJ:AJ)</f>
        <v>8</v>
      </c>
      <c r="AI162">
        <f>SUMIF('库存（子SKU）'!$C:$C,$A162,'库存（子SKU）'!AK:AK)</f>
        <v>17</v>
      </c>
      <c r="AJ162">
        <f>SUMIF('库存（子SKU）'!$C:$C,$A162,'库存（子SKU）'!AL:AL)</f>
        <v>6</v>
      </c>
      <c r="AK162">
        <f>SUMIF('库存（子SKU）'!$C:$C,$A162,'库存（子SKU）'!AM:AM)</f>
        <v>63</v>
      </c>
      <c r="AL162" s="23">
        <f t="shared" si="41"/>
        <v>1.125</v>
      </c>
      <c r="AM162" s="23">
        <f t="shared" si="42"/>
        <v>0.529411764705882</v>
      </c>
      <c r="AN162" s="23">
        <f t="shared" si="43"/>
        <v>1.5</v>
      </c>
      <c r="AO162" s="23">
        <f t="shared" si="44"/>
        <v>0.0793650793650794</v>
      </c>
      <c r="AP162" s="8">
        <f t="shared" si="45"/>
        <v>1.28571428571429</v>
      </c>
      <c r="AQ162" s="8">
        <f t="shared" si="46"/>
        <v>77.1428571428572</v>
      </c>
      <c r="AR162" s="8">
        <f t="shared" si="47"/>
        <v>-77.1428571428572</v>
      </c>
      <c r="AS162">
        <f t="shared" si="48"/>
        <v>0</v>
      </c>
      <c r="AT162" s="24">
        <f>IFERROR(时间!$B$4+AS162,"上周无销量")</f>
        <v>43283</v>
      </c>
    </row>
    <row r="163" spans="1:46">
      <c r="A163" t="s">
        <v>3083</v>
      </c>
      <c r="B163" s="6">
        <f>SUMIF('库存（子SKU）'!$C:$C,$A163,'库存（子SKU）'!D:D)</f>
        <v>366</v>
      </c>
      <c r="C163" s="6">
        <f>SUMIF('库存（子SKU）'!$C:$C,$A163,'库存（子SKU）'!E:E)</f>
        <v>67</v>
      </c>
      <c r="D163" s="6">
        <f>SUMIF('库存（子SKU）'!$C:$C,$A163,'库存（子SKU）'!F:F)</f>
        <v>49</v>
      </c>
      <c r="E163" s="6">
        <f>SUMIF('库存（子SKU）'!$C:$C,$A163,'库存（子SKU）'!G:G)</f>
        <v>51</v>
      </c>
      <c r="F163" s="7">
        <v>23.9224765478424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>
        <f t="shared" si="37"/>
        <v>0</v>
      </c>
      <c r="AE163" s="23">
        <f t="shared" si="38"/>
        <v>0</v>
      </c>
      <c r="AF163" s="23">
        <f t="shared" si="39"/>
        <v>0</v>
      </c>
      <c r="AG163" s="23">
        <f t="shared" si="40"/>
        <v>0</v>
      </c>
      <c r="AH163">
        <f>SUMIF('库存（子SKU）'!$C:$C,$A163,'库存（子SKU）'!AJ:AJ)</f>
        <v>11</v>
      </c>
      <c r="AI163">
        <f>SUMIF('库存（子SKU）'!$C:$C,$A163,'库存（子SKU）'!AK:AK)</f>
        <v>37</v>
      </c>
      <c r="AJ163">
        <f>SUMIF('库存（子SKU）'!$C:$C,$A163,'库存（子SKU）'!AL:AL)</f>
        <v>2</v>
      </c>
      <c r="AK163">
        <f>SUMIF('库存（子SKU）'!$C:$C,$A163,'库存（子SKU）'!AM:AM)</f>
        <v>62</v>
      </c>
      <c r="AL163" s="23">
        <f t="shared" si="41"/>
        <v>33.2727272727273</v>
      </c>
      <c r="AM163" s="23">
        <f t="shared" si="42"/>
        <v>1.81081081081081</v>
      </c>
      <c r="AN163" s="23">
        <f t="shared" si="43"/>
        <v>24.5</v>
      </c>
      <c r="AO163" s="23">
        <f t="shared" si="44"/>
        <v>0.82258064516129</v>
      </c>
      <c r="AP163" s="8">
        <f t="shared" si="45"/>
        <v>52.2857142857143</v>
      </c>
      <c r="AQ163" s="8">
        <f t="shared" si="46"/>
        <v>3137.14285714286</v>
      </c>
      <c r="AR163" s="8">
        <f t="shared" si="47"/>
        <v>-3137.14285714286</v>
      </c>
      <c r="AS163">
        <f t="shared" si="48"/>
        <v>0</v>
      </c>
      <c r="AT163" s="24">
        <f>IFERROR(时间!$B$4+AS163,"上周无销量")</f>
        <v>43283</v>
      </c>
    </row>
    <row r="164" spans="1:46">
      <c r="A164" t="s">
        <v>3120</v>
      </c>
      <c r="B164" s="6">
        <f>SUMIF('库存（子SKU）'!$C:$C,$A164,'库存（子SKU）'!D:D)</f>
        <v>3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1</v>
      </c>
      <c r="F164" s="7">
        <v>16.24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>
        <f t="shared" si="37"/>
        <v>0</v>
      </c>
      <c r="AE164" s="23" t="str">
        <f t="shared" si="38"/>
        <v/>
      </c>
      <c r="AF164" s="23" t="str">
        <f t="shared" si="39"/>
        <v/>
      </c>
      <c r="AG164" s="23">
        <f t="shared" si="40"/>
        <v>0</v>
      </c>
      <c r="AH164">
        <f>SUMIF('库存（子SKU）'!$C:$C,$A164,'库存（子SKU）'!AJ:AJ)</f>
        <v>5</v>
      </c>
      <c r="AI164">
        <f>SUMIF('库存（子SKU）'!$C:$C,$A164,'库存（子SKU）'!AK:AK)</f>
        <v>8</v>
      </c>
      <c r="AJ164">
        <f>SUMIF('库存（子SKU）'!$C:$C,$A164,'库存（子SKU）'!AL:AL)</f>
        <v>3</v>
      </c>
      <c r="AK164">
        <f>SUMIF('库存（子SKU）'!$C:$C,$A164,'库存（子SKU）'!AM:AM)</f>
        <v>10</v>
      </c>
      <c r="AL164" s="23">
        <f t="shared" si="41"/>
        <v>0.6</v>
      </c>
      <c r="AM164" s="23">
        <f t="shared" si="42"/>
        <v>0</v>
      </c>
      <c r="AN164" s="23">
        <f t="shared" si="43"/>
        <v>0</v>
      </c>
      <c r="AO164" s="23">
        <f t="shared" si="44"/>
        <v>0.1</v>
      </c>
      <c r="AP164" s="8">
        <f t="shared" si="45"/>
        <v>0.428571428571429</v>
      </c>
      <c r="AQ164" s="8">
        <f t="shared" si="46"/>
        <v>25.7142857142857</v>
      </c>
      <c r="AR164" s="8">
        <f t="shared" si="47"/>
        <v>-25.7142857142857</v>
      </c>
      <c r="AS164">
        <f t="shared" si="48"/>
        <v>0</v>
      </c>
      <c r="AT164" s="24">
        <f>IFERROR(时间!$B$4+AS164,"上周无销量")</f>
        <v>43283</v>
      </c>
    </row>
    <row r="165" spans="1:46">
      <c r="A165" t="s">
        <v>3165</v>
      </c>
      <c r="B165" s="6">
        <f>SUMIF('库存（子SKU）'!$C:$C,$A165,'库存（子SKU）'!D:D)</f>
        <v>1</v>
      </c>
      <c r="C165" s="6">
        <f>SUMIF('库存（子SKU）'!$C:$C,$A165,'库存（子SKU）'!E:E)</f>
        <v>1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>
        <v>18.99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>
        <f t="shared" si="37"/>
        <v>0</v>
      </c>
      <c r="AE165" s="23">
        <f t="shared" si="38"/>
        <v>0</v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0.142857142857143</v>
      </c>
      <c r="AQ165" s="8">
        <f t="shared" si="46"/>
        <v>8.57142857142857</v>
      </c>
      <c r="AR165" s="8">
        <f t="shared" si="47"/>
        <v>-8.57142857142857</v>
      </c>
      <c r="AS165">
        <f t="shared" si="48"/>
        <v>0</v>
      </c>
      <c r="AT165" s="24">
        <f>IFERROR(时间!$B$4+AS165,"上周无销量")</f>
        <v>43283</v>
      </c>
    </row>
    <row r="166" spans="1:46">
      <c r="A166" t="s">
        <v>3174</v>
      </c>
      <c r="B166" s="6">
        <f>SUMIF('库存（子SKU）'!$C:$C,$A166,'库存（子SKU）'!D:D)</f>
        <v>3</v>
      </c>
      <c r="C166" s="6">
        <f>SUMIF('库存（子SKU）'!$C:$C,$A166,'库存（子SKU）'!E:E)</f>
        <v>4</v>
      </c>
      <c r="D166" s="6">
        <f>SUMIF('库存（子SKU）'!$C:$C,$A166,'库存（子SKU）'!F:F)</f>
        <v>1</v>
      </c>
      <c r="E166" s="6">
        <f>SUMIF('库存（子SKU）'!$C:$C,$A166,'库存（子SKU）'!G:G)</f>
        <v>2</v>
      </c>
      <c r="F166" s="7">
        <v>29.99</v>
      </c>
      <c r="G166">
        <f>SUMIF('库存（子SKU）'!$C:$C,$A166,'库存（子SKU）'!I:I)</f>
        <v>11</v>
      </c>
      <c r="H166">
        <f>SUMIF('库存（子SKU）'!$C:$C,$A166,'库存（子SKU）'!J:J)</f>
        <v>27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38</v>
      </c>
      <c r="L166">
        <f>SUMIF('库存（子SKU）'!$C:$C,$A166,'库存（子SKU）'!N:N)</f>
        <v>0</v>
      </c>
      <c r="M166">
        <f>SUMIF('库存（子SKU）'!$C:$C,$A166,'库存（子SKU）'!O:O)</f>
        <v>7</v>
      </c>
      <c r="N166">
        <f>SUMIF('库存（子SKU）'!$C:$C,$A166,'库存（子SKU）'!P:P)</f>
        <v>0</v>
      </c>
      <c r="O166">
        <f>SUMIF('库存（子SKU）'!$C:$C,$A166,'库存（子SKU）'!Q:Q)</f>
        <v>9986</v>
      </c>
      <c r="P166">
        <f>SUMIF('库存（子SKU）'!$C:$C,$A166,'库存（子SKU）'!R:R)</f>
        <v>5418</v>
      </c>
      <c r="Q166">
        <f>SUMIF('库存（子SKU）'!$C:$C,$A166,'库存（子SKU）'!S:S)</f>
        <v>6377</v>
      </c>
      <c r="R166">
        <f>SUMIF('库存（子SKU）'!$C:$C,$A166,'库存（子SKU）'!T:T)</f>
        <v>0</v>
      </c>
      <c r="S166">
        <f>SUMIF('库存（子SKU）'!$C:$C,$A166,'库存（子SKU）'!U:U)</f>
        <v>79</v>
      </c>
      <c r="T166">
        <f>SUMIF('库存（子SKU）'!$C:$C,$A166,'库存（子SKU）'!V:V)</f>
        <v>41</v>
      </c>
      <c r="U166">
        <f>SUMIF('库存（子SKU）'!$C:$C,$A166,'库存（子SKU）'!W:W)</f>
        <v>46</v>
      </c>
      <c r="V166" s="23" t="str">
        <f t="shared" si="49"/>
        <v/>
      </c>
      <c r="W166" s="23">
        <f t="shared" si="50"/>
        <v>0.00791107550570799</v>
      </c>
      <c r="X166" s="23">
        <f t="shared" si="51"/>
        <v>0.00756736803248431</v>
      </c>
      <c r="Y166" s="23">
        <f t="shared" si="52"/>
        <v>0.00721342323976792</v>
      </c>
      <c r="Z166">
        <f>SUMIF('库存（子SKU）'!$C:$C,$A166,'库存（子SKU）'!AB:AB)</f>
        <v>0</v>
      </c>
      <c r="AA166">
        <f>SUMIF('库存（子SKU）'!$C:$C,$A166,'库存（子SKU）'!AC:AC)</f>
        <v>13.8</v>
      </c>
      <c r="AB166">
        <f>SUMIF('库存（子SKU）'!$C:$C,$A166,'库存（子SKU）'!AD:AD)</f>
        <v>7.28</v>
      </c>
      <c r="AC166">
        <f>SUMIF('库存（子SKU）'!$C:$C,$A166,'库存（子SKU）'!AE:AE)</f>
        <v>7.52</v>
      </c>
      <c r="AD166" s="23">
        <f t="shared" si="37"/>
        <v>0</v>
      </c>
      <c r="AE166" s="23">
        <f t="shared" si="38"/>
        <v>0.115038346115372</v>
      </c>
      <c r="AF166" s="23">
        <f t="shared" si="39"/>
        <v>0.242747582527509</v>
      </c>
      <c r="AG166" s="23">
        <f t="shared" si="40"/>
        <v>0.125375125041681</v>
      </c>
      <c r="AH166">
        <f>SUMIF('库存（子SKU）'!$C:$C,$A166,'库存（子SKU）'!AJ:AJ)</f>
        <v>25</v>
      </c>
      <c r="AI166">
        <f>SUMIF('库存（子SKU）'!$C:$C,$A166,'库存（子SKU）'!AK:AK)</f>
        <v>80</v>
      </c>
      <c r="AJ166">
        <f>SUMIF('库存（子SKU）'!$C:$C,$A166,'库存（子SKU）'!AL:AL)</f>
        <v>49</v>
      </c>
      <c r="AK166">
        <f>SUMIF('库存（子SKU）'!$C:$C,$A166,'库存（子SKU）'!AM:AM)</f>
        <v>49</v>
      </c>
      <c r="AL166" s="23">
        <f t="shared" si="41"/>
        <v>0.12</v>
      </c>
      <c r="AM166" s="23">
        <f t="shared" si="42"/>
        <v>0.05</v>
      </c>
      <c r="AN166" s="23">
        <f t="shared" si="43"/>
        <v>0.0204081632653061</v>
      </c>
      <c r="AO166" s="23">
        <f t="shared" si="44"/>
        <v>0.0408163265306122</v>
      </c>
      <c r="AP166" s="8">
        <f t="shared" si="45"/>
        <v>0.428571428571429</v>
      </c>
      <c r="AQ166" s="8">
        <f t="shared" si="46"/>
        <v>25.7142857142857</v>
      </c>
      <c r="AR166" s="8">
        <f t="shared" si="47"/>
        <v>12.2857142857143</v>
      </c>
      <c r="AS166">
        <f t="shared" si="48"/>
        <v>88</v>
      </c>
      <c r="AT166" s="24">
        <f>IFERROR(时间!$B$4+AS166,"上周无销量")</f>
        <v>43371</v>
      </c>
    </row>
    <row r="167" spans="1:46">
      <c r="A167" t="s">
        <v>3202</v>
      </c>
      <c r="B167" s="6">
        <f>SUMIF('库存（子SKU）'!$C:$C,$A167,'库存（子SKU）'!D:D)</f>
        <v>1</v>
      </c>
      <c r="C167" s="6">
        <f>SUMIF('库存（子SKU）'!$C:$C,$A167,'库存（子SKU）'!E:E)</f>
        <v>0</v>
      </c>
      <c r="D167" s="6">
        <f>SUMIF('库存（子SKU）'!$C:$C,$A167,'库存（子SKU）'!F:F)</f>
        <v>1</v>
      </c>
      <c r="E167" s="6">
        <f>SUMIF('库存（子SKU）'!$C:$C,$A167,'库存（子SKU）'!G:G)</f>
        <v>3</v>
      </c>
      <c r="F167" s="7">
        <v>25.99</v>
      </c>
      <c r="G167">
        <f>SUMIF('库存（子SKU）'!$C:$C,$A167,'库存（子SKU）'!I:I)</f>
        <v>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</v>
      </c>
      <c r="L167">
        <f>SUMIF('库存（子SKU）'!$C:$C,$A167,'库存（子SKU）'!N:N)</f>
        <v>1</v>
      </c>
      <c r="M167">
        <f>SUMIF('库存（子SKU）'!$C:$C,$A167,'库存（子SKU）'!O:O)</f>
        <v>2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4297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26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>
        <f t="shared" si="52"/>
        <v>0.00605073306958343</v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5.2</v>
      </c>
      <c r="AD167" s="23">
        <f t="shared" si="37"/>
        <v>0</v>
      </c>
      <c r="AE167" s="23" t="str">
        <f t="shared" si="38"/>
        <v/>
      </c>
      <c r="AF167" s="23">
        <f t="shared" si="39"/>
        <v>0</v>
      </c>
      <c r="AG167" s="23">
        <f t="shared" si="40"/>
        <v>0.0666923175580351</v>
      </c>
      <c r="AH167">
        <f>SUMIF('库存（子SKU）'!$C:$C,$A167,'库存（子SKU）'!AJ:AJ)</f>
        <v>8</v>
      </c>
      <c r="AI167">
        <f>SUMIF('库存（子SKU）'!$C:$C,$A167,'库存（子SKU）'!AK:AK)</f>
        <v>6</v>
      </c>
      <c r="AJ167">
        <f>SUMIF('库存（子SKU）'!$C:$C,$A167,'库存（子SKU）'!AL:AL)</f>
        <v>4</v>
      </c>
      <c r="AK167">
        <f>SUMIF('库存（子SKU）'!$C:$C,$A167,'库存（子SKU）'!AM:AM)</f>
        <v>63</v>
      </c>
      <c r="AL167" s="23">
        <f t="shared" si="41"/>
        <v>0.125</v>
      </c>
      <c r="AM167" s="23">
        <f t="shared" si="42"/>
        <v>0</v>
      </c>
      <c r="AN167" s="23">
        <f t="shared" si="43"/>
        <v>0.25</v>
      </c>
      <c r="AO167" s="23">
        <f t="shared" si="44"/>
        <v>0.0476190476190476</v>
      </c>
      <c r="AP167" s="8">
        <f t="shared" si="45"/>
        <v>0.142857142857143</v>
      </c>
      <c r="AQ167" s="8">
        <f t="shared" si="46"/>
        <v>8.57142857142857</v>
      </c>
      <c r="AR167" s="8">
        <f t="shared" si="47"/>
        <v>-5.57142857142857</v>
      </c>
      <c r="AS167">
        <f t="shared" si="48"/>
        <v>21</v>
      </c>
      <c r="AT167" s="24">
        <f>IFERROR(时间!$B$4+AS167,"上周无销量")</f>
        <v>43304</v>
      </c>
    </row>
    <row r="168" spans="1:46">
      <c r="A168" t="s">
        <v>3211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3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3</v>
      </c>
      <c r="L168">
        <f>SUMIF('库存（子SKU）'!$C:$C,$A168,'库存（子SKU）'!N:N)</f>
        <v>0</v>
      </c>
      <c r="M168">
        <f>SUMIF('库存（子SKU）'!$C:$C,$A168,'库存（子SKU）'!O:O)</f>
        <v>1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1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>
        <f t="shared" si="41"/>
        <v>0</v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3</v>
      </c>
      <c r="AS168" t="str">
        <f t="shared" si="48"/>
        <v>库存为3</v>
      </c>
      <c r="AT168" s="24" t="str">
        <f>IFERROR(时间!$B$4+AS168,"上周无销量")</f>
        <v>上周无销量</v>
      </c>
    </row>
    <row r="169" spans="1:46">
      <c r="A169" t="s">
        <v>3216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1</v>
      </c>
      <c r="F169" s="7">
        <v>19.99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>
        <f t="shared" si="40"/>
        <v>0</v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3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>
        <f t="shared" si="44"/>
        <v>0.333333333333333</v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3219</v>
      </c>
      <c r="B170" s="6">
        <f>SUMIF('库存（子SKU）'!$C:$C,$A170,'库存（子SKU）'!D:D)</f>
        <v>61</v>
      </c>
      <c r="C170" s="6">
        <f>SUMIF('库存（子SKU）'!$C:$C,$A170,'库存（子SKU）'!E:E)</f>
        <v>39</v>
      </c>
      <c r="D170" s="6">
        <f>SUMIF('库存（子SKU）'!$C:$C,$A170,'库存（子SKU）'!F:F)</f>
        <v>41</v>
      </c>
      <c r="E170" s="6">
        <f>SUMIF('库存（子SKU）'!$C:$C,$A170,'库存（子SKU）'!G:G)</f>
        <v>62</v>
      </c>
      <c r="F170" s="7">
        <v>20.0195566502463</v>
      </c>
      <c r="G170">
        <f>SUMIF('库存（子SKU）'!$C:$C,$A170,'库存（子SKU）'!I:I)</f>
        <v>5</v>
      </c>
      <c r="H170">
        <f>SUMIF('库存（子SKU）'!$C:$C,$A170,'库存（子SKU）'!J:J)</f>
        <v>4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9</v>
      </c>
      <c r="L170">
        <f>SUMIF('库存（子SKU）'!$C:$C,$A170,'库存（子SKU）'!N:N)</f>
        <v>2</v>
      </c>
      <c r="M170">
        <f>SUMIF('库存（子SKU）'!$C:$C,$A170,'库存（子SKU）'!O:O)</f>
        <v>1</v>
      </c>
      <c r="N170">
        <f>SUMIF('库存（子SKU）'!$C:$C,$A170,'库存（子SKU）'!P:P)</f>
        <v>0</v>
      </c>
      <c r="O170">
        <f>SUMIF('库存（子SKU）'!$C:$C,$A170,'库存（子SKU）'!Q:Q)</f>
        <v>1781</v>
      </c>
      <c r="P170">
        <f>SUMIF('库存（子SKU）'!$C:$C,$A170,'库存（子SKU）'!R:R)</f>
        <v>1257</v>
      </c>
      <c r="Q170">
        <f>SUMIF('库存（子SKU）'!$C:$C,$A170,'库存（子SKU）'!S:S)</f>
        <v>622</v>
      </c>
      <c r="R170">
        <f>SUMIF('库存（子SKU）'!$C:$C,$A170,'库存（子SKU）'!T:T)</f>
        <v>0</v>
      </c>
      <c r="S170">
        <f>SUMIF('库存（子SKU）'!$C:$C,$A170,'库存（子SKU）'!U:U)</f>
        <v>8</v>
      </c>
      <c r="T170">
        <f>SUMIF('库存（子SKU）'!$C:$C,$A170,'库存（子SKU）'!V:V)</f>
        <v>5</v>
      </c>
      <c r="U170">
        <f>SUMIF('库存（子SKU）'!$C:$C,$A170,'库存（子SKU）'!W:W)</f>
        <v>3</v>
      </c>
      <c r="V170" s="23" t="str">
        <f t="shared" si="49"/>
        <v/>
      </c>
      <c r="W170" s="23">
        <f t="shared" si="50"/>
        <v>0.00449185850645705</v>
      </c>
      <c r="X170" s="23">
        <f t="shared" si="51"/>
        <v>0.00397772474144789</v>
      </c>
      <c r="Y170" s="23">
        <f t="shared" si="52"/>
        <v>0.00482315112540193</v>
      </c>
      <c r="Z170">
        <f>SUMIF('库存（子SKU）'!$C:$C,$A170,'库存（子SKU）'!AB:AB)</f>
        <v>0</v>
      </c>
      <c r="AA170">
        <f>SUMIF('库存（子SKU）'!$C:$C,$A170,'库存（子SKU）'!AC:AC)</f>
        <v>1.48</v>
      </c>
      <c r="AB170">
        <f>SUMIF('库存（子SKU）'!$C:$C,$A170,'库存（子SKU）'!AD:AD)</f>
        <v>0.73</v>
      </c>
      <c r="AC170">
        <f>SUMIF('库存（子SKU）'!$C:$C,$A170,'库存（子SKU）'!AE:AE)</f>
        <v>0.69</v>
      </c>
      <c r="AD170" s="23">
        <f t="shared" si="37"/>
        <v>0</v>
      </c>
      <c r="AE170" s="23">
        <f t="shared" si="38"/>
        <v>0.00189558233539857</v>
      </c>
      <c r="AF170" s="23">
        <f t="shared" si="39"/>
        <v>0.000889374243388224</v>
      </c>
      <c r="AG170" s="23">
        <f t="shared" si="40"/>
        <v>0.00055590802795963</v>
      </c>
      <c r="AH170">
        <f>SUMIF('库存（子SKU）'!$C:$C,$A170,'库存（子SKU）'!AJ:AJ)</f>
        <v>11</v>
      </c>
      <c r="AI170">
        <f>SUMIF('库存（子SKU）'!$C:$C,$A170,'库存（子SKU）'!AK:AK)</f>
        <v>29</v>
      </c>
      <c r="AJ170">
        <f>SUMIF('库存（子SKU）'!$C:$C,$A170,'库存（子SKU）'!AL:AL)</f>
        <v>35</v>
      </c>
      <c r="AK170">
        <f>SUMIF('库存（子SKU）'!$C:$C,$A170,'库存（子SKU）'!AM:AM)</f>
        <v>35</v>
      </c>
      <c r="AL170" s="23">
        <f t="shared" si="41"/>
        <v>5.54545454545455</v>
      </c>
      <c r="AM170" s="23">
        <f t="shared" si="42"/>
        <v>1.3448275862069</v>
      </c>
      <c r="AN170" s="23">
        <f t="shared" si="43"/>
        <v>1.17142857142857</v>
      </c>
      <c r="AO170" s="23">
        <f t="shared" si="44"/>
        <v>1.77142857142857</v>
      </c>
      <c r="AP170" s="8">
        <f t="shared" si="45"/>
        <v>8.71428571428571</v>
      </c>
      <c r="AQ170" s="8">
        <f t="shared" si="46"/>
        <v>522.857142857143</v>
      </c>
      <c r="AR170" s="8">
        <f t="shared" si="47"/>
        <v>-513.857142857143</v>
      </c>
      <c r="AS170">
        <f t="shared" si="48"/>
        <v>1</v>
      </c>
      <c r="AT170" s="24">
        <f>IFERROR(时间!$B$4+AS170,"上周无销量")</f>
        <v>43284</v>
      </c>
    </row>
    <row r="171" spans="1:46">
      <c r="A171" t="s">
        <v>3236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2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2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12</v>
      </c>
      <c r="AI171">
        <f>SUMIF('库存（子SKU）'!$C:$C,$A171,'库存（子SKU）'!AK:AK)</f>
        <v>18</v>
      </c>
      <c r="AJ171">
        <f>SUMIF('库存（子SKU）'!$C:$C,$A171,'库存（子SKU）'!AL:AL)</f>
        <v>10</v>
      </c>
      <c r="AK171">
        <f>SUMIF('库存（子SKU）'!$C:$C,$A171,'库存（子SKU）'!AM:AM)</f>
        <v>10</v>
      </c>
      <c r="AL171" s="23">
        <f t="shared" si="41"/>
        <v>0</v>
      </c>
      <c r="AM171" s="23">
        <f t="shared" si="42"/>
        <v>0</v>
      </c>
      <c r="AN171" s="23">
        <f t="shared" si="43"/>
        <v>0</v>
      </c>
      <c r="AO171" s="23">
        <f t="shared" si="44"/>
        <v>0</v>
      </c>
      <c r="AP171" s="8">
        <f t="shared" si="45"/>
        <v>0</v>
      </c>
      <c r="AQ171" s="8">
        <f t="shared" si="46"/>
        <v>0</v>
      </c>
      <c r="AR171" s="8">
        <f t="shared" si="47"/>
        <v>2</v>
      </c>
      <c r="AS171" t="str">
        <f t="shared" si="48"/>
        <v>库存为2</v>
      </c>
      <c r="AT171" s="24" t="str">
        <f>IFERROR(时间!$B$4+AS171,"上周无销量")</f>
        <v>上周无销量</v>
      </c>
    </row>
    <row r="172" spans="1:46">
      <c r="A172" t="s">
        <v>3238</v>
      </c>
      <c r="B172" s="6">
        <f>SUMIF('库存（子SKU）'!$C:$C,$A172,'库存（子SKU）'!D:D)</f>
        <v>1</v>
      </c>
      <c r="C172" s="6">
        <f>SUMIF('库存（子SKU）'!$C:$C,$A172,'库存（子SKU）'!E:E)</f>
        <v>1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>
        <v>25.99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2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>
        <f t="shared" si="37"/>
        <v>0</v>
      </c>
      <c r="AE172" s="23">
        <f t="shared" si="38"/>
        <v>0</v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11</v>
      </c>
      <c r="AJ172">
        <f>SUMIF('库存（子SKU）'!$C:$C,$A172,'库存（子SKU）'!AL:AL)</f>
        <v>2</v>
      </c>
      <c r="AK172">
        <f>SUMIF('库存（子SKU）'!$C:$C,$A172,'库存（子SKU）'!AM:AM)</f>
        <v>0</v>
      </c>
      <c r="AL172" s="23" t="str">
        <f t="shared" si="41"/>
        <v/>
      </c>
      <c r="AM172" s="23">
        <f t="shared" si="42"/>
        <v>0.0909090909090909</v>
      </c>
      <c r="AN172" s="23">
        <f t="shared" si="43"/>
        <v>0</v>
      </c>
      <c r="AO172" s="23" t="str">
        <f t="shared" si="44"/>
        <v/>
      </c>
      <c r="AP172" s="8">
        <f t="shared" si="45"/>
        <v>0.142857142857143</v>
      </c>
      <c r="AQ172" s="8">
        <f t="shared" si="46"/>
        <v>8.57142857142857</v>
      </c>
      <c r="AR172" s="8">
        <f t="shared" si="47"/>
        <v>-8.57142857142857</v>
      </c>
      <c r="AS172">
        <f t="shared" si="48"/>
        <v>0</v>
      </c>
      <c r="AT172" s="24">
        <f>IFERROR(时间!$B$4+AS172,"上周无销量")</f>
        <v>43283</v>
      </c>
    </row>
    <row r="173" spans="1:46">
      <c r="A173" t="s">
        <v>3240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1</v>
      </c>
      <c r="E173" s="6">
        <f>SUMIF('库存（子SKU）'!$C:$C,$A173,'库存（子SKU）'!G:G)</f>
        <v>2</v>
      </c>
      <c r="F173" s="7">
        <v>23.99</v>
      </c>
      <c r="G173">
        <f>SUMIF('库存（子SKU）'!$C:$C,$A173,'库存（子SKU）'!I:I)</f>
        <v>7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7</v>
      </c>
      <c r="L173">
        <f>SUMIF('库存（子SKU）'!$C:$C,$A173,'库存（子SKU）'!N:N)</f>
        <v>0</v>
      </c>
      <c r="M173">
        <f>SUMIF('库存（子SKU）'!$C:$C,$A173,'库存（子SKU）'!O:O)</f>
        <v>7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>
        <f t="shared" si="39"/>
        <v>0</v>
      </c>
      <c r="AG173" s="23">
        <f t="shared" si="40"/>
        <v>0</v>
      </c>
      <c r="AH173">
        <f>SUMIF('库存（子SKU）'!$C:$C,$A173,'库存（子SKU）'!AJ:AJ)</f>
        <v>5</v>
      </c>
      <c r="AI173">
        <f>SUMIF('库存（子SKU）'!$C:$C,$A173,'库存（子SKU）'!AK:AK)</f>
        <v>8</v>
      </c>
      <c r="AJ173">
        <f>SUMIF('库存（子SKU）'!$C:$C,$A173,'库存（子SKU）'!AL:AL)</f>
        <v>3</v>
      </c>
      <c r="AK173">
        <f>SUMIF('库存（子SKU）'!$C:$C,$A173,'库存（子SKU）'!AM:AM)</f>
        <v>10</v>
      </c>
      <c r="AL173" s="23">
        <f t="shared" si="41"/>
        <v>0</v>
      </c>
      <c r="AM173" s="23">
        <f t="shared" si="42"/>
        <v>0</v>
      </c>
      <c r="AN173" s="23">
        <f t="shared" si="43"/>
        <v>0.333333333333333</v>
      </c>
      <c r="AO173" s="23">
        <f t="shared" si="44"/>
        <v>0.2</v>
      </c>
      <c r="AP173" s="8">
        <f t="shared" si="45"/>
        <v>0</v>
      </c>
      <c r="AQ173" s="8">
        <f t="shared" si="46"/>
        <v>0</v>
      </c>
      <c r="AR173" s="8">
        <f t="shared" si="47"/>
        <v>7</v>
      </c>
      <c r="AS173" t="str">
        <f t="shared" si="48"/>
        <v>库存为7</v>
      </c>
      <c r="AT173" s="24" t="str">
        <f>IFERROR(时间!$B$4+AS173,"上周无销量")</f>
        <v>上周无销量</v>
      </c>
    </row>
    <row r="174" spans="1:46">
      <c r="A174" t="s">
        <v>3246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3251</v>
      </c>
      <c r="B175" s="6">
        <f>SUMIF('库存（子SKU）'!$C:$C,$A175,'库存（子SKU）'!D:D)</f>
        <v>795</v>
      </c>
      <c r="C175" s="6">
        <f>SUMIF('库存（子SKU）'!$C:$C,$A175,'库存（子SKU）'!E:E)</f>
        <v>366</v>
      </c>
      <c r="D175" s="6">
        <f>SUMIF('库存（子SKU）'!$C:$C,$A175,'库存（子SKU）'!F:F)</f>
        <v>394</v>
      </c>
      <c r="E175" s="6">
        <f>SUMIF('库存（子SKU）'!$C:$C,$A175,'库存（子SKU）'!G:G)</f>
        <v>338</v>
      </c>
      <c r="F175" s="7">
        <v>26.7856365557316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>
        <f t="shared" si="37"/>
        <v>0</v>
      </c>
      <c r="AE175" s="23">
        <f t="shared" si="38"/>
        <v>0</v>
      </c>
      <c r="AF175" s="23">
        <f t="shared" si="39"/>
        <v>0</v>
      </c>
      <c r="AG175" s="23">
        <f t="shared" si="40"/>
        <v>0</v>
      </c>
      <c r="AH175">
        <f>SUMIF('库存（子SKU）'!$C:$C,$A175,'库存（子SKU）'!AJ:AJ)</f>
        <v>325</v>
      </c>
      <c r="AI175">
        <f>SUMIF('库存（子SKU）'!$C:$C,$A175,'库存（子SKU）'!AK:AK)</f>
        <v>305</v>
      </c>
      <c r="AJ175">
        <f>SUMIF('库存（子SKU）'!$C:$C,$A175,'库存（子SKU）'!AL:AL)</f>
        <v>259</v>
      </c>
      <c r="AK175">
        <f>SUMIF('库存（子SKU）'!$C:$C,$A175,'库存（子SKU）'!AM:AM)</f>
        <v>224</v>
      </c>
      <c r="AL175" s="23">
        <f t="shared" si="41"/>
        <v>2.44615384615385</v>
      </c>
      <c r="AM175" s="23">
        <f t="shared" si="42"/>
        <v>1.2</v>
      </c>
      <c r="AN175" s="23">
        <f t="shared" si="43"/>
        <v>1.52123552123552</v>
      </c>
      <c r="AO175" s="23">
        <f t="shared" si="44"/>
        <v>1.50892857142857</v>
      </c>
      <c r="AP175" s="8">
        <f t="shared" si="45"/>
        <v>113.571428571429</v>
      </c>
      <c r="AQ175" s="8">
        <f t="shared" si="46"/>
        <v>6814.28571428571</v>
      </c>
      <c r="AR175" s="8">
        <f t="shared" si="47"/>
        <v>-6814.28571428571</v>
      </c>
      <c r="AS175">
        <f t="shared" si="48"/>
        <v>0</v>
      </c>
      <c r="AT175" s="24">
        <f>IFERROR(时间!$B$4+AS175,"上周无销量")</f>
        <v>43283</v>
      </c>
    </row>
    <row r="176" spans="1:46">
      <c r="A176" t="s">
        <v>3332</v>
      </c>
      <c r="B176" s="6">
        <f>SUMIF('库存（子SKU）'!$C:$C,$A176,'库存（子SKU）'!D:D)</f>
        <v>38</v>
      </c>
      <c r="C176" s="6">
        <f>SUMIF('库存（子SKU）'!$C:$C,$A176,'库存（子SKU）'!E:E)</f>
        <v>51</v>
      </c>
      <c r="D176" s="6">
        <f>SUMIF('库存（子SKU）'!$C:$C,$A176,'库存（子SKU）'!F:F)</f>
        <v>39</v>
      </c>
      <c r="E176" s="6">
        <f>SUMIF('库存（子SKU）'!$C:$C,$A176,'库存（子SKU）'!G:G)</f>
        <v>54</v>
      </c>
      <c r="F176" s="7">
        <v>24.5525274725275</v>
      </c>
      <c r="G176">
        <f>SUMIF('库存（子SKU）'!$C:$C,$A176,'库存（子SKU）'!I:I)</f>
        <v>1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1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>
        <f t="shared" si="37"/>
        <v>0</v>
      </c>
      <c r="AE176" s="23">
        <f t="shared" si="38"/>
        <v>0</v>
      </c>
      <c r="AF176" s="23">
        <f t="shared" si="39"/>
        <v>0</v>
      </c>
      <c r="AG176" s="23">
        <f t="shared" si="40"/>
        <v>0</v>
      </c>
      <c r="AH176">
        <f>SUMIF('库存（子SKU）'!$C:$C,$A176,'库存（子SKU）'!AJ:AJ)</f>
        <v>15</v>
      </c>
      <c r="AI176">
        <f>SUMIF('库存（子SKU）'!$C:$C,$A176,'库存（子SKU）'!AK:AK)</f>
        <v>13</v>
      </c>
      <c r="AJ176">
        <f>SUMIF('库存（子SKU）'!$C:$C,$A176,'库存（子SKU）'!AL:AL)</f>
        <v>22</v>
      </c>
      <c r="AK176">
        <f>SUMIF('库存（子SKU）'!$C:$C,$A176,'库存（子SKU）'!AM:AM)</f>
        <v>12</v>
      </c>
      <c r="AL176" s="23">
        <f t="shared" si="41"/>
        <v>2.53333333333333</v>
      </c>
      <c r="AM176" s="23">
        <f t="shared" si="42"/>
        <v>3.92307692307692</v>
      </c>
      <c r="AN176" s="23">
        <f t="shared" si="43"/>
        <v>1.77272727272727</v>
      </c>
      <c r="AO176" s="23">
        <f t="shared" si="44"/>
        <v>4.5</v>
      </c>
      <c r="AP176" s="8">
        <f t="shared" si="45"/>
        <v>5.42857142857143</v>
      </c>
      <c r="AQ176" s="8">
        <f t="shared" si="46"/>
        <v>325.714285714286</v>
      </c>
      <c r="AR176" s="8">
        <f t="shared" si="47"/>
        <v>-324.714285714286</v>
      </c>
      <c r="AS176">
        <f t="shared" si="48"/>
        <v>0</v>
      </c>
      <c r="AT176" s="24">
        <f>IFERROR(时间!$B$4+AS176,"上周无销量")</f>
        <v>43283</v>
      </c>
    </row>
    <row r="177" spans="1:46">
      <c r="A177" t="s">
        <v>3369</v>
      </c>
      <c r="B177" s="6">
        <f>SUMIF('库存（子SKU）'!$C:$C,$A177,'库存（子SKU）'!D:D)</f>
        <v>25</v>
      </c>
      <c r="C177" s="6">
        <f>SUMIF('库存（子SKU）'!$C:$C,$A177,'库存（子SKU）'!E:E)</f>
        <v>35</v>
      </c>
      <c r="D177" s="6">
        <f>SUMIF('库存（子SKU）'!$C:$C,$A177,'库存（子SKU）'!F:F)</f>
        <v>37</v>
      </c>
      <c r="E177" s="6">
        <f>SUMIF('库存（子SKU）'!$C:$C,$A177,'库存（子SKU）'!G:G)</f>
        <v>21</v>
      </c>
      <c r="F177" s="7">
        <v>30.905593220339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>
        <f t="shared" si="37"/>
        <v>0</v>
      </c>
      <c r="AE177" s="23">
        <f t="shared" si="38"/>
        <v>0</v>
      </c>
      <c r="AF177" s="23">
        <f t="shared" si="39"/>
        <v>0</v>
      </c>
      <c r="AG177" s="23">
        <f t="shared" si="40"/>
        <v>0</v>
      </c>
      <c r="AH177">
        <f>SUMIF('库存（子SKU）'!$C:$C,$A177,'库存（子SKU）'!AJ:AJ)</f>
        <v>17</v>
      </c>
      <c r="AI177">
        <f>SUMIF('库存（子SKU）'!$C:$C,$A177,'库存（子SKU）'!AK:AK)</f>
        <v>5</v>
      </c>
      <c r="AJ177">
        <f>SUMIF('库存（子SKU）'!$C:$C,$A177,'库存（子SKU）'!AL:AL)</f>
        <v>14</v>
      </c>
      <c r="AK177">
        <f>SUMIF('库存（子SKU）'!$C:$C,$A177,'库存（子SKU）'!AM:AM)</f>
        <v>15</v>
      </c>
      <c r="AL177" s="23">
        <f t="shared" si="41"/>
        <v>1.47058823529412</v>
      </c>
      <c r="AM177" s="23">
        <f t="shared" si="42"/>
        <v>7</v>
      </c>
      <c r="AN177" s="23">
        <f t="shared" si="43"/>
        <v>2.64285714285714</v>
      </c>
      <c r="AO177" s="23">
        <f t="shared" si="44"/>
        <v>1.4</v>
      </c>
      <c r="AP177" s="8">
        <f t="shared" si="45"/>
        <v>3.57142857142857</v>
      </c>
      <c r="AQ177" s="8">
        <f t="shared" si="46"/>
        <v>214.285714285714</v>
      </c>
      <c r="AR177" s="8">
        <f t="shared" si="47"/>
        <v>-214.285714285714</v>
      </c>
      <c r="AS177">
        <f t="shared" si="48"/>
        <v>0</v>
      </c>
      <c r="AT177" s="24">
        <f>IFERROR(时间!$B$4+AS177,"上周无销量")</f>
        <v>43283</v>
      </c>
    </row>
    <row r="178" spans="1:46">
      <c r="A178" t="s">
        <v>3406</v>
      </c>
      <c r="B178" s="6">
        <f>SUMIF('库存（子SKU）'!$C:$C,$A178,'库存（子SKU）'!D:D)</f>
        <v>0</v>
      </c>
      <c r="C178" s="6">
        <f>SUMIF('库存（子SKU）'!$C:$C,$A178,'库存（子SKU）'!E:E)</f>
        <v>5</v>
      </c>
      <c r="D178" s="6">
        <f>SUMIF('库存（子SKU）'!$C:$C,$A178,'库存（子SKU）'!F:F)</f>
        <v>3</v>
      </c>
      <c r="E178" s="6">
        <f>SUMIF('库存（子SKU）'!$C:$C,$A178,'库存（子SKU）'!G:G)</f>
        <v>4</v>
      </c>
      <c r="F178" s="7">
        <v>18.99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>
        <f t="shared" si="38"/>
        <v>0</v>
      </c>
      <c r="AF178" s="23">
        <f t="shared" si="39"/>
        <v>0</v>
      </c>
      <c r="AG178" s="23">
        <f t="shared" si="40"/>
        <v>0</v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3425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3434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1</v>
      </c>
      <c r="E180" s="6">
        <f>SUMIF('库存（子SKU）'!$C:$C,$A180,'库存（子SKU）'!G:G)</f>
        <v>0</v>
      </c>
      <c r="F180" s="7">
        <v>19.99</v>
      </c>
      <c r="G180">
        <f>SUMIF('库存（子SKU）'!$C:$C,$A180,'库存（子SKU）'!I:I)</f>
        <v>10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10</v>
      </c>
      <c r="L180">
        <f>SUMIF('库存（子SKU）'!$C:$C,$A180,'库存（子SKU）'!N:N)</f>
        <v>0</v>
      </c>
      <c r="M180">
        <f>SUMIF('库存（子SKU）'!$C:$C,$A180,'库存（子SKU）'!O:O)</f>
        <v>9</v>
      </c>
      <c r="N180">
        <f>SUMIF('库存（子SKU）'!$C:$C,$A180,'库存（子SKU）'!P:P)</f>
        <v>123</v>
      </c>
      <c r="O180">
        <f>SUMIF('库存（子SKU）'!$C:$C,$A180,'库存（子SKU）'!Q:Q)</f>
        <v>89</v>
      </c>
      <c r="P180">
        <f>SUMIF('库存（子SKU）'!$C:$C,$A180,'库存（子SKU）'!R:R)</f>
        <v>63</v>
      </c>
      <c r="Q180">
        <f>SUMIF('库存（子SKU）'!$C:$C,$A180,'库存（子SKU）'!S:S)</f>
        <v>5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1</v>
      </c>
      <c r="U180">
        <f>SUMIF('库存（子SKU）'!$C:$C,$A180,'库存（子SKU）'!W:W)</f>
        <v>0</v>
      </c>
      <c r="V180" s="23">
        <f t="shared" si="49"/>
        <v>0</v>
      </c>
      <c r="W180" s="23">
        <f t="shared" si="50"/>
        <v>0</v>
      </c>
      <c r="X180" s="23">
        <f t="shared" si="51"/>
        <v>0.0158730158730159</v>
      </c>
      <c r="Y180" s="23">
        <f t="shared" si="52"/>
        <v>0</v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0.16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>
        <f t="shared" si="39"/>
        <v>0.0080040020010005</v>
      </c>
      <c r="AG180" s="23" t="str">
        <f t="shared" si="40"/>
        <v/>
      </c>
      <c r="AH180">
        <f>SUMIF('库存（子SKU）'!$C:$C,$A180,'库存（子SKU）'!AJ:AJ)</f>
        <v>2</v>
      </c>
      <c r="AI180">
        <f>SUMIF('库存（子SKU）'!$C:$C,$A180,'库存（子SKU）'!AK:AK)</f>
        <v>7</v>
      </c>
      <c r="AJ180">
        <f>SUMIF('库存（子SKU）'!$C:$C,$A180,'库存（子SKU）'!AL:AL)</f>
        <v>4</v>
      </c>
      <c r="AK180">
        <f>SUMIF('库存（子SKU）'!$C:$C,$A180,'库存（子SKU）'!AM:AM)</f>
        <v>5</v>
      </c>
      <c r="AL180" s="23">
        <f t="shared" si="41"/>
        <v>0</v>
      </c>
      <c r="AM180" s="23">
        <f t="shared" si="42"/>
        <v>0</v>
      </c>
      <c r="AN180" s="23">
        <f t="shared" si="43"/>
        <v>0.25</v>
      </c>
      <c r="AO180" s="23">
        <f t="shared" si="44"/>
        <v>0</v>
      </c>
      <c r="AP180" s="8">
        <f t="shared" si="45"/>
        <v>0</v>
      </c>
      <c r="AQ180" s="8">
        <f t="shared" si="46"/>
        <v>0</v>
      </c>
      <c r="AR180" s="8">
        <f t="shared" si="47"/>
        <v>10</v>
      </c>
      <c r="AS180" t="str">
        <f t="shared" si="48"/>
        <v>库存为10</v>
      </c>
      <c r="AT180" s="24" t="str">
        <f>IFERROR(时间!$B$4+AS180,"上周无销量")</f>
        <v>上周无销量</v>
      </c>
    </row>
    <row r="181" spans="1:46">
      <c r="A181" t="s">
        <v>3471</v>
      </c>
      <c r="B181" s="6">
        <f>SUMIF('库存（子SKU）'!$C:$C,$A181,'库存（子SKU）'!D:D)</f>
        <v>20</v>
      </c>
      <c r="C181" s="6">
        <f>SUMIF('库存（子SKU）'!$C:$C,$A181,'库存（子SKU）'!E:E)</f>
        <v>6</v>
      </c>
      <c r="D181" s="6">
        <f>SUMIF('库存（子SKU）'!$C:$C,$A181,'库存（子SKU）'!F:F)</f>
        <v>13</v>
      </c>
      <c r="E181" s="6">
        <f>SUMIF('库存（子SKU）'!$C:$C,$A181,'库存（子SKU）'!G:G)</f>
        <v>8</v>
      </c>
      <c r="F181" s="7">
        <v>19.99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>
        <f t="shared" si="37"/>
        <v>0</v>
      </c>
      <c r="AE181" s="23">
        <f t="shared" si="38"/>
        <v>0</v>
      </c>
      <c r="AF181" s="23">
        <f t="shared" si="39"/>
        <v>0</v>
      </c>
      <c r="AG181" s="23">
        <f t="shared" si="40"/>
        <v>0</v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2.85714285714286</v>
      </c>
      <c r="AQ181" s="8">
        <f t="shared" si="46"/>
        <v>171.428571428571</v>
      </c>
      <c r="AR181" s="8">
        <f t="shared" si="47"/>
        <v>-171.428571428571</v>
      </c>
      <c r="AS181">
        <f t="shared" si="48"/>
        <v>0</v>
      </c>
      <c r="AT181" s="24">
        <f>IFERROR(时间!$B$4+AS181,"上周无销量")</f>
        <v>43283</v>
      </c>
    </row>
    <row r="182" spans="1:46">
      <c r="A182" t="s">
        <v>3482</v>
      </c>
      <c r="B182" s="6">
        <f>SUMIF('库存（子SKU）'!$C:$C,$A182,'库存（子SKU）'!D:D)</f>
        <v>10</v>
      </c>
      <c r="C182" s="6">
        <f>SUMIF('库存（子SKU）'!$C:$C,$A182,'库存（子SKU）'!E:E)</f>
        <v>2</v>
      </c>
      <c r="D182" s="6">
        <f>SUMIF('库存（子SKU）'!$C:$C,$A182,'库存（子SKU）'!F:F)</f>
        <v>8</v>
      </c>
      <c r="E182" s="6">
        <f>SUMIF('库存（子SKU）'!$C:$C,$A182,'库存（子SKU）'!G:G)</f>
        <v>5</v>
      </c>
      <c r="F182" s="7">
        <v>15.02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>
        <f t="shared" si="37"/>
        <v>0</v>
      </c>
      <c r="AE182" s="23">
        <f t="shared" si="38"/>
        <v>0</v>
      </c>
      <c r="AF182" s="23">
        <f t="shared" si="39"/>
        <v>0</v>
      </c>
      <c r="AG182" s="23">
        <f t="shared" si="40"/>
        <v>0</v>
      </c>
      <c r="AH182">
        <f>SUMIF('库存（子SKU）'!$C:$C,$A182,'库存（子SKU）'!AJ:AJ)</f>
        <v>24</v>
      </c>
      <c r="AI182">
        <f>SUMIF('库存（子SKU）'!$C:$C,$A182,'库存（子SKU）'!AK:AK)</f>
        <v>17</v>
      </c>
      <c r="AJ182">
        <f>SUMIF('库存（子SKU）'!$C:$C,$A182,'库存（子SKU）'!AL:AL)</f>
        <v>16</v>
      </c>
      <c r="AK182">
        <f>SUMIF('库存（子SKU）'!$C:$C,$A182,'库存（子SKU）'!AM:AM)</f>
        <v>14</v>
      </c>
      <c r="AL182" s="23">
        <f t="shared" si="41"/>
        <v>0.416666666666667</v>
      </c>
      <c r="AM182" s="23">
        <f t="shared" si="42"/>
        <v>0.117647058823529</v>
      </c>
      <c r="AN182" s="23">
        <f t="shared" si="43"/>
        <v>0.5</v>
      </c>
      <c r="AO182" s="23">
        <f t="shared" si="44"/>
        <v>0.357142857142857</v>
      </c>
      <c r="AP182" s="8">
        <f t="shared" si="45"/>
        <v>1.42857142857143</v>
      </c>
      <c r="AQ182" s="8">
        <f t="shared" si="46"/>
        <v>85.7142857142857</v>
      </c>
      <c r="AR182" s="8">
        <f t="shared" si="47"/>
        <v>-85.7142857142857</v>
      </c>
      <c r="AS182">
        <f t="shared" si="48"/>
        <v>0</v>
      </c>
      <c r="AT182" s="24">
        <f>IFERROR(时间!$B$4+AS182,"上周无销量")</f>
        <v>43283</v>
      </c>
    </row>
    <row r="183" spans="1:46">
      <c r="A183" t="s">
        <v>3501</v>
      </c>
      <c r="B183" s="6">
        <f>SUMIF('库存（子SKU）'!$C:$C,$A183,'库存（子SKU）'!D:D)</f>
        <v>474</v>
      </c>
      <c r="C183" s="6">
        <f>SUMIF('库存（子SKU）'!$C:$C,$A183,'库存（子SKU）'!E:E)</f>
        <v>114</v>
      </c>
      <c r="D183" s="6">
        <f>SUMIF('库存（子SKU）'!$C:$C,$A183,'库存（子SKU）'!F:F)</f>
        <v>127</v>
      </c>
      <c r="E183" s="6">
        <f>SUMIF('库存（子SKU）'!$C:$C,$A183,'库存（子SKU）'!G:G)</f>
        <v>115</v>
      </c>
      <c r="F183" s="7">
        <v>24.0024819277108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>
        <f t="shared" si="37"/>
        <v>0</v>
      </c>
      <c r="AE183" s="23">
        <f t="shared" si="38"/>
        <v>0</v>
      </c>
      <c r="AF183" s="23">
        <f t="shared" si="39"/>
        <v>0</v>
      </c>
      <c r="AG183" s="23">
        <f t="shared" si="40"/>
        <v>0</v>
      </c>
      <c r="AH183">
        <f>SUMIF('库存（子SKU）'!$C:$C,$A183,'库存（子SKU）'!AJ:AJ)</f>
        <v>270</v>
      </c>
      <c r="AI183">
        <f>SUMIF('库存（子SKU）'!$C:$C,$A183,'库存（子SKU）'!AK:AK)</f>
        <v>78</v>
      </c>
      <c r="AJ183">
        <f>SUMIF('库存（子SKU）'!$C:$C,$A183,'库存（子SKU）'!AL:AL)</f>
        <v>44</v>
      </c>
      <c r="AK183">
        <f>SUMIF('库存（子SKU）'!$C:$C,$A183,'库存（子SKU）'!AM:AM)</f>
        <v>42</v>
      </c>
      <c r="AL183" s="23">
        <f t="shared" si="41"/>
        <v>1.75555555555556</v>
      </c>
      <c r="AM183" s="23">
        <f t="shared" si="42"/>
        <v>1.46153846153846</v>
      </c>
      <c r="AN183" s="23">
        <f t="shared" si="43"/>
        <v>2.88636363636364</v>
      </c>
      <c r="AO183" s="23">
        <f t="shared" si="44"/>
        <v>2.73809523809524</v>
      </c>
      <c r="AP183" s="8">
        <f t="shared" si="45"/>
        <v>67.7142857142857</v>
      </c>
      <c r="AQ183" s="8">
        <f t="shared" si="46"/>
        <v>4062.85714285714</v>
      </c>
      <c r="AR183" s="8">
        <f t="shared" si="47"/>
        <v>-4062.85714285714</v>
      </c>
      <c r="AS183">
        <f t="shared" si="48"/>
        <v>0</v>
      </c>
      <c r="AT183" s="24">
        <f>IFERROR(时间!$B$4+AS183,"上周无销量")</f>
        <v>43283</v>
      </c>
    </row>
    <row r="184" spans="1:46">
      <c r="A184" t="s">
        <v>3552</v>
      </c>
      <c r="B184" s="6">
        <f>SUMIF('库存（子SKU）'!$C:$C,$A184,'库存（子SKU）'!D:D)</f>
        <v>0</v>
      </c>
      <c r="C184" s="6">
        <f>SUMIF('库存（子SKU）'!$C:$C,$A184,'库存（子SKU）'!E:E)</f>
        <v>1</v>
      </c>
      <c r="D184" s="6">
        <f>SUMIF('库存（子SKU）'!$C:$C,$A184,'库存（子SKU）'!F:F)</f>
        <v>1</v>
      </c>
      <c r="E184" s="6">
        <f>SUMIF('库存（子SKU）'!$C:$C,$A184,'库存（子SKU）'!G:G)</f>
        <v>2</v>
      </c>
      <c r="F184" s="7">
        <v>14.18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>
        <f t="shared" si="38"/>
        <v>0</v>
      </c>
      <c r="AF184" s="23">
        <f t="shared" si="39"/>
        <v>0</v>
      </c>
      <c r="AG184" s="23">
        <f t="shared" si="40"/>
        <v>0</v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3571</v>
      </c>
      <c r="B185" s="6">
        <f>SUMIF('库存（子SKU）'!$C:$C,$A185,'库存（子SKU）'!D:D)</f>
        <v>779</v>
      </c>
      <c r="C185" s="6">
        <f>SUMIF('库存（子SKU）'!$C:$C,$A185,'库存（子SKU）'!E:E)</f>
        <v>154</v>
      </c>
      <c r="D185" s="6">
        <f>SUMIF('库存（子SKU）'!$C:$C,$A185,'库存（子SKU）'!F:F)</f>
        <v>130</v>
      </c>
      <c r="E185" s="6">
        <f>SUMIF('库存（子SKU）'!$C:$C,$A185,'库存（子SKU）'!G:G)</f>
        <v>152</v>
      </c>
      <c r="F185" s="7">
        <v>21.139695473251</v>
      </c>
      <c r="G185">
        <f>SUMIF('库存（子SKU）'!$C:$C,$A185,'库存（子SKU）'!I:I)</f>
        <v>1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1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>
        <f t="shared" si="37"/>
        <v>0</v>
      </c>
      <c r="AE185" s="23">
        <f t="shared" si="38"/>
        <v>0</v>
      </c>
      <c r="AF185" s="23">
        <f t="shared" si="39"/>
        <v>0</v>
      </c>
      <c r="AG185" s="23">
        <f t="shared" si="40"/>
        <v>0</v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3" t="str">
        <f t="shared" si="41"/>
        <v/>
      </c>
      <c r="AM185" s="23" t="str">
        <f t="shared" si="42"/>
        <v/>
      </c>
      <c r="AN185" s="23" t="str">
        <f t="shared" si="43"/>
        <v/>
      </c>
      <c r="AO185" s="23" t="str">
        <f t="shared" si="44"/>
        <v/>
      </c>
      <c r="AP185" s="8">
        <f t="shared" si="45"/>
        <v>111.285714285714</v>
      </c>
      <c r="AQ185" s="8">
        <f t="shared" si="46"/>
        <v>6677.14285714286</v>
      </c>
      <c r="AR185" s="8">
        <f t="shared" si="47"/>
        <v>-6676.14285714286</v>
      </c>
      <c r="AS185">
        <f t="shared" si="48"/>
        <v>0</v>
      </c>
      <c r="AT185" s="24">
        <f>IFERROR(时间!$B$4+AS185,"上周无销量")</f>
        <v>43283</v>
      </c>
    </row>
    <row r="186" spans="1:46">
      <c r="A186" t="s">
        <v>3622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3" t="str">
        <f t="shared" si="41"/>
        <v/>
      </c>
      <c r="AM186" s="23" t="str">
        <f t="shared" si="42"/>
        <v/>
      </c>
      <c r="AN186" s="23" t="str">
        <f t="shared" si="43"/>
        <v/>
      </c>
      <c r="AO186" s="23" t="str">
        <f t="shared" si="44"/>
        <v/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3633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3638</v>
      </c>
      <c r="B188" s="6">
        <f>SUMIF('库存（子SKU）'!$C:$C,$A188,'库存（子SKU）'!D:D)</f>
        <v>6</v>
      </c>
      <c r="C188" s="6">
        <f>SUMIF('库存（子SKU）'!$C:$C,$A188,'库存（子SKU）'!E:E)</f>
        <v>6</v>
      </c>
      <c r="D188" s="6">
        <f>SUMIF('库存（子SKU）'!$C:$C,$A188,'库存（子SKU）'!F:F)</f>
        <v>2</v>
      </c>
      <c r="E188" s="6">
        <f>SUMIF('库存（子SKU）'!$C:$C,$A188,'库存（子SKU）'!G:G)</f>
        <v>7</v>
      </c>
      <c r="F188" s="7">
        <v>17.99</v>
      </c>
      <c r="G188">
        <f>SUMIF('库存（子SKU）'!$C:$C,$A188,'库存（子SKU）'!I:I)</f>
        <v>27</v>
      </c>
      <c r="H188">
        <f>SUMIF('库存（子SKU）'!$C:$C,$A188,'库存（子SKU）'!J:J)</f>
        <v>2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29</v>
      </c>
      <c r="L188">
        <f>SUMIF('库存（子SKU）'!$C:$C,$A188,'库存（子SKU）'!N:N)</f>
        <v>3</v>
      </c>
      <c r="M188">
        <f>SUMIF('库存（子SKU）'!$C:$C,$A188,'库存（子SKU）'!O:O)</f>
        <v>0</v>
      </c>
      <c r="N188">
        <f>SUMIF('库存（子SKU）'!$C:$C,$A188,'库存（子SKU）'!P:P)</f>
        <v>360</v>
      </c>
      <c r="O188">
        <f>SUMIF('库存（子SKU）'!$C:$C,$A188,'库存（子SKU）'!Q:Q)</f>
        <v>3098</v>
      </c>
      <c r="P188">
        <f>SUMIF('库存（子SKU）'!$C:$C,$A188,'库存（子SKU）'!R:R)</f>
        <v>5238</v>
      </c>
      <c r="Q188">
        <f>SUMIF('库存（子SKU）'!$C:$C,$A188,'库存（子SKU）'!S:S)</f>
        <v>825</v>
      </c>
      <c r="R188">
        <f>SUMIF('库存（子SKU）'!$C:$C,$A188,'库存（子SKU）'!T:T)</f>
        <v>2</v>
      </c>
      <c r="S188">
        <f>SUMIF('库存（子SKU）'!$C:$C,$A188,'库存（子SKU）'!U:U)</f>
        <v>16</v>
      </c>
      <c r="T188">
        <f>SUMIF('库存（子SKU）'!$C:$C,$A188,'库存（子SKU）'!V:V)</f>
        <v>33</v>
      </c>
      <c r="U188">
        <f>SUMIF('库存（子SKU）'!$C:$C,$A188,'库存（子SKU）'!W:W)</f>
        <v>0</v>
      </c>
      <c r="V188" s="23">
        <f t="shared" si="49"/>
        <v>0.00555555555555556</v>
      </c>
      <c r="W188" s="23">
        <f t="shared" si="50"/>
        <v>0.00516462233699161</v>
      </c>
      <c r="X188" s="23">
        <f t="shared" si="51"/>
        <v>0.00630011454753723</v>
      </c>
      <c r="Y188" s="23">
        <f t="shared" si="52"/>
        <v>0</v>
      </c>
      <c r="Z188">
        <f>SUMIF('库存（子SKU）'!$C:$C,$A188,'库存（子SKU）'!AB:AB)</f>
        <v>0.04</v>
      </c>
      <c r="AA188">
        <f>SUMIF('库存（子SKU）'!$C:$C,$A188,'库存（子SKU）'!AC:AC)</f>
        <v>17.28</v>
      </c>
      <c r="AB188">
        <f>SUMIF('库存（子SKU）'!$C:$C,$A188,'库存（子SKU）'!AD:AD)</f>
        <v>34.29</v>
      </c>
      <c r="AC188">
        <f>SUMIF('库存（子SKU）'!$C:$C,$A188,'库存（子SKU）'!AE:AE)</f>
        <v>0</v>
      </c>
      <c r="AD188" s="23">
        <f t="shared" si="37"/>
        <v>0.000370576246062627</v>
      </c>
      <c r="AE188" s="23">
        <f t="shared" si="38"/>
        <v>0.160088938299055</v>
      </c>
      <c r="AF188" s="23">
        <f t="shared" si="39"/>
        <v>0.953029460811562</v>
      </c>
      <c r="AG188" s="23">
        <f t="shared" si="40"/>
        <v>0</v>
      </c>
      <c r="AH188">
        <f>SUMIF('库存（子SKU）'!$C:$C,$A188,'库存（子SKU）'!AJ:AJ)</f>
        <v>65</v>
      </c>
      <c r="AI188">
        <f>SUMIF('库存（子SKU）'!$C:$C,$A188,'库存（子SKU）'!AK:AK)</f>
        <v>54</v>
      </c>
      <c r="AJ188">
        <f>SUMIF('库存（子SKU）'!$C:$C,$A188,'库存（子SKU）'!AL:AL)</f>
        <v>60</v>
      </c>
      <c r="AK188">
        <f>SUMIF('库存（子SKU）'!$C:$C,$A188,'库存（子SKU）'!AM:AM)</f>
        <v>47</v>
      </c>
      <c r="AL188" s="23">
        <f t="shared" si="41"/>
        <v>0.0923076923076923</v>
      </c>
      <c r="AM188" s="23">
        <f t="shared" si="42"/>
        <v>0.111111111111111</v>
      </c>
      <c r="AN188" s="23">
        <f t="shared" si="43"/>
        <v>0.0333333333333333</v>
      </c>
      <c r="AO188" s="23">
        <f t="shared" si="44"/>
        <v>0.148936170212766</v>
      </c>
      <c r="AP188" s="8">
        <f t="shared" si="45"/>
        <v>0.857142857142857</v>
      </c>
      <c r="AQ188" s="8">
        <f t="shared" si="46"/>
        <v>51.4285714285714</v>
      </c>
      <c r="AR188" s="8">
        <f t="shared" si="47"/>
        <v>-22.4285714285714</v>
      </c>
      <c r="AS188">
        <f t="shared" si="48"/>
        <v>33</v>
      </c>
      <c r="AT188" s="24">
        <f>IFERROR(时间!$B$4+AS188,"上周无销量")</f>
        <v>43316</v>
      </c>
    </row>
    <row r="189" spans="1:46">
      <c r="A189" t="s">
        <v>3689</v>
      </c>
      <c r="B189" s="6">
        <f>SUMIF('库存（子SKU）'!$C:$C,$A189,'库存（子SKU）'!D:D)</f>
        <v>27</v>
      </c>
      <c r="C189" s="6">
        <f>SUMIF('库存（子SKU）'!$C:$C,$A189,'库存（子SKU）'!E:E)</f>
        <v>15</v>
      </c>
      <c r="D189" s="6">
        <f>SUMIF('库存（子SKU）'!$C:$C,$A189,'库存（子SKU）'!F:F)</f>
        <v>13</v>
      </c>
      <c r="E189" s="6">
        <f>SUMIF('库存（子SKU）'!$C:$C,$A189,'库存（子SKU）'!G:G)</f>
        <v>7</v>
      </c>
      <c r="F189" s="7">
        <v>20.99</v>
      </c>
      <c r="G189">
        <f>SUMIF('库存（子SKU）'!$C:$C,$A189,'库存（子SKU）'!I:I)</f>
        <v>26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26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22206</v>
      </c>
      <c r="O189">
        <f>SUMIF('库存（子SKU）'!$C:$C,$A189,'库存（子SKU）'!Q:Q)</f>
        <v>3953</v>
      </c>
      <c r="P189">
        <f>SUMIF('库存（子SKU）'!$C:$C,$A189,'库存（子SKU）'!R:R)</f>
        <v>3087</v>
      </c>
      <c r="Q189">
        <f>SUMIF('库存（子SKU）'!$C:$C,$A189,'库存（子SKU）'!S:S)</f>
        <v>3295</v>
      </c>
      <c r="R189">
        <f>SUMIF('库存（子SKU）'!$C:$C,$A189,'库存（子SKU）'!T:T)</f>
        <v>197</v>
      </c>
      <c r="S189">
        <f>SUMIF('库存（子SKU）'!$C:$C,$A189,'库存（子SKU）'!U:U)</f>
        <v>57</v>
      </c>
      <c r="T189">
        <f>SUMIF('库存（子SKU）'!$C:$C,$A189,'库存（子SKU）'!V:V)</f>
        <v>58</v>
      </c>
      <c r="U189">
        <f>SUMIF('库存（子SKU）'!$C:$C,$A189,'库存（子SKU）'!W:W)</f>
        <v>61</v>
      </c>
      <c r="V189" s="23">
        <f t="shared" si="49"/>
        <v>0.00887147617760966</v>
      </c>
      <c r="W189" s="23">
        <f t="shared" si="50"/>
        <v>0.0144194282823172</v>
      </c>
      <c r="X189" s="23">
        <f t="shared" si="51"/>
        <v>0.0187884677680596</v>
      </c>
      <c r="Y189" s="23">
        <f t="shared" si="52"/>
        <v>0.0185128983308042</v>
      </c>
      <c r="Z189">
        <f>SUMIF('库存（子SKU）'!$C:$C,$A189,'库存（子SKU）'!AB:AB)</f>
        <v>52.73</v>
      </c>
      <c r="AA189">
        <f>SUMIF('库存（子SKU）'!$C:$C,$A189,'库存（子SKU）'!AC:AC)</f>
        <v>16.1</v>
      </c>
      <c r="AB189">
        <f>SUMIF('库存（子SKU）'!$C:$C,$A189,'库存（子SKU）'!AD:AD)</f>
        <v>15.61</v>
      </c>
      <c r="AC189">
        <f>SUMIF('库存（子SKU）'!$C:$C,$A189,'库存（子SKU）'!AE:AE)</f>
        <v>18.35</v>
      </c>
      <c r="AD189" s="23">
        <f t="shared" si="37"/>
        <v>0.0930425423040954</v>
      </c>
      <c r="AE189" s="23">
        <f t="shared" si="38"/>
        <v>0.0511354613307925</v>
      </c>
      <c r="AF189" s="23">
        <f t="shared" si="39"/>
        <v>0.0572067284787628</v>
      </c>
      <c r="AG189" s="23">
        <f t="shared" si="40"/>
        <v>0.124889403117131</v>
      </c>
      <c r="AH189">
        <f>SUMIF('库存（子SKU）'!$C:$C,$A189,'库存（子SKU）'!AJ:AJ)</f>
        <v>308</v>
      </c>
      <c r="AI189">
        <f>SUMIF('库存（子SKU）'!$C:$C,$A189,'库存（子SKU）'!AK:AK)</f>
        <v>188</v>
      </c>
      <c r="AJ189">
        <f>SUMIF('库存（子SKU）'!$C:$C,$A189,'库存（子SKU）'!AL:AL)</f>
        <v>113</v>
      </c>
      <c r="AK189">
        <f>SUMIF('库存（子SKU）'!$C:$C,$A189,'库存（子SKU）'!AM:AM)</f>
        <v>54</v>
      </c>
      <c r="AL189" s="23">
        <f t="shared" si="41"/>
        <v>0.0876623376623377</v>
      </c>
      <c r="AM189" s="23">
        <f t="shared" si="42"/>
        <v>0.0797872340425532</v>
      </c>
      <c r="AN189" s="23">
        <f t="shared" si="43"/>
        <v>0.115044247787611</v>
      </c>
      <c r="AO189" s="23">
        <f t="shared" si="44"/>
        <v>0.12962962962963</v>
      </c>
      <c r="AP189" s="8">
        <f t="shared" si="45"/>
        <v>3.85714285714286</v>
      </c>
      <c r="AQ189" s="8">
        <f t="shared" si="46"/>
        <v>231.428571428571</v>
      </c>
      <c r="AR189" s="8">
        <f t="shared" si="47"/>
        <v>-205.428571428571</v>
      </c>
      <c r="AS189">
        <f t="shared" si="48"/>
        <v>6</v>
      </c>
      <c r="AT189" s="24">
        <f>IFERROR(时间!$B$4+AS189,"上周无销量")</f>
        <v>43289</v>
      </c>
    </row>
    <row r="190" spans="1:46">
      <c r="A190" t="s">
        <v>3740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3765</v>
      </c>
      <c r="B191" s="6">
        <f>SUMIF('库存（子SKU）'!$C:$C,$A191,'库存（子SKU）'!D:D)</f>
        <v>34</v>
      </c>
      <c r="C191" s="6">
        <f>SUMIF('库存（子SKU）'!$C:$C,$A191,'库存（子SKU）'!E:E)</f>
        <v>28</v>
      </c>
      <c r="D191" s="6">
        <f>SUMIF('库存（子SKU）'!$C:$C,$A191,'库存（子SKU）'!F:F)</f>
        <v>18</v>
      </c>
      <c r="E191" s="6">
        <f>SUMIF('库存（子SKU）'!$C:$C,$A191,'库存（子SKU）'!G:G)</f>
        <v>25</v>
      </c>
      <c r="F191" s="7">
        <v>35.99</v>
      </c>
      <c r="G191">
        <f>SUMIF('库存（子SKU）'!$C:$C,$A191,'库存（子SKU）'!I:I)</f>
        <v>31</v>
      </c>
      <c r="H191">
        <f>SUMIF('库存（子SKU）'!$C:$C,$A191,'库存（子SKU）'!J:J)</f>
        <v>9</v>
      </c>
      <c r="I191">
        <f>SUMIF('库存（子SKU）'!$C:$C,$A191,'库存（子SKU）'!K:K)</f>
        <v>1</v>
      </c>
      <c r="J191">
        <f>SUMIF('库存（子SKU）'!$C:$C,$A191,'库存（子SKU）'!L:L)</f>
        <v>1</v>
      </c>
      <c r="K191">
        <f t="shared" si="36"/>
        <v>42</v>
      </c>
      <c r="L191">
        <f>SUMIF('库存（子SKU）'!$C:$C,$A191,'库存（子SKU）'!N:N)</f>
        <v>6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>
        <f t="shared" si="37"/>
        <v>0</v>
      </c>
      <c r="AE191" s="23">
        <f t="shared" si="38"/>
        <v>0</v>
      </c>
      <c r="AF191" s="23">
        <f t="shared" si="39"/>
        <v>0</v>
      </c>
      <c r="AG191" s="23">
        <f t="shared" si="40"/>
        <v>0</v>
      </c>
      <c r="AH191">
        <f>SUMIF('库存（子SKU）'!$C:$C,$A191,'库存（子SKU）'!AJ:AJ)</f>
        <v>325</v>
      </c>
      <c r="AI191">
        <f>SUMIF('库存（子SKU）'!$C:$C,$A191,'库存（子SKU）'!AK:AK)</f>
        <v>369</v>
      </c>
      <c r="AJ191">
        <f>SUMIF('库存（子SKU）'!$C:$C,$A191,'库存（子SKU）'!AL:AL)</f>
        <v>183</v>
      </c>
      <c r="AK191">
        <f>SUMIF('库存（子SKU）'!$C:$C,$A191,'库存（子SKU）'!AM:AM)</f>
        <v>260</v>
      </c>
      <c r="AL191" s="23">
        <f t="shared" si="41"/>
        <v>0.104615384615385</v>
      </c>
      <c r="AM191" s="23">
        <f t="shared" si="42"/>
        <v>0.0758807588075881</v>
      </c>
      <c r="AN191" s="23">
        <f t="shared" si="43"/>
        <v>0.0983606557377049</v>
      </c>
      <c r="AO191" s="23">
        <f t="shared" si="44"/>
        <v>0.0961538461538462</v>
      </c>
      <c r="AP191" s="8">
        <f t="shared" si="45"/>
        <v>4.85714285714286</v>
      </c>
      <c r="AQ191" s="8">
        <f t="shared" si="46"/>
        <v>291.428571428571</v>
      </c>
      <c r="AR191" s="8">
        <f t="shared" si="47"/>
        <v>-249.428571428571</v>
      </c>
      <c r="AS191">
        <f t="shared" si="48"/>
        <v>8</v>
      </c>
      <c r="AT191" s="24">
        <f>IFERROR(时间!$B$4+AS191,"上周无销量")</f>
        <v>43291</v>
      </c>
    </row>
    <row r="192" spans="1:46">
      <c r="A192" t="s">
        <v>3814</v>
      </c>
      <c r="B192" s="6">
        <f>SUMIF('库存（子SKU）'!$C:$C,$A192,'库存（子SKU）'!D:D)</f>
        <v>25</v>
      </c>
      <c r="C192" s="6">
        <f>SUMIF('库存（子SKU）'!$C:$C,$A192,'库存（子SKU）'!E:E)</f>
        <v>17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>
        <v>30.99</v>
      </c>
      <c r="G192">
        <f>SUMIF('库存（子SKU）'!$C:$C,$A192,'库存（子SKU）'!I:I)</f>
        <v>13</v>
      </c>
      <c r="H192">
        <f>SUMIF('库存（子SKU）'!$C:$C,$A192,'库存（子SKU）'!J:J)</f>
        <v>46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59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28051</v>
      </c>
      <c r="O192">
        <f>SUMIF('库存（子SKU）'!$C:$C,$A192,'库存（子SKU）'!Q:Q)</f>
        <v>22106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270</v>
      </c>
      <c r="S192">
        <f>SUMIF('库存（子SKU）'!$C:$C,$A192,'库存（子SKU）'!U:U)</f>
        <v>230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>
        <f t="shared" si="49"/>
        <v>0.0096253253003458</v>
      </c>
      <c r="W192" s="23">
        <f t="shared" si="50"/>
        <v>0.0104044150909255</v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88.31</v>
      </c>
      <c r="AA192">
        <f>SUMIF('库存（子SKU）'!$C:$C,$A192,'库存（子SKU）'!AC:AC)</f>
        <v>84.81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>
        <f t="shared" si="37"/>
        <v>0.113985156502097</v>
      </c>
      <c r="AE192" s="23">
        <f t="shared" si="38"/>
        <v>0.160981720858721</v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287</v>
      </c>
      <c r="AI192">
        <f>SUMIF('库存（子SKU）'!$C:$C,$A192,'库存（子SKU）'!AK:AK)</f>
        <v>257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23">
        <f t="shared" si="41"/>
        <v>0.0871080139372822</v>
      </c>
      <c r="AM192" s="23">
        <f t="shared" si="42"/>
        <v>0.066147859922179</v>
      </c>
      <c r="AN192" s="23" t="str">
        <f t="shared" si="43"/>
        <v/>
      </c>
      <c r="AO192" s="23" t="str">
        <f t="shared" si="44"/>
        <v/>
      </c>
      <c r="AP192" s="8">
        <f t="shared" si="45"/>
        <v>3.57142857142857</v>
      </c>
      <c r="AQ192" s="8">
        <f t="shared" si="46"/>
        <v>214.285714285714</v>
      </c>
      <c r="AR192" s="8">
        <f t="shared" si="47"/>
        <v>-155.285714285714</v>
      </c>
      <c r="AS192">
        <f t="shared" si="48"/>
        <v>16</v>
      </c>
      <c r="AT192" s="24">
        <f>IFERROR(时间!$B$4+AS192,"上周无销量")</f>
        <v>43299</v>
      </c>
    </row>
    <row r="193" spans="1:46">
      <c r="A193" t="s">
        <v>3864</v>
      </c>
      <c r="B193" s="6">
        <f>SUMIF('库存（子SKU）'!$C:$C,$A193,'库存（子SKU）'!D:D)</f>
        <v>1</v>
      </c>
      <c r="C193" s="6">
        <f>SUMIF('库存（子SKU）'!$C:$C,$A193,'库存（子SKU）'!E:E)</f>
        <v>1</v>
      </c>
      <c r="D193" s="6">
        <f>SUMIF('库存（子SKU）'!$C:$C,$A193,'库存（子SKU）'!F:F)</f>
        <v>2</v>
      </c>
      <c r="E193" s="6">
        <f>SUMIF('库存（子SKU）'!$C:$C,$A193,'库存（子SKU）'!G:G)</f>
        <v>0</v>
      </c>
      <c r="F193" s="7">
        <v>18.99</v>
      </c>
      <c r="G193">
        <f>SUMIF('库存（子SKU）'!$C:$C,$A193,'库存（子SKU）'!I:I)</f>
        <v>21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21</v>
      </c>
      <c r="L193">
        <f>SUMIF('库存（子SKU）'!$C:$C,$A193,'库存（子SKU）'!N:N)</f>
        <v>0</v>
      </c>
      <c r="M193">
        <f>SUMIF('库存（子SKU）'!$C:$C,$A193,'库存（子SKU）'!O:O)</f>
        <v>5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>
        <f t="shared" si="37"/>
        <v>0</v>
      </c>
      <c r="AE193" s="23">
        <f t="shared" si="38"/>
        <v>0</v>
      </c>
      <c r="AF193" s="23">
        <f t="shared" si="39"/>
        <v>0</v>
      </c>
      <c r="AG193" s="23" t="str">
        <f t="shared" si="40"/>
        <v/>
      </c>
      <c r="AH193">
        <f>SUMIF('库存（子SKU）'!$C:$C,$A193,'库存（子SKU）'!AJ:AJ)</f>
        <v>7</v>
      </c>
      <c r="AI193">
        <f>SUMIF('库存（子SKU）'!$C:$C,$A193,'库存（子SKU）'!AK:AK)</f>
        <v>5</v>
      </c>
      <c r="AJ193">
        <f>SUMIF('库存（子SKU）'!$C:$C,$A193,'库存（子SKU）'!AL:AL)</f>
        <v>11</v>
      </c>
      <c r="AK193">
        <f>SUMIF('库存（子SKU）'!$C:$C,$A193,'库存（子SKU）'!AM:AM)</f>
        <v>3</v>
      </c>
      <c r="AL193" s="23">
        <f t="shared" si="41"/>
        <v>0.142857142857143</v>
      </c>
      <c r="AM193" s="23">
        <f t="shared" si="42"/>
        <v>0.2</v>
      </c>
      <c r="AN193" s="23">
        <f t="shared" si="43"/>
        <v>0.181818181818182</v>
      </c>
      <c r="AO193" s="23">
        <f t="shared" si="44"/>
        <v>0</v>
      </c>
      <c r="AP193" s="8">
        <f t="shared" si="45"/>
        <v>0.142857142857143</v>
      </c>
      <c r="AQ193" s="8">
        <f t="shared" si="46"/>
        <v>8.57142857142857</v>
      </c>
      <c r="AR193" s="8">
        <f t="shared" si="47"/>
        <v>12.4285714285714</v>
      </c>
      <c r="AS193">
        <f t="shared" si="48"/>
        <v>147</v>
      </c>
      <c r="AT193" s="24">
        <f>IFERROR(时间!$B$4+AS193,"上周无销量")</f>
        <v>43430</v>
      </c>
    </row>
    <row r="194" spans="1:46">
      <c r="A194" t="s">
        <v>3890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1</v>
      </c>
      <c r="E194" s="6">
        <f>SUMIF('库存（子SKU）'!$C:$C,$A194,'库存（子SKU）'!G:G)</f>
        <v>0</v>
      </c>
      <c r="F194" s="7">
        <v>29.99</v>
      </c>
      <c r="G194">
        <f>SUMIF('库存（子SKU）'!$C:$C,$A194,'库存（子SKU）'!I:I)</f>
        <v>2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2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>
        <f t="shared" si="39"/>
        <v>0</v>
      </c>
      <c r="AG194" s="23" t="str">
        <f t="shared" si="40"/>
        <v/>
      </c>
      <c r="AH194">
        <f>SUMIF('库存（子SKU）'!$C:$C,$A194,'库存（子SKU）'!AJ:AJ)</f>
        <v>1</v>
      </c>
      <c r="AI194">
        <f>SUMIF('库存（子SKU）'!$C:$C,$A194,'库存（子SKU）'!AK:AK)</f>
        <v>5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>
        <f t="shared" si="41"/>
        <v>0</v>
      </c>
      <c r="AM194" s="23">
        <f t="shared" si="42"/>
        <v>0</v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2</v>
      </c>
      <c r="AS194" t="str">
        <f t="shared" si="48"/>
        <v>库存为2</v>
      </c>
      <c r="AT194" s="24" t="str">
        <f>IFERROR(时间!$B$4+AS194,"上周无销量")</f>
        <v>上周无销量</v>
      </c>
    </row>
    <row r="195" spans="1:46">
      <c r="A195" t="s">
        <v>3895</v>
      </c>
      <c r="B195" s="6">
        <f>SUMIF('库存（子SKU）'!$C:$C,$A195,'库存（子SKU）'!D:D)</f>
        <v>6</v>
      </c>
      <c r="C195" s="6">
        <f>SUMIF('库存（子SKU）'!$C:$C,$A195,'库存（子SKU）'!E:E)</f>
        <v>1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>
        <v>29.99</v>
      </c>
      <c r="G195">
        <f>SUMIF('库存（子SKU）'!$C:$C,$A195,'库存（子SKU）'!I:I)</f>
        <v>11</v>
      </c>
      <c r="H195">
        <f>SUMIF('库存（子SKU）'!$C:$C,$A195,'库存（子SKU）'!J:J)</f>
        <v>25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36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>
        <f t="shared" si="37"/>
        <v>0</v>
      </c>
      <c r="AE195" s="23">
        <f t="shared" si="38"/>
        <v>0</v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41</v>
      </c>
      <c r="AI195">
        <f>SUMIF('库存（子SKU）'!$C:$C,$A195,'库存（子SKU）'!AK:AK)</f>
        <v>10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>
        <f t="shared" si="41"/>
        <v>0.146341463414634</v>
      </c>
      <c r="AM195" s="23">
        <f t="shared" si="42"/>
        <v>0.1</v>
      </c>
      <c r="AN195" s="23" t="str">
        <f t="shared" si="43"/>
        <v/>
      </c>
      <c r="AO195" s="23" t="str">
        <f t="shared" si="44"/>
        <v/>
      </c>
      <c r="AP195" s="8">
        <f t="shared" si="45"/>
        <v>0.857142857142857</v>
      </c>
      <c r="AQ195" s="8">
        <f t="shared" si="46"/>
        <v>51.4285714285714</v>
      </c>
      <c r="AR195" s="8">
        <f t="shared" si="47"/>
        <v>-15.4285714285714</v>
      </c>
      <c r="AS195">
        <f t="shared" si="48"/>
        <v>42</v>
      </c>
      <c r="AT195" s="24">
        <f>IFERROR(时间!$B$4+AS195,"上周无销量")</f>
        <v>43325</v>
      </c>
    </row>
    <row r="196" spans="1:46">
      <c r="A196" t="s">
        <v>3976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">
        <v>54</v>
      </c>
      <c r="G196">
        <f>SUMIF('库存（子SKU）'!$C:$C,$A196,'库存（子SKU）'!I:I)</f>
        <v>10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10</v>
      </c>
      <c r="L196">
        <f>SUMIF('库存（子SKU）'!$C:$C,$A196,'库存（子SKU）'!N:N)</f>
        <v>0</v>
      </c>
      <c r="M196">
        <f>SUMIF('库存（子SKU）'!$C:$C,$A196,'库存（子SKU）'!O:O)</f>
        <v>10</v>
      </c>
      <c r="N196">
        <f>SUMIF('库存（子SKU）'!$C:$C,$A196,'库存（子SKU）'!P:P)</f>
        <v>2829</v>
      </c>
      <c r="O196">
        <f>SUMIF('库存（子SKU）'!$C:$C,$A196,'库存（子SKU）'!Q:Q)</f>
        <v>2500</v>
      </c>
      <c r="P196">
        <f>SUMIF('库存（子SKU）'!$C:$C,$A196,'库存（子SKU）'!R:R)</f>
        <v>1844</v>
      </c>
      <c r="Q196">
        <f>SUMIF('库存（子SKU）'!$C:$C,$A196,'库存（子SKU）'!S:S)</f>
        <v>1852</v>
      </c>
      <c r="R196">
        <f>SUMIF('库存（子SKU）'!$C:$C,$A196,'库存（子SKU）'!T:T)</f>
        <v>22</v>
      </c>
      <c r="S196">
        <f>SUMIF('库存（子SKU）'!$C:$C,$A196,'库存（子SKU）'!U:U)</f>
        <v>14</v>
      </c>
      <c r="T196">
        <f>SUMIF('库存（子SKU）'!$C:$C,$A196,'库存（子SKU）'!V:V)</f>
        <v>10</v>
      </c>
      <c r="U196">
        <f>SUMIF('库存（子SKU）'!$C:$C,$A196,'库存（子SKU）'!W:W)</f>
        <v>8</v>
      </c>
      <c r="V196" s="23">
        <f t="shared" si="49"/>
        <v>0.00777659950512549</v>
      </c>
      <c r="W196" s="23">
        <f t="shared" si="50"/>
        <v>0.0056</v>
      </c>
      <c r="X196" s="23">
        <f t="shared" si="51"/>
        <v>0.00542299349240781</v>
      </c>
      <c r="Y196" s="23">
        <f t="shared" si="52"/>
        <v>0.00431965442764579</v>
      </c>
      <c r="Z196">
        <f>SUMIF('库存（子SKU）'!$C:$C,$A196,'库存（子SKU）'!AB:AB)</f>
        <v>4.48</v>
      </c>
      <c r="AA196">
        <f>SUMIF('库存（子SKU）'!$C:$C,$A196,'库存（子SKU）'!AC:AC)</f>
        <v>2.84</v>
      </c>
      <c r="AB196">
        <f>SUMIF('库存（子SKU）'!$C:$C,$A196,'库存（子SKU）'!AD:AD)</f>
        <v>1.96</v>
      </c>
      <c r="AC196">
        <f>SUMIF('库存（子SKU）'!$C:$C,$A196,'库存（子SKU）'!AE:AE)</f>
        <v>1.58</v>
      </c>
      <c r="AD196" s="23" t="str">
        <f t="shared" si="37"/>
        <v>无销量广告费为4.48</v>
      </c>
      <c r="AE196" s="23" t="str">
        <f t="shared" si="38"/>
        <v>无销量广告费为2.84</v>
      </c>
      <c r="AF196" s="23" t="str">
        <f t="shared" si="39"/>
        <v>无销量广告费为1.96</v>
      </c>
      <c r="AG196" s="23" t="str">
        <f t="shared" si="40"/>
        <v>无销量广告费为1.58</v>
      </c>
      <c r="AH196">
        <f>SUMIF('库存（子SKU）'!$C:$C,$A196,'库存（子SKU）'!AJ:AJ)</f>
        <v>18</v>
      </c>
      <c r="AI196">
        <f>SUMIF('库存（子SKU）'!$C:$C,$A196,'库存（子SKU）'!AK:AK)</f>
        <v>3</v>
      </c>
      <c r="AJ196">
        <f>SUMIF('库存（子SKU）'!$C:$C,$A196,'库存（子SKU）'!AL:AL)</f>
        <v>5</v>
      </c>
      <c r="AK196">
        <f>SUMIF('库存（子SKU）'!$C:$C,$A196,'库存（子SKU）'!AM:AM)</f>
        <v>2</v>
      </c>
      <c r="AL196" s="23">
        <f t="shared" si="41"/>
        <v>0</v>
      </c>
      <c r="AM196" s="23">
        <f t="shared" si="42"/>
        <v>0</v>
      </c>
      <c r="AN196" s="23">
        <f t="shared" si="43"/>
        <v>0</v>
      </c>
      <c r="AO196" s="23">
        <f t="shared" si="44"/>
        <v>0</v>
      </c>
      <c r="AP196" s="8">
        <f t="shared" si="45"/>
        <v>0</v>
      </c>
      <c r="AQ196" s="8">
        <f t="shared" si="46"/>
        <v>0</v>
      </c>
      <c r="AR196" s="8">
        <f t="shared" si="47"/>
        <v>10</v>
      </c>
      <c r="AS196" t="str">
        <f t="shared" si="48"/>
        <v>库存为10</v>
      </c>
      <c r="AT196" s="24" t="str">
        <f>IFERROR(时间!$B$4+AS196,"上周无销量")</f>
        <v>上周无销量</v>
      </c>
    </row>
    <row r="197" spans="1:46">
      <c r="A197" t="s">
        <v>3987</v>
      </c>
      <c r="B197" s="6">
        <f>SUMIF('库存（子SKU）'!$C:$C,$A197,'库存（子SKU）'!D:D)</f>
        <v>49</v>
      </c>
      <c r="C197" s="6">
        <f>SUMIF('库存（子SKU）'!$C:$C,$A197,'库存（子SKU）'!E:E)</f>
        <v>26</v>
      </c>
      <c r="D197" s="6">
        <f>SUMIF('库存（子SKU）'!$C:$C,$A197,'库存（子SKU）'!F:F)</f>
        <v>47</v>
      </c>
      <c r="E197" s="6">
        <f>SUMIF('库存（子SKU）'!$C:$C,$A197,'库存（子SKU）'!G:G)</f>
        <v>14</v>
      </c>
      <c r="F197" s="7">
        <v>25.4017647058824</v>
      </c>
      <c r="G197">
        <f>SUMIF('库存（子SKU）'!$C:$C,$A197,'库存（子SKU）'!I:I)</f>
        <v>40</v>
      </c>
      <c r="H197">
        <f>SUMIF('库存（子SKU）'!$C:$C,$A197,'库存（子SKU）'!J:J)</f>
        <v>130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170</v>
      </c>
      <c r="L197">
        <f>SUMIF('库存（子SKU）'!$C:$C,$A197,'库存（子SKU）'!N:N)</f>
        <v>18</v>
      </c>
      <c r="M197">
        <f>SUMIF('库存（子SKU）'!$C:$C,$A197,'库存（子SKU）'!O:O)</f>
        <v>0</v>
      </c>
      <c r="N197">
        <f>SUMIF('库存（子SKU）'!$C:$C,$A197,'库存（子SKU）'!P:P)</f>
        <v>129896</v>
      </c>
      <c r="O197">
        <f>SUMIF('库存（子SKU）'!$C:$C,$A197,'库存（子SKU）'!Q:Q)</f>
        <v>94766</v>
      </c>
      <c r="P197">
        <f>SUMIF('库存（子SKU）'!$C:$C,$A197,'库存（子SKU）'!R:R)</f>
        <v>93913</v>
      </c>
      <c r="Q197">
        <f>SUMIF('库存（子SKU）'!$C:$C,$A197,'库存（子SKU）'!S:S)</f>
        <v>40135</v>
      </c>
      <c r="R197">
        <f>SUMIF('库存（子SKU）'!$C:$C,$A197,'库存（子SKU）'!T:T)</f>
        <v>669</v>
      </c>
      <c r="S197">
        <f>SUMIF('库存（子SKU）'!$C:$C,$A197,'库存（子SKU）'!U:U)</f>
        <v>591</v>
      </c>
      <c r="T197">
        <f>SUMIF('库存（子SKU）'!$C:$C,$A197,'库存（子SKU）'!V:V)</f>
        <v>526</v>
      </c>
      <c r="U197">
        <f>SUMIF('库存（子SKU）'!$C:$C,$A197,'库存（子SKU）'!W:W)</f>
        <v>350</v>
      </c>
      <c r="V197" s="23">
        <f t="shared" si="49"/>
        <v>0.00515027406540617</v>
      </c>
      <c r="W197" s="23">
        <f t="shared" si="50"/>
        <v>0.00623641390372074</v>
      </c>
      <c r="X197" s="23">
        <f t="shared" si="51"/>
        <v>0.00560092851894839</v>
      </c>
      <c r="Y197" s="23">
        <f t="shared" si="52"/>
        <v>0.00872056808272082</v>
      </c>
      <c r="Z197">
        <f>SUMIF('库存（子SKU）'!$C:$C,$A197,'库存（子SKU）'!AB:AB)</f>
        <v>218.07</v>
      </c>
      <c r="AA197">
        <f>SUMIF('库存（子SKU）'!$C:$C,$A197,'库存（子SKU）'!AC:AC)</f>
        <v>195.81</v>
      </c>
      <c r="AB197">
        <f>SUMIF('库存（子SKU）'!$C:$C,$A197,'库存（子SKU）'!AD:AD)</f>
        <v>173.42</v>
      </c>
      <c r="AC197">
        <f>SUMIF('库存（子SKU）'!$C:$C,$A197,'库存（子SKU）'!AE:AE)</f>
        <v>120.44</v>
      </c>
      <c r="AD197" s="23">
        <f t="shared" ref="AD197:AD260" si="54">IF(AND(Z197&gt;0,B197=0),"无销量广告费为"&amp;Z197,IFERROR(Z197/(B197*$F197),""))</f>
        <v>0.175200747459672</v>
      </c>
      <c r="AE197" s="23">
        <f t="shared" ref="AE197:AE260" si="55">IF(AND(AA197&gt;0,C197=0),"无销量广告费为"&amp;AA197,IFERROR(AA197/(C197*$F197),""))</f>
        <v>0.296481521396418</v>
      </c>
      <c r="AF197" s="23">
        <f t="shared" ref="AF197:AF260" si="56">IF(AND(AB197&gt;0,D197=0),"无销量广告费为"&amp;AB197,IFERROR(AB197/(D197*$F197),""))</f>
        <v>0.145257121966337</v>
      </c>
      <c r="AG197" s="23">
        <f t="shared" ref="AG197:AG260" si="57">IF(AND(AC197&gt;0,E197=0),"无销量广告费为"&amp;AC197,IFERROR(AC197/(E197*$F197),""))</f>
        <v>0.338671633347778</v>
      </c>
      <c r="AH197">
        <f>SUMIF('库存（子SKU）'!$C:$C,$A197,'库存（子SKU）'!AJ:AJ)</f>
        <v>640</v>
      </c>
      <c r="AI197">
        <f>SUMIF('库存（子SKU）'!$C:$C,$A197,'库存（子SKU）'!AK:AK)</f>
        <v>467</v>
      </c>
      <c r="AJ197">
        <f>SUMIF('库存（子SKU）'!$C:$C,$A197,'库存（子SKU）'!AL:AL)</f>
        <v>553</v>
      </c>
      <c r="AK197">
        <f>SUMIF('库存（子SKU）'!$C:$C,$A197,'库存（子SKU）'!AM:AM)</f>
        <v>380</v>
      </c>
      <c r="AL197" s="23">
        <f t="shared" ref="AL197:AL260" si="58">IFERROR(B197/AH197,"")</f>
        <v>0.0765625</v>
      </c>
      <c r="AM197" s="23">
        <f t="shared" ref="AM197:AM260" si="59">IFERROR(C197/AI197,"")</f>
        <v>0.0556745182012848</v>
      </c>
      <c r="AN197" s="23">
        <f t="shared" ref="AN197:AN260" si="60">IFERROR(D197/AJ197,"")</f>
        <v>0.0849909584086799</v>
      </c>
      <c r="AO197" s="23">
        <f t="shared" ref="AO197:AO260" si="61">IFERROR(E197/AK197,"")</f>
        <v>0.0368421052631579</v>
      </c>
      <c r="AP197" s="8">
        <f t="shared" ref="AP197:AP260" si="62">B197/7</f>
        <v>7</v>
      </c>
      <c r="AQ197" s="8">
        <f t="shared" ref="AQ197:AQ260" si="63">AP197*60</f>
        <v>420</v>
      </c>
      <c r="AR197" s="8">
        <f t="shared" ref="AR197:AR260" si="64">K197-AQ197</f>
        <v>-250</v>
      </c>
      <c r="AS197">
        <f t="shared" ref="AS197:AS260" si="65">IF(AP197=0,"库存为"&amp;K197,INT(K197/AP197))</f>
        <v>24</v>
      </c>
      <c r="AT197" s="24">
        <f>IFERROR(时间!$B$4+AS197,"上周无销量")</f>
        <v>43307</v>
      </c>
    </row>
    <row r="198" spans="1:46">
      <c r="A198" t="s">
        <v>4052</v>
      </c>
      <c r="B198" s="6">
        <f>SUMIF('库存（子SKU）'!$C:$C,$A198,'库存（子SKU）'!D:D)</f>
        <v>7</v>
      </c>
      <c r="C198" s="6">
        <f>SUMIF('库存（子SKU）'!$C:$C,$A198,'库存（子SKU）'!E:E)</f>
        <v>14</v>
      </c>
      <c r="D198" s="6">
        <f>SUMIF('库存（子SKU）'!$C:$C,$A198,'库存（子SKU）'!F:F)</f>
        <v>8</v>
      </c>
      <c r="E198" s="6">
        <f>SUMIF('库存（子SKU）'!$C:$C,$A198,'库存（子SKU）'!G:G)</f>
        <v>15</v>
      </c>
      <c r="F198" s="7">
        <v>19.99</v>
      </c>
      <c r="G198">
        <f>SUMIF('库存（子SKU）'!$C:$C,$A198,'库存（子SKU）'!I:I)</f>
        <v>15</v>
      </c>
      <c r="H198">
        <f>SUMIF('库存（子SKU）'!$C:$C,$A198,'库存（子SKU）'!J:J)</f>
        <v>10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25</v>
      </c>
      <c r="L198">
        <f>SUMIF('库存（子SKU）'!$C:$C,$A198,'库存（子SKU）'!N:N)</f>
        <v>3</v>
      </c>
      <c r="M198">
        <f>SUMIF('库存（子SKU）'!$C:$C,$A198,'库存（子SKU）'!O:O)</f>
        <v>0</v>
      </c>
      <c r="N198">
        <f>SUMIF('库存（子SKU）'!$C:$C,$A198,'库存（子SKU）'!P:P)</f>
        <v>1211</v>
      </c>
      <c r="O198">
        <f>SUMIF('库存（子SKU）'!$C:$C,$A198,'库存（子SKU）'!Q:Q)</f>
        <v>1094</v>
      </c>
      <c r="P198">
        <f>SUMIF('库存（子SKU）'!$C:$C,$A198,'库存（子SKU）'!R:R)</f>
        <v>719</v>
      </c>
      <c r="Q198">
        <f>SUMIF('库存（子SKU）'!$C:$C,$A198,'库存（子SKU）'!S:S)</f>
        <v>546</v>
      </c>
      <c r="R198">
        <f>SUMIF('库存（子SKU）'!$C:$C,$A198,'库存（子SKU）'!T:T)</f>
        <v>6</v>
      </c>
      <c r="S198">
        <f>SUMIF('库存（子SKU）'!$C:$C,$A198,'库存（子SKU）'!U:U)</f>
        <v>5</v>
      </c>
      <c r="T198">
        <f>SUMIF('库存（子SKU）'!$C:$C,$A198,'库存（子SKU）'!V:V)</f>
        <v>7</v>
      </c>
      <c r="U198">
        <f>SUMIF('库存（子SKU）'!$C:$C,$A198,'库存（子SKU）'!W:W)</f>
        <v>5</v>
      </c>
      <c r="V198" s="23">
        <f t="shared" ref="V198:V261" si="66">IFERROR(R198/N198,"")</f>
        <v>0.00495458298926507</v>
      </c>
      <c r="W198" s="23">
        <f t="shared" ref="W198:W261" si="67">IFERROR(S198/O198,"")</f>
        <v>0.00457038391224863</v>
      </c>
      <c r="X198" s="23">
        <f t="shared" ref="X198:X261" si="68">IFERROR(T198/P198,"")</f>
        <v>0.00973574408901252</v>
      </c>
      <c r="Y198" s="23">
        <f t="shared" ref="Y198:Y261" si="69">IFERROR(U198/Q198,"")</f>
        <v>0.00915750915750916</v>
      </c>
      <c r="Z198">
        <f>SUMIF('库存（子SKU）'!$C:$C,$A198,'库存（子SKU）'!AB:AB)</f>
        <v>1.08</v>
      </c>
      <c r="AA198">
        <f>SUMIF('库存（子SKU）'!$C:$C,$A198,'库存（子SKU）'!AC:AC)</f>
        <v>0.74</v>
      </c>
      <c r="AB198">
        <f>SUMIF('库存（子SKU）'!$C:$C,$A198,'库存（子SKU）'!AD:AD)</f>
        <v>1.17</v>
      </c>
      <c r="AC198">
        <f>SUMIF('库存（子SKU）'!$C:$C,$A198,'库存（子SKU）'!AE:AE)</f>
        <v>0.76</v>
      </c>
      <c r="AD198" s="23">
        <f t="shared" si="54"/>
        <v>0.00771814478667906</v>
      </c>
      <c r="AE198" s="23">
        <f t="shared" si="55"/>
        <v>0.00264417923247338</v>
      </c>
      <c r="AF198" s="23">
        <f t="shared" si="56"/>
        <v>0.00731615807903952</v>
      </c>
      <c r="AG198" s="23">
        <f t="shared" si="57"/>
        <v>0.00253460063365016</v>
      </c>
      <c r="AH198">
        <f>SUMIF('库存（子SKU）'!$C:$C,$A198,'库存（子SKU）'!AJ:AJ)</f>
        <v>91</v>
      </c>
      <c r="AI198">
        <f>SUMIF('库存（子SKU）'!$C:$C,$A198,'库存（子SKU）'!AK:AK)</f>
        <v>111</v>
      </c>
      <c r="AJ198">
        <f>SUMIF('库存（子SKU）'!$C:$C,$A198,'库存（子SKU）'!AL:AL)</f>
        <v>70</v>
      </c>
      <c r="AK198">
        <f>SUMIF('库存（子SKU）'!$C:$C,$A198,'库存（子SKU）'!AM:AM)</f>
        <v>140</v>
      </c>
      <c r="AL198" s="23">
        <f t="shared" si="58"/>
        <v>0.0769230769230769</v>
      </c>
      <c r="AM198" s="23">
        <f t="shared" si="59"/>
        <v>0.126126126126126</v>
      </c>
      <c r="AN198" s="23">
        <f t="shared" si="60"/>
        <v>0.114285714285714</v>
      </c>
      <c r="AO198" s="23">
        <f t="shared" si="61"/>
        <v>0.107142857142857</v>
      </c>
      <c r="AP198" s="8">
        <f t="shared" si="62"/>
        <v>1</v>
      </c>
      <c r="AQ198" s="8">
        <f t="shared" si="63"/>
        <v>60</v>
      </c>
      <c r="AR198" s="8">
        <f t="shared" si="64"/>
        <v>-35</v>
      </c>
      <c r="AS198">
        <f t="shared" si="65"/>
        <v>25</v>
      </c>
      <c r="AT198" s="24">
        <f>IFERROR(时间!$B$4+AS198,"上周无销量")</f>
        <v>43308</v>
      </c>
    </row>
    <row r="199" spans="1:46">
      <c r="A199" t="s">
        <v>4079</v>
      </c>
      <c r="B199" s="6">
        <f>SUMIF('库存（子SKU）'!$C:$C,$A199,'库存（子SKU）'!D:D)</f>
        <v>8</v>
      </c>
      <c r="C199" s="6">
        <f>SUMIF('库存（子SKU）'!$C:$C,$A199,'库存（子SKU）'!E:E)</f>
        <v>8</v>
      </c>
      <c r="D199" s="6">
        <f>SUMIF('库存（子SKU）'!$C:$C,$A199,'库存（子SKU）'!F:F)</f>
        <v>9</v>
      </c>
      <c r="E199" s="6">
        <f>SUMIF('库存（子SKU）'!$C:$C,$A199,'库存（子SKU）'!G:G)</f>
        <v>5</v>
      </c>
      <c r="F199" s="7">
        <v>19.99</v>
      </c>
      <c r="G199">
        <f>SUMIF('库存（子SKU）'!$C:$C,$A199,'库存（子SKU）'!I:I)</f>
        <v>23</v>
      </c>
      <c r="H199">
        <f>SUMIF('库存（子SKU）'!$C:$C,$A199,'库存（子SKU）'!J:J)</f>
        <v>8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31</v>
      </c>
      <c r="L199">
        <f>SUMIF('库存（子SKU）'!$C:$C,$A199,'库存（子SKU）'!N:N)</f>
        <v>2</v>
      </c>
      <c r="M199">
        <f>SUMIF('库存（子SKU）'!$C:$C,$A199,'库存（子SKU）'!O:O)</f>
        <v>1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>
        <f t="shared" si="54"/>
        <v>0</v>
      </c>
      <c r="AE199" s="23">
        <f t="shared" si="55"/>
        <v>0</v>
      </c>
      <c r="AF199" s="23">
        <f t="shared" si="56"/>
        <v>0</v>
      </c>
      <c r="AG199" s="23">
        <f t="shared" si="57"/>
        <v>0</v>
      </c>
      <c r="AH199">
        <f>SUMIF('库存（子SKU）'!$C:$C,$A199,'库存（子SKU）'!AJ:AJ)</f>
        <v>143</v>
      </c>
      <c r="AI199">
        <f>SUMIF('库存（子SKU）'!$C:$C,$A199,'库存（子SKU）'!AK:AK)</f>
        <v>104</v>
      </c>
      <c r="AJ199">
        <f>SUMIF('库存（子SKU）'!$C:$C,$A199,'库存（子SKU）'!AL:AL)</f>
        <v>78</v>
      </c>
      <c r="AK199">
        <f>SUMIF('库存（子SKU）'!$C:$C,$A199,'库存（子SKU）'!AM:AM)</f>
        <v>115</v>
      </c>
      <c r="AL199" s="23">
        <f t="shared" si="58"/>
        <v>0.0559440559440559</v>
      </c>
      <c r="AM199" s="23">
        <f t="shared" si="59"/>
        <v>0.0769230769230769</v>
      </c>
      <c r="AN199" s="23">
        <f t="shared" si="60"/>
        <v>0.115384615384615</v>
      </c>
      <c r="AO199" s="23">
        <f t="shared" si="61"/>
        <v>0.0434782608695652</v>
      </c>
      <c r="AP199" s="8">
        <f t="shared" si="62"/>
        <v>1.14285714285714</v>
      </c>
      <c r="AQ199" s="8">
        <f t="shared" si="63"/>
        <v>68.5714285714286</v>
      </c>
      <c r="AR199" s="8">
        <f t="shared" si="64"/>
        <v>-37.5714285714286</v>
      </c>
      <c r="AS199">
        <f t="shared" si="65"/>
        <v>27</v>
      </c>
      <c r="AT199" s="24">
        <f>IFERROR(时间!$B$4+AS199,"上周无销量")</f>
        <v>43310</v>
      </c>
    </row>
    <row r="200" spans="1:46">
      <c r="A200" t="s">
        <v>4120</v>
      </c>
      <c r="B200" s="6">
        <f>SUMIF('库存（子SKU）'!$C:$C,$A200,'库存（子SKU）'!D:D)</f>
        <v>25</v>
      </c>
      <c r="C200" s="6">
        <f>SUMIF('库存（子SKU）'!$C:$C,$A200,'库存（子SKU）'!E:E)</f>
        <v>7</v>
      </c>
      <c r="D200" s="6">
        <f>SUMIF('库存（子SKU）'!$C:$C,$A200,'库存（子SKU）'!F:F)</f>
        <v>10</v>
      </c>
      <c r="E200" s="6">
        <f>SUMIF('库存（子SKU）'!$C:$C,$A200,'库存（子SKU）'!G:G)</f>
        <v>10</v>
      </c>
      <c r="F200" s="7">
        <v>21.99</v>
      </c>
      <c r="G200">
        <f>SUMIF('库存（子SKU）'!$C:$C,$A200,'库存（子SKU）'!I:I)</f>
        <v>29</v>
      </c>
      <c r="H200">
        <f>SUMIF('库存（子SKU）'!$C:$C,$A200,'库存（子SKU）'!J:J)</f>
        <v>14</v>
      </c>
      <c r="I200">
        <f>SUMIF('库存（子SKU）'!$C:$C,$A200,'库存（子SKU）'!K:K)</f>
        <v>0</v>
      </c>
      <c r="J200">
        <f>SUMIF('库存（子SKU）'!$C:$C,$A200,'库存（子SKU）'!L:L)</f>
        <v>1</v>
      </c>
      <c r="K200">
        <f t="shared" si="53"/>
        <v>44</v>
      </c>
      <c r="L200">
        <f>SUMIF('库存（子SKU）'!$C:$C,$A200,'库存（子SKU）'!N:N)</f>
        <v>7</v>
      </c>
      <c r="M200">
        <f>SUMIF('库存（子SKU）'!$C:$C,$A200,'库存（子SKU）'!O:O)</f>
        <v>0</v>
      </c>
      <c r="N200">
        <f>SUMIF('库存（子SKU）'!$C:$C,$A200,'库存（子SKU）'!P:P)</f>
        <v>2471</v>
      </c>
      <c r="O200">
        <f>SUMIF('库存（子SKU）'!$C:$C,$A200,'库存（子SKU）'!Q:Q)</f>
        <v>531</v>
      </c>
      <c r="P200">
        <f>SUMIF('库存（子SKU）'!$C:$C,$A200,'库存（子SKU）'!R:R)</f>
        <v>711</v>
      </c>
      <c r="Q200">
        <f>SUMIF('库存（子SKU）'!$C:$C,$A200,'库存（子SKU）'!S:S)</f>
        <v>168</v>
      </c>
      <c r="R200">
        <f>SUMIF('库存（子SKU）'!$C:$C,$A200,'库存（子SKU）'!T:T)</f>
        <v>22</v>
      </c>
      <c r="S200">
        <f>SUMIF('库存（子SKU）'!$C:$C,$A200,'库存（子SKU）'!U:U)</f>
        <v>9</v>
      </c>
      <c r="T200">
        <f>SUMIF('库存（子SKU）'!$C:$C,$A200,'库存（子SKU）'!V:V)</f>
        <v>11</v>
      </c>
      <c r="U200">
        <f>SUMIF('库存（子SKU）'!$C:$C,$A200,'库存（子SKU）'!W:W)</f>
        <v>6</v>
      </c>
      <c r="V200" s="23">
        <f t="shared" si="66"/>
        <v>0.00890327802509106</v>
      </c>
      <c r="W200" s="23">
        <f t="shared" si="67"/>
        <v>0.0169491525423729</v>
      </c>
      <c r="X200" s="23">
        <f t="shared" si="68"/>
        <v>0.0154711673699015</v>
      </c>
      <c r="Y200" s="23">
        <f t="shared" si="69"/>
        <v>0.0357142857142857</v>
      </c>
      <c r="Z200">
        <f>SUMIF('库存（子SKU）'!$C:$C,$A200,'库存（子SKU）'!AB:AB)</f>
        <v>4.19</v>
      </c>
      <c r="AA200">
        <f>SUMIF('库存（子SKU）'!$C:$C,$A200,'库存（子SKU）'!AC:AC)</f>
        <v>1.84</v>
      </c>
      <c r="AB200">
        <f>SUMIF('库存（子SKU）'!$C:$C,$A200,'库存（子SKU）'!AD:AD)</f>
        <v>2.1</v>
      </c>
      <c r="AC200">
        <f>SUMIF('库存（子SKU）'!$C:$C,$A200,'库存（子SKU）'!AE:AE)</f>
        <v>1.07</v>
      </c>
      <c r="AD200" s="23">
        <f t="shared" si="54"/>
        <v>0.00762164620281946</v>
      </c>
      <c r="AE200" s="23">
        <f t="shared" si="55"/>
        <v>0.011953485350484</v>
      </c>
      <c r="AF200" s="23">
        <f t="shared" si="56"/>
        <v>0.00954979536152797</v>
      </c>
      <c r="AG200" s="23">
        <f t="shared" si="57"/>
        <v>0.00486584811277854</v>
      </c>
      <c r="AH200">
        <f>SUMIF('库存（子SKU）'!$C:$C,$A200,'库存（子SKU）'!AJ:AJ)</f>
        <v>104</v>
      </c>
      <c r="AI200">
        <f>SUMIF('库存（子SKU）'!$C:$C,$A200,'库存（子SKU）'!AK:AK)</f>
        <v>48</v>
      </c>
      <c r="AJ200">
        <f>SUMIF('库存（子SKU）'!$C:$C,$A200,'库存（子SKU）'!AL:AL)</f>
        <v>88</v>
      </c>
      <c r="AK200">
        <f>SUMIF('库存（子SKU）'!$C:$C,$A200,'库存（子SKU）'!AM:AM)</f>
        <v>104</v>
      </c>
      <c r="AL200" s="23">
        <f t="shared" si="58"/>
        <v>0.240384615384615</v>
      </c>
      <c r="AM200" s="23">
        <f t="shared" si="59"/>
        <v>0.145833333333333</v>
      </c>
      <c r="AN200" s="23">
        <f t="shared" si="60"/>
        <v>0.113636363636364</v>
      </c>
      <c r="AO200" s="23">
        <f t="shared" si="61"/>
        <v>0.0961538461538462</v>
      </c>
      <c r="AP200" s="8">
        <f t="shared" si="62"/>
        <v>3.57142857142857</v>
      </c>
      <c r="AQ200" s="8">
        <f t="shared" si="63"/>
        <v>214.285714285714</v>
      </c>
      <c r="AR200" s="8">
        <f t="shared" si="64"/>
        <v>-170.285714285714</v>
      </c>
      <c r="AS200">
        <f t="shared" si="65"/>
        <v>12</v>
      </c>
      <c r="AT200" s="24">
        <f>IFERROR(时间!$B$4+AS200,"上周无销量")</f>
        <v>43295</v>
      </c>
    </row>
    <row r="201" spans="1:46">
      <c r="A201" t="s">
        <v>4143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2</v>
      </c>
      <c r="E201" s="6">
        <f>SUMIF('库存（子SKU）'!$C:$C,$A201,'库存（子SKU）'!G:G)</f>
        <v>0</v>
      </c>
      <c r="F201" s="7">
        <v>19.99</v>
      </c>
      <c r="G201">
        <f>SUMIF('库存（子SKU）'!$C:$C,$A201,'库存（子SKU）'!I:I)</f>
        <v>3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3</v>
      </c>
      <c r="L201">
        <f>SUMIF('库存（子SKU）'!$C:$C,$A201,'库存（子SKU）'!N:N)</f>
        <v>1</v>
      </c>
      <c r="M201">
        <f>SUMIF('库存（子SKU）'!$C:$C,$A201,'库存（子SKU）'!O:O)</f>
        <v>0</v>
      </c>
      <c r="N201">
        <f>SUMIF('库存（子SKU）'!$C:$C,$A201,'库存（子SKU）'!P:P)</f>
        <v>1559</v>
      </c>
      <c r="O201">
        <f>SUMIF('库存（子SKU）'!$C:$C,$A201,'库存（子SKU）'!Q:Q)</f>
        <v>624</v>
      </c>
      <c r="P201">
        <f>SUMIF('库存（子SKU）'!$C:$C,$A201,'库存（子SKU）'!R:R)</f>
        <v>409</v>
      </c>
      <c r="Q201">
        <f>SUMIF('库存（子SKU）'!$C:$C,$A201,'库存（子SKU）'!S:S)</f>
        <v>0</v>
      </c>
      <c r="R201">
        <f>SUMIF('库存（子SKU）'!$C:$C,$A201,'库存（子SKU）'!T:T)</f>
        <v>9</v>
      </c>
      <c r="S201">
        <f>SUMIF('库存（子SKU）'!$C:$C,$A201,'库存（子SKU）'!U:U)</f>
        <v>6</v>
      </c>
      <c r="T201">
        <f>SUMIF('库存（子SKU）'!$C:$C,$A201,'库存（子SKU）'!V:V)</f>
        <v>4</v>
      </c>
      <c r="U201">
        <f>SUMIF('库存（子SKU）'!$C:$C,$A201,'库存（子SKU）'!W:W)</f>
        <v>0</v>
      </c>
      <c r="V201" s="23">
        <f t="shared" si="66"/>
        <v>0.00577293136626042</v>
      </c>
      <c r="W201" s="23">
        <f t="shared" si="67"/>
        <v>0.00961538461538462</v>
      </c>
      <c r="X201" s="23">
        <f t="shared" si="68"/>
        <v>0.0097799511002445</v>
      </c>
      <c r="Y201" s="23" t="str">
        <f t="shared" si="69"/>
        <v/>
      </c>
      <c r="Z201">
        <f>SUMIF('库存（子SKU）'!$C:$C,$A201,'库存（子SKU）'!AB:AB)</f>
        <v>1.88</v>
      </c>
      <c r="AA201">
        <f>SUMIF('库存（子SKU）'!$C:$C,$A201,'库存（子SKU）'!AC:AC)</f>
        <v>1.13</v>
      </c>
      <c r="AB201">
        <f>SUMIF('库存（子SKU）'!$C:$C,$A201,'库存（子SKU）'!AD:AD)</f>
        <v>0.82</v>
      </c>
      <c r="AC201">
        <f>SUMIF('库存（子SKU）'!$C:$C,$A201,'库存（子SKU）'!AE:AE)</f>
        <v>0</v>
      </c>
      <c r="AD201" s="23" t="str">
        <f t="shared" si="54"/>
        <v>无销量广告费为1.88</v>
      </c>
      <c r="AE201" s="23" t="str">
        <f t="shared" si="55"/>
        <v>无销量广告费为1.13</v>
      </c>
      <c r="AF201" s="23">
        <f t="shared" si="56"/>
        <v>0.0205102551275638</v>
      </c>
      <c r="AG201" s="23" t="str">
        <f t="shared" si="57"/>
        <v/>
      </c>
      <c r="AH201">
        <f>SUMIF('库存（子SKU）'!$C:$C,$A201,'库存（子SKU）'!AJ:AJ)</f>
        <v>16</v>
      </c>
      <c r="AI201">
        <f>SUMIF('库存（子SKU）'!$C:$C,$A201,'库存（子SKU）'!AK:AK)</f>
        <v>17</v>
      </c>
      <c r="AJ201">
        <f>SUMIF('库存（子SKU）'!$C:$C,$A201,'库存（子SKU）'!AL:AL)</f>
        <v>16</v>
      </c>
      <c r="AK201">
        <f>SUMIF('库存（子SKU）'!$C:$C,$A201,'库存（子SKU）'!AM:AM)</f>
        <v>0</v>
      </c>
      <c r="AL201" s="23">
        <f t="shared" si="58"/>
        <v>0</v>
      </c>
      <c r="AM201" s="23">
        <f t="shared" si="59"/>
        <v>0</v>
      </c>
      <c r="AN201" s="23">
        <f t="shared" si="60"/>
        <v>0.125</v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3</v>
      </c>
      <c r="AS201" t="str">
        <f t="shared" si="65"/>
        <v>库存为3</v>
      </c>
      <c r="AT201" s="24" t="str">
        <f>IFERROR(时间!$B$4+AS201,"上周无销量")</f>
        <v>上周无销量</v>
      </c>
    </row>
    <row r="202" spans="1:46">
      <c r="A202" t="s">
        <v>4150</v>
      </c>
      <c r="B202" s="6">
        <f>SUMIF('库存（子SKU）'!$C:$C,$A202,'库存（子SKU）'!D:D)</f>
        <v>7</v>
      </c>
      <c r="C202" s="6">
        <f>SUMIF('库存（子SKU）'!$C:$C,$A202,'库存（子SKU）'!E:E)</f>
        <v>5</v>
      </c>
      <c r="D202" s="6">
        <f>SUMIF('库存（子SKU）'!$C:$C,$A202,'库存（子SKU）'!F:F)</f>
        <v>1</v>
      </c>
      <c r="E202" s="6">
        <f>SUMIF('库存（子SKU）'!$C:$C,$A202,'库存（子SKU）'!G:G)</f>
        <v>2</v>
      </c>
      <c r="F202" s="7">
        <v>18.99</v>
      </c>
      <c r="G202">
        <f>SUMIF('库存（子SKU）'!$C:$C,$A202,'库存（子SKU）'!I:I)</f>
        <v>14</v>
      </c>
      <c r="H202">
        <f>SUMIF('库存（子SKU）'!$C:$C,$A202,'库存（子SKU）'!J:J)</f>
        <v>0</v>
      </c>
      <c r="I202">
        <f>SUMIF('库存（子SKU）'!$C:$C,$A202,'库存（子SKU）'!K:K)</f>
        <v>1</v>
      </c>
      <c r="J202">
        <f>SUMIF('库存（子SKU）'!$C:$C,$A202,'库存（子SKU）'!L:L)</f>
        <v>0</v>
      </c>
      <c r="K202">
        <f t="shared" si="53"/>
        <v>15</v>
      </c>
      <c r="L202">
        <f>SUMIF('库存（子SKU）'!$C:$C,$A202,'库存（子SKU）'!N:N)</f>
        <v>7</v>
      </c>
      <c r="M202">
        <f>SUMIF('库存（子SKU）'!$C:$C,$A202,'库存（子SKU）'!O:O)</f>
        <v>0</v>
      </c>
      <c r="N202">
        <f>SUMIF('库存（子SKU）'!$C:$C,$A202,'库存（子SKU）'!P:P)</f>
        <v>396</v>
      </c>
      <c r="O202">
        <f>SUMIF('库存（子SKU）'!$C:$C,$A202,'库存（子SKU）'!Q:Q)</f>
        <v>228</v>
      </c>
      <c r="P202">
        <f>SUMIF('库存（子SKU）'!$C:$C,$A202,'库存（子SKU）'!R:R)</f>
        <v>167</v>
      </c>
      <c r="Q202">
        <f>SUMIF('库存（子SKU）'!$C:$C,$A202,'库存（子SKU）'!S:S)</f>
        <v>114</v>
      </c>
      <c r="R202">
        <f>SUMIF('库存（子SKU）'!$C:$C,$A202,'库存（子SKU）'!T:T)</f>
        <v>9</v>
      </c>
      <c r="S202">
        <f>SUMIF('库存（子SKU）'!$C:$C,$A202,'库存（子SKU）'!U:U)</f>
        <v>5</v>
      </c>
      <c r="T202">
        <f>SUMIF('库存（子SKU）'!$C:$C,$A202,'库存（子SKU）'!V:V)</f>
        <v>2</v>
      </c>
      <c r="U202">
        <f>SUMIF('库存（子SKU）'!$C:$C,$A202,'库存（子SKU）'!W:W)</f>
        <v>2</v>
      </c>
      <c r="V202" s="23">
        <f t="shared" si="66"/>
        <v>0.0227272727272727</v>
      </c>
      <c r="W202" s="23">
        <f t="shared" si="67"/>
        <v>0.0219298245614035</v>
      </c>
      <c r="X202" s="23">
        <f t="shared" si="68"/>
        <v>0.0119760479041916</v>
      </c>
      <c r="Y202" s="23">
        <f t="shared" si="69"/>
        <v>0.0175438596491228</v>
      </c>
      <c r="Z202">
        <f>SUMIF('库存（子SKU）'!$C:$C,$A202,'库存（子SKU）'!AB:AB)</f>
        <v>1.88</v>
      </c>
      <c r="AA202">
        <f>SUMIF('库存（子SKU）'!$C:$C,$A202,'库存（子SKU）'!AC:AC)</f>
        <v>0.44</v>
      </c>
      <c r="AB202">
        <f>SUMIF('库存（子SKU）'!$C:$C,$A202,'库存（子SKU）'!AD:AD)</f>
        <v>0.44</v>
      </c>
      <c r="AC202">
        <f>SUMIF('库存（子SKU）'!$C:$C,$A202,'库存（子SKU）'!AE:AE)</f>
        <v>0.42</v>
      </c>
      <c r="AD202" s="23">
        <f t="shared" si="54"/>
        <v>0.0141427819152938</v>
      </c>
      <c r="AE202" s="23">
        <f t="shared" si="55"/>
        <v>0.00463401790416009</v>
      </c>
      <c r="AF202" s="23">
        <f t="shared" si="56"/>
        <v>0.0231700895208004</v>
      </c>
      <c r="AG202" s="23">
        <f t="shared" si="57"/>
        <v>0.0110584518167457</v>
      </c>
      <c r="AH202">
        <f>SUMIF('库存（子SKU）'!$C:$C,$A202,'库存（子SKU）'!AJ:AJ)</f>
        <v>31</v>
      </c>
      <c r="AI202">
        <f>SUMIF('库存（子SKU）'!$C:$C,$A202,'库存（子SKU）'!AK:AK)</f>
        <v>43</v>
      </c>
      <c r="AJ202">
        <f>SUMIF('库存（子SKU）'!$C:$C,$A202,'库存（子SKU）'!AL:AL)</f>
        <v>14</v>
      </c>
      <c r="AK202">
        <f>SUMIF('库存（子SKU）'!$C:$C,$A202,'库存（子SKU）'!AM:AM)</f>
        <v>22</v>
      </c>
      <c r="AL202" s="23">
        <f t="shared" si="58"/>
        <v>0.225806451612903</v>
      </c>
      <c r="AM202" s="23">
        <f t="shared" si="59"/>
        <v>0.116279069767442</v>
      </c>
      <c r="AN202" s="23">
        <f t="shared" si="60"/>
        <v>0.0714285714285714</v>
      </c>
      <c r="AO202" s="23">
        <f t="shared" si="61"/>
        <v>0.0909090909090909</v>
      </c>
      <c r="AP202" s="8">
        <f t="shared" si="62"/>
        <v>1</v>
      </c>
      <c r="AQ202" s="8">
        <f t="shared" si="63"/>
        <v>60</v>
      </c>
      <c r="AR202" s="8">
        <f t="shared" si="64"/>
        <v>-45</v>
      </c>
      <c r="AS202">
        <f t="shared" si="65"/>
        <v>15</v>
      </c>
      <c r="AT202" s="24">
        <f>IFERROR(时间!$B$4+AS202,"上周无销量")</f>
        <v>43298</v>
      </c>
    </row>
    <row r="203" spans="1:46">
      <c r="A203" t="s">
        <v>4181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">
        <v>54</v>
      </c>
      <c r="G203">
        <f>SUMIF('库存（子SKU）'!$C:$C,$A203,'库存（子SKU）'!I:I)</f>
        <v>20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20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2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3" t="str">
        <f t="shared" si="58"/>
        <v/>
      </c>
      <c r="AM203" s="23">
        <f t="shared" si="59"/>
        <v>0</v>
      </c>
      <c r="AN203" s="23" t="str">
        <f t="shared" si="60"/>
        <v/>
      </c>
      <c r="AO203" s="23" t="str">
        <f t="shared" si="61"/>
        <v/>
      </c>
      <c r="AP203" s="8">
        <f t="shared" si="62"/>
        <v>0</v>
      </c>
      <c r="AQ203" s="8">
        <f t="shared" si="63"/>
        <v>0</v>
      </c>
      <c r="AR203" s="8">
        <f t="shared" si="64"/>
        <v>20</v>
      </c>
      <c r="AS203" t="str">
        <f t="shared" si="65"/>
        <v>库存为20</v>
      </c>
      <c r="AT203" s="24" t="str">
        <f>IFERROR(时间!$B$4+AS203,"上周无销量")</f>
        <v>上周无销量</v>
      </c>
    </row>
    <row r="204" spans="1:46">
      <c r="A204" t="s">
        <v>4222</v>
      </c>
      <c r="B204" s="6">
        <f>SUMIF('库存（子SKU）'!$C:$C,$A204,'库存（子SKU）'!D:D)</f>
        <v>6</v>
      </c>
      <c r="C204" s="6">
        <f>SUMIF('库存（子SKU）'!$C:$C,$A204,'库存（子SKU）'!E:E)</f>
        <v>1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>
        <v>25.99</v>
      </c>
      <c r="G204">
        <f>SUMIF('库存（子SKU）'!$C:$C,$A204,'库存（子SKU）'!I:I)</f>
        <v>21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21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14019</v>
      </c>
      <c r="O204">
        <f>SUMIF('库存（子SKU）'!$C:$C,$A204,'库存（子SKU）'!Q:Q)</f>
        <v>9880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74</v>
      </c>
      <c r="S204">
        <f>SUMIF('库存（子SKU）'!$C:$C,$A204,'库存（子SKU）'!U:U)</f>
        <v>62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>
        <f t="shared" si="66"/>
        <v>0.00527855053855482</v>
      </c>
      <c r="W204" s="23">
        <f t="shared" si="67"/>
        <v>0.0062753036437247</v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23.28</v>
      </c>
      <c r="AA204">
        <f>SUMIF('库存（子SKU）'!$C:$C,$A204,'库存（子SKU）'!AC:AC)</f>
        <v>19.09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>
        <f t="shared" si="54"/>
        <v>0.149288187764525</v>
      </c>
      <c r="AE204" s="23">
        <f t="shared" si="55"/>
        <v>0.734513274336283</v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41</v>
      </c>
      <c r="AI204">
        <f>SUMIF('库存（子SKU）'!$C:$C,$A204,'库存（子SKU）'!AK:AK)</f>
        <v>23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>
        <f t="shared" si="58"/>
        <v>0.146341463414634</v>
      </c>
      <c r="AM204" s="23">
        <f t="shared" si="59"/>
        <v>0.0434782608695652</v>
      </c>
      <c r="AN204" s="23" t="str">
        <f t="shared" si="60"/>
        <v/>
      </c>
      <c r="AO204" s="23" t="str">
        <f t="shared" si="61"/>
        <v/>
      </c>
      <c r="AP204" s="8">
        <f t="shared" si="62"/>
        <v>0.857142857142857</v>
      </c>
      <c r="AQ204" s="8">
        <f t="shared" si="63"/>
        <v>51.4285714285714</v>
      </c>
      <c r="AR204" s="8">
        <f t="shared" si="64"/>
        <v>-30.4285714285714</v>
      </c>
      <c r="AS204">
        <f t="shared" si="65"/>
        <v>24</v>
      </c>
      <c r="AT204" s="24">
        <f>IFERROR(时间!$B$4+AS204,"上周无销量")</f>
        <v>43307</v>
      </c>
    </row>
    <row r="205" spans="1:46">
      <c r="A205" t="s">
        <v>4273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 t="str">
        <f t="shared" si="66"/>
        <v/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0</v>
      </c>
      <c r="AS205" t="str">
        <f t="shared" si="65"/>
        <v>库存为0</v>
      </c>
      <c r="AT205" s="24" t="str">
        <f>IFERROR(时间!$B$4+AS205,"上周无销量")</f>
        <v>上周无销量</v>
      </c>
    </row>
    <row r="206" spans="1:46">
      <c r="A206" t="s">
        <v>4302</v>
      </c>
      <c r="B206" s="6">
        <f>SUMIF('库存（子SKU）'!$C:$C,$A206,'库存（子SKU）'!D:D)</f>
        <v>1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1</v>
      </c>
      <c r="F206" s="7">
        <v>22.99</v>
      </c>
      <c r="G206">
        <f>SUMIF('库存（子SKU）'!$C:$C,$A206,'库存（子SKU）'!I:I)</f>
        <v>7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7</v>
      </c>
      <c r="L206">
        <f>SUMIF('库存（子SKU）'!$C:$C,$A206,'库存（子SKU）'!N:N)</f>
        <v>0</v>
      </c>
      <c r="M206">
        <f>SUMIF('库存（子SKU）'!$C:$C,$A206,'库存（子SKU）'!O:O)</f>
        <v>4</v>
      </c>
      <c r="N206">
        <f>SUMIF('库存（子SKU）'!$C:$C,$A206,'库存（子SKU）'!P:P)</f>
        <v>2957</v>
      </c>
      <c r="O206">
        <f>SUMIF('库存（子SKU）'!$C:$C,$A206,'库存（子SKU）'!Q:Q)</f>
        <v>2983</v>
      </c>
      <c r="P206">
        <f>SUMIF('库存（子SKU）'!$C:$C,$A206,'库存（子SKU）'!R:R)</f>
        <v>2143</v>
      </c>
      <c r="Q206">
        <f>SUMIF('库存（子SKU）'!$C:$C,$A206,'库存（子SKU）'!S:S)</f>
        <v>1952</v>
      </c>
      <c r="R206">
        <f>SUMIF('库存（子SKU）'!$C:$C,$A206,'库存（子SKU）'!T:T)</f>
        <v>9</v>
      </c>
      <c r="S206">
        <f>SUMIF('库存（子SKU）'!$C:$C,$A206,'库存（子SKU）'!U:U)</f>
        <v>11</v>
      </c>
      <c r="T206">
        <f>SUMIF('库存（子SKU）'!$C:$C,$A206,'库存（子SKU）'!V:V)</f>
        <v>6</v>
      </c>
      <c r="U206">
        <f>SUMIF('库存（子SKU）'!$C:$C,$A206,'库存（子SKU）'!W:W)</f>
        <v>8</v>
      </c>
      <c r="V206" s="23">
        <f t="shared" si="66"/>
        <v>0.00304362529590801</v>
      </c>
      <c r="W206" s="23">
        <f t="shared" si="67"/>
        <v>0.00368756285618505</v>
      </c>
      <c r="X206" s="23">
        <f t="shared" si="68"/>
        <v>0.00279981334577695</v>
      </c>
      <c r="Y206" s="23">
        <f t="shared" si="69"/>
        <v>0.00409836065573771</v>
      </c>
      <c r="Z206">
        <f>SUMIF('库存（子SKU）'!$C:$C,$A206,'库存（子SKU）'!AB:AB)</f>
        <v>1.74</v>
      </c>
      <c r="AA206">
        <f>SUMIF('库存（子SKU）'!$C:$C,$A206,'库存（子SKU）'!AC:AC)</f>
        <v>2.1</v>
      </c>
      <c r="AB206">
        <f>SUMIF('库存（子SKU）'!$C:$C,$A206,'库存（子SKU）'!AD:AD)</f>
        <v>1.17</v>
      </c>
      <c r="AC206">
        <f>SUMIF('库存（子SKU）'!$C:$C,$A206,'库存（子SKU）'!AE:AE)</f>
        <v>1.53</v>
      </c>
      <c r="AD206" s="23">
        <f t="shared" si="54"/>
        <v>0.0756850804697695</v>
      </c>
      <c r="AE206" s="23" t="str">
        <f t="shared" si="55"/>
        <v>无销量广告费为2.1</v>
      </c>
      <c r="AF206" s="23" t="str">
        <f t="shared" si="56"/>
        <v>无销量广告费为1.17</v>
      </c>
      <c r="AG206" s="23">
        <f t="shared" si="57"/>
        <v>0.0665506742061766</v>
      </c>
      <c r="AH206">
        <f>SUMIF('库存（子SKU）'!$C:$C,$A206,'库存（子SKU）'!AJ:AJ)</f>
        <v>9</v>
      </c>
      <c r="AI206">
        <f>SUMIF('库存（子SKU）'!$C:$C,$A206,'库存（子SKU）'!AK:AK)</f>
        <v>5</v>
      </c>
      <c r="AJ206">
        <f>SUMIF('库存（子SKU）'!$C:$C,$A206,'库存（子SKU）'!AL:AL)</f>
        <v>6</v>
      </c>
      <c r="AK206">
        <f>SUMIF('库存（子SKU）'!$C:$C,$A206,'库存（子SKU）'!AM:AM)</f>
        <v>13</v>
      </c>
      <c r="AL206" s="23">
        <f t="shared" si="58"/>
        <v>0.111111111111111</v>
      </c>
      <c r="AM206" s="23">
        <f t="shared" si="59"/>
        <v>0</v>
      </c>
      <c r="AN206" s="23">
        <f t="shared" si="60"/>
        <v>0</v>
      </c>
      <c r="AO206" s="23">
        <f t="shared" si="61"/>
        <v>0.0769230769230769</v>
      </c>
      <c r="AP206" s="8">
        <f t="shared" si="62"/>
        <v>0.142857142857143</v>
      </c>
      <c r="AQ206" s="8">
        <f t="shared" si="63"/>
        <v>8.57142857142857</v>
      </c>
      <c r="AR206" s="8">
        <f t="shared" si="64"/>
        <v>-1.57142857142857</v>
      </c>
      <c r="AS206">
        <f t="shared" si="65"/>
        <v>49</v>
      </c>
      <c r="AT206" s="24">
        <f>IFERROR(时间!$B$4+AS206,"上周无销量")</f>
        <v>43332</v>
      </c>
    </row>
    <row r="207" spans="1:46">
      <c r="A207" t="s">
        <v>4313</v>
      </c>
      <c r="B207" s="6">
        <f>SUMIF('库存（子SKU）'!$C:$C,$A207,'库存（子SKU）'!D:D)</f>
        <v>0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>
        <v>29.99</v>
      </c>
      <c r="G207">
        <f>SUMIF('库存（子SKU）'!$C:$C,$A207,'库存（子SKU）'!I:I)</f>
        <v>9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9</v>
      </c>
      <c r="L207">
        <f>SUMIF('库存（子SKU）'!$C:$C,$A207,'库存（子SKU）'!N:N)</f>
        <v>0</v>
      </c>
      <c r="M207">
        <f>SUMIF('库存（子SKU）'!$C:$C,$A207,'库存（子SKU）'!O:O)</f>
        <v>9</v>
      </c>
      <c r="N207">
        <f>SUMIF('库存（子SKU）'!$C:$C,$A207,'库存（子SKU）'!P:P)</f>
        <v>308</v>
      </c>
      <c r="O207">
        <f>SUMIF('库存（子SKU）'!$C:$C,$A207,'库存（子SKU）'!Q:Q)</f>
        <v>581</v>
      </c>
      <c r="P207">
        <f>SUMIF('库存（子SKU）'!$C:$C,$A207,'库存（子SKU）'!R:R)</f>
        <v>517</v>
      </c>
      <c r="Q207">
        <f>SUMIF('库存（子SKU）'!$C:$C,$A207,'库存（子SKU）'!S:S)</f>
        <v>352</v>
      </c>
      <c r="R207">
        <f>SUMIF('库存（子SKU）'!$C:$C,$A207,'库存（子SKU）'!T:T)</f>
        <v>1</v>
      </c>
      <c r="S207">
        <f>SUMIF('库存（子SKU）'!$C:$C,$A207,'库存（子SKU）'!U:U)</f>
        <v>1</v>
      </c>
      <c r="T207">
        <f>SUMIF('库存（子SKU）'!$C:$C,$A207,'库存（子SKU）'!V:V)</f>
        <v>1</v>
      </c>
      <c r="U207">
        <f>SUMIF('库存（子SKU）'!$C:$C,$A207,'库存（子SKU）'!W:W)</f>
        <v>1</v>
      </c>
      <c r="V207" s="23">
        <f t="shared" si="66"/>
        <v>0.00324675324675325</v>
      </c>
      <c r="W207" s="23">
        <f t="shared" si="67"/>
        <v>0.00172117039586919</v>
      </c>
      <c r="X207" s="23">
        <f t="shared" si="68"/>
        <v>0.00193423597678917</v>
      </c>
      <c r="Y207" s="23">
        <f t="shared" si="69"/>
        <v>0.00284090909090909</v>
      </c>
      <c r="Z207">
        <f>SUMIF('库存（子SKU）'!$C:$C,$A207,'库存（子SKU）'!AB:AB)</f>
        <v>0.25</v>
      </c>
      <c r="AA207">
        <f>SUMIF('库存（子SKU）'!$C:$C,$A207,'库存（子SKU）'!AC:AC)</f>
        <v>0.12</v>
      </c>
      <c r="AB207">
        <f>SUMIF('库存（子SKU）'!$C:$C,$A207,'库存（子SKU）'!AD:AD)</f>
        <v>0.14</v>
      </c>
      <c r="AC207">
        <f>SUMIF('库存（子SKU）'!$C:$C,$A207,'库存（子SKU）'!AE:AE)</f>
        <v>0.02</v>
      </c>
      <c r="AD207" s="23" t="str">
        <f t="shared" si="54"/>
        <v>无销量广告费为0.25</v>
      </c>
      <c r="AE207" s="23" t="str">
        <f t="shared" si="55"/>
        <v>无销量广告费为0.12</v>
      </c>
      <c r="AF207" s="23" t="str">
        <f t="shared" si="56"/>
        <v>无销量广告费为0.14</v>
      </c>
      <c r="AG207" s="23" t="str">
        <f t="shared" si="57"/>
        <v>无销量广告费为0.02</v>
      </c>
      <c r="AH207">
        <f>SUMIF('库存（子SKU）'!$C:$C,$A207,'库存（子SKU）'!AJ:AJ)</f>
        <v>3</v>
      </c>
      <c r="AI207">
        <f>SUMIF('库存（子SKU）'!$C:$C,$A207,'库存（子SKU）'!AK:AK)</f>
        <v>2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23">
        <f t="shared" si="58"/>
        <v>0</v>
      </c>
      <c r="AM207" s="23">
        <f t="shared" si="59"/>
        <v>0</v>
      </c>
      <c r="AN207" s="23" t="str">
        <f t="shared" si="60"/>
        <v/>
      </c>
      <c r="AO207" s="23" t="str">
        <f t="shared" si="61"/>
        <v/>
      </c>
      <c r="AP207" s="8">
        <f t="shared" si="62"/>
        <v>0</v>
      </c>
      <c r="AQ207" s="8">
        <f t="shared" si="63"/>
        <v>0</v>
      </c>
      <c r="AR207" s="8">
        <f t="shared" si="64"/>
        <v>9</v>
      </c>
      <c r="AS207" t="str">
        <f t="shared" si="65"/>
        <v>库存为9</v>
      </c>
      <c r="AT207" s="24" t="str">
        <f>IFERROR(时间!$B$4+AS207,"上周无销量")</f>
        <v>上周无销量</v>
      </c>
    </row>
    <row r="208" spans="1:46">
      <c r="A208" t="s">
        <v>4324</v>
      </c>
      <c r="B208" s="6">
        <f>SUMIF('库存（子SKU）'!$C:$C,$A208,'库存（子SKU）'!D:D)</f>
        <v>0</v>
      </c>
      <c r="C208" s="6">
        <f>SUMIF('库存（子SKU）'!$C:$C,$A208,'库存（子SKU）'!E:E)</f>
        <v>0</v>
      </c>
      <c r="D208" s="6">
        <f>SUMIF('库存（子SKU）'!$C:$C,$A208,'库存（子SKU）'!F:F)</f>
        <v>1</v>
      </c>
      <c r="E208" s="6">
        <f>SUMIF('库存（子SKU）'!$C:$C,$A208,'库存（子SKU）'!G:G)</f>
        <v>0</v>
      </c>
      <c r="F208" s="7" t="s">
        <v>54</v>
      </c>
      <c r="G208">
        <f>SUMIF('库存（子SKU）'!$C:$C,$A208,'库存（子SKU）'!I:I)</f>
        <v>11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11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823</v>
      </c>
      <c r="O208">
        <f>SUMIF('库存（子SKU）'!$C:$C,$A208,'库存（子SKU）'!Q:Q)</f>
        <v>437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7</v>
      </c>
      <c r="S208">
        <f>SUMIF('库存（子SKU）'!$C:$C,$A208,'库存（子SKU）'!U:U)</f>
        <v>6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>
        <f t="shared" si="66"/>
        <v>0.00850546780072904</v>
      </c>
      <c r="W208" s="23">
        <f t="shared" si="67"/>
        <v>0.0137299771167048</v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1.98</v>
      </c>
      <c r="AA208">
        <f>SUMIF('库存（子SKU）'!$C:$C,$A208,'库存（子SKU）'!AC:AC)</f>
        <v>2.17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 t="str">
        <f t="shared" si="54"/>
        <v>无销量广告费为1.98</v>
      </c>
      <c r="AE208" s="23" t="str">
        <f t="shared" si="55"/>
        <v>无销量广告费为2.17</v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4</v>
      </c>
      <c r="AI208">
        <f>SUMIF('库存（子SKU）'!$C:$C,$A208,'库存（子SKU）'!AK:AK)</f>
        <v>1</v>
      </c>
      <c r="AJ208">
        <f>SUMIF('库存（子SKU）'!$C:$C,$A208,'库存（子SKU）'!AL:AL)</f>
        <v>2</v>
      </c>
      <c r="AK208">
        <f>SUMIF('库存（子SKU）'!$C:$C,$A208,'库存（子SKU）'!AM:AM)</f>
        <v>1</v>
      </c>
      <c r="AL208" s="23">
        <f t="shared" si="58"/>
        <v>0</v>
      </c>
      <c r="AM208" s="23">
        <f t="shared" si="59"/>
        <v>0</v>
      </c>
      <c r="AN208" s="23">
        <f t="shared" si="60"/>
        <v>0.5</v>
      </c>
      <c r="AO208" s="23">
        <f t="shared" si="61"/>
        <v>0</v>
      </c>
      <c r="AP208" s="8">
        <f t="shared" si="62"/>
        <v>0</v>
      </c>
      <c r="AQ208" s="8">
        <f t="shared" si="63"/>
        <v>0</v>
      </c>
      <c r="AR208" s="8">
        <f t="shared" si="64"/>
        <v>11</v>
      </c>
      <c r="AS208" t="str">
        <f t="shared" si="65"/>
        <v>库存为11</v>
      </c>
      <c r="AT208" s="24" t="str">
        <f>IFERROR(时间!$B$4+AS208,"上周无销量")</f>
        <v>上周无销量</v>
      </c>
    </row>
    <row r="209" spans="1:46">
      <c r="A209" t="s">
        <v>4335</v>
      </c>
      <c r="B209" s="6">
        <f>SUMIF('库存（子SKU）'!$C:$C,$A209,'库存（子SKU）'!D:D)</f>
        <v>11</v>
      </c>
      <c r="C209" s="6">
        <f>SUMIF('库存（子SKU）'!$C:$C,$A209,'库存（子SKU）'!E:E)</f>
        <v>4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>
        <v>29.99</v>
      </c>
      <c r="G209">
        <f>SUMIF('库存（子SKU）'!$C:$C,$A209,'库存（子SKU）'!I:I)</f>
        <v>9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9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45339</v>
      </c>
      <c r="O209">
        <f>SUMIF('库存（子SKU）'!$C:$C,$A209,'库存（子SKU）'!Q:Q)</f>
        <v>12851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159</v>
      </c>
      <c r="S209">
        <f>SUMIF('库存（子SKU）'!$C:$C,$A209,'库存（子SKU）'!U:U)</f>
        <v>60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>
        <f t="shared" si="66"/>
        <v>0.00350691457685436</v>
      </c>
      <c r="W209" s="23">
        <f t="shared" si="67"/>
        <v>0.00466889736207299</v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52.67</v>
      </c>
      <c r="AA209">
        <f>SUMIF('库存（子SKU）'!$C:$C,$A209,'库存（子SKU）'!AC:AC)</f>
        <v>18.02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>
        <f t="shared" si="54"/>
        <v>0.159659280366183</v>
      </c>
      <c r="AE209" s="23">
        <f t="shared" si="55"/>
        <v>0.150216738912971</v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208</v>
      </c>
      <c r="AI209">
        <f>SUMIF('库存（子SKU）'!$C:$C,$A209,'库存（子SKU）'!AK:AK)</f>
        <v>82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23">
        <f t="shared" si="58"/>
        <v>0.0528846153846154</v>
      </c>
      <c r="AM209" s="23">
        <f t="shared" si="59"/>
        <v>0.0487804878048781</v>
      </c>
      <c r="AN209" s="23" t="str">
        <f t="shared" si="60"/>
        <v/>
      </c>
      <c r="AO209" s="23" t="str">
        <f t="shared" si="61"/>
        <v/>
      </c>
      <c r="AP209" s="8">
        <f t="shared" si="62"/>
        <v>1.57142857142857</v>
      </c>
      <c r="AQ209" s="8">
        <f t="shared" si="63"/>
        <v>94.2857142857143</v>
      </c>
      <c r="AR209" s="8">
        <f t="shared" si="64"/>
        <v>-85.2857142857143</v>
      </c>
      <c r="AS209">
        <f t="shared" si="65"/>
        <v>5</v>
      </c>
      <c r="AT209" s="24">
        <f>IFERROR(时间!$B$4+AS209,"上周无销量")</f>
        <v>43288</v>
      </c>
    </row>
    <row r="210" spans="1:46">
      <c r="A210" t="s">
        <v>4366</v>
      </c>
      <c r="B210" s="6">
        <f>SUMIF('库存（子SKU）'!$C:$C,$A210,'库存（子SKU）'!D:D)</f>
        <v>1</v>
      </c>
      <c r="C210" s="6">
        <f>SUMIF('库存（子SKU）'!$C:$C,$A210,'库存（子SKU）'!E:E)</f>
        <v>1</v>
      </c>
      <c r="D210" s="6">
        <f>SUMIF('库存（子SKU）'!$C:$C,$A210,'库存（子SKU）'!F:F)</f>
        <v>2</v>
      </c>
      <c r="E210" s="6">
        <f>SUMIF('库存（子SKU）'!$C:$C,$A210,'库存（子SKU）'!G:G)</f>
        <v>0</v>
      </c>
      <c r="F210" s="7">
        <v>30.74</v>
      </c>
      <c r="G210">
        <f>SUMIF('库存（子SKU）'!$C:$C,$A210,'库存（子SKU）'!I:I)</f>
        <v>1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1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>
        <f t="shared" si="54"/>
        <v>0</v>
      </c>
      <c r="AE210" s="23">
        <f t="shared" si="55"/>
        <v>0</v>
      </c>
      <c r="AF210" s="23">
        <f t="shared" si="56"/>
        <v>0</v>
      </c>
      <c r="AG210" s="23" t="str">
        <f t="shared" si="57"/>
        <v/>
      </c>
      <c r="AH210">
        <f>SUMIF('库存（子SKU）'!$C:$C,$A210,'库存（子SKU）'!AJ:AJ)</f>
        <v>20</v>
      </c>
      <c r="AI210">
        <f>SUMIF('库存（子SKU）'!$C:$C,$A210,'库存（子SKU）'!AK:AK)</f>
        <v>5</v>
      </c>
      <c r="AJ210">
        <f>SUMIF('库存（子SKU）'!$C:$C,$A210,'库存（子SKU）'!AL:AL)</f>
        <v>3</v>
      </c>
      <c r="AK210">
        <f>SUMIF('库存（子SKU）'!$C:$C,$A210,'库存（子SKU）'!AM:AM)</f>
        <v>0</v>
      </c>
      <c r="AL210" s="23">
        <f t="shared" si="58"/>
        <v>0.05</v>
      </c>
      <c r="AM210" s="23">
        <f t="shared" si="59"/>
        <v>0.2</v>
      </c>
      <c r="AN210" s="23">
        <f t="shared" si="60"/>
        <v>0.666666666666667</v>
      </c>
      <c r="AO210" s="23" t="str">
        <f t="shared" si="61"/>
        <v/>
      </c>
      <c r="AP210" s="8">
        <f t="shared" si="62"/>
        <v>0.142857142857143</v>
      </c>
      <c r="AQ210" s="8">
        <f t="shared" si="63"/>
        <v>8.57142857142857</v>
      </c>
      <c r="AR210" s="8">
        <f t="shared" si="64"/>
        <v>-7.57142857142857</v>
      </c>
      <c r="AS210">
        <f t="shared" si="65"/>
        <v>7</v>
      </c>
      <c r="AT210" s="24">
        <f>IFERROR(时间!$B$4+AS210,"上周无销量")</f>
        <v>43290</v>
      </c>
    </row>
    <row r="211" spans="1:46">
      <c r="A211" t="s">
        <v>4377</v>
      </c>
      <c r="B211" s="6">
        <f>SUMIF('库存（子SKU）'!$C:$C,$A211,'库存（子SKU）'!D:D)</f>
        <v>2</v>
      </c>
      <c r="C211" s="6">
        <f>SUMIF('库存（子SKU）'!$C:$C,$A211,'库存（子SKU）'!E:E)</f>
        <v>1</v>
      </c>
      <c r="D211" s="6">
        <f>SUMIF('库存（子SKU）'!$C:$C,$A211,'库存（子SKU）'!F:F)</f>
        <v>1</v>
      </c>
      <c r="E211" s="6">
        <f>SUMIF('库存（子SKU）'!$C:$C,$A211,'库存（子SKU）'!G:G)</f>
        <v>3</v>
      </c>
      <c r="F211" s="7">
        <v>29.4185714285714</v>
      </c>
      <c r="G211">
        <f>SUMIF('库存（子SKU）'!$C:$C,$A211,'库存（子SKU）'!I:I)</f>
        <v>63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63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>
        <f t="shared" si="54"/>
        <v>0</v>
      </c>
      <c r="AE211" s="23">
        <f t="shared" si="55"/>
        <v>0</v>
      </c>
      <c r="AF211" s="23">
        <f t="shared" si="56"/>
        <v>0</v>
      </c>
      <c r="AG211" s="23">
        <f t="shared" si="57"/>
        <v>0</v>
      </c>
      <c r="AH211">
        <f>SUMIF('库存（子SKU）'!$C:$C,$A211,'库存（子SKU）'!AJ:AJ)</f>
        <v>39</v>
      </c>
      <c r="AI211">
        <f>SUMIF('库存（子SKU）'!$C:$C,$A211,'库存（子SKU）'!AK:AK)</f>
        <v>52</v>
      </c>
      <c r="AJ211">
        <f>SUMIF('库存（子SKU）'!$C:$C,$A211,'库存（子SKU）'!AL:AL)</f>
        <v>33</v>
      </c>
      <c r="AK211">
        <f>SUMIF('库存（子SKU）'!$C:$C,$A211,'库存（子SKU）'!AM:AM)</f>
        <v>11</v>
      </c>
      <c r="AL211" s="23">
        <f t="shared" si="58"/>
        <v>0.0512820512820513</v>
      </c>
      <c r="AM211" s="23">
        <f t="shared" si="59"/>
        <v>0.0192307692307692</v>
      </c>
      <c r="AN211" s="23">
        <f t="shared" si="60"/>
        <v>0.0303030303030303</v>
      </c>
      <c r="AO211" s="23">
        <f t="shared" si="61"/>
        <v>0.272727272727273</v>
      </c>
      <c r="AP211" s="8">
        <f t="shared" si="62"/>
        <v>0.285714285714286</v>
      </c>
      <c r="AQ211" s="8">
        <f t="shared" si="63"/>
        <v>17.1428571428571</v>
      </c>
      <c r="AR211" s="8">
        <f t="shared" si="64"/>
        <v>45.8571428571429</v>
      </c>
      <c r="AS211">
        <f t="shared" si="65"/>
        <v>220</v>
      </c>
      <c r="AT211" s="24">
        <f>IFERROR(时间!$B$4+AS211,"上周无销量")</f>
        <v>43503</v>
      </c>
    </row>
    <row r="212" spans="1:46">
      <c r="A212" t="s">
        <v>4408</v>
      </c>
      <c r="B212" s="6">
        <f>SUMIF('库存（子SKU）'!$C:$C,$A212,'库存（子SKU）'!D:D)</f>
        <v>0</v>
      </c>
      <c r="C212" s="6">
        <f>SUMIF('库存（子SKU）'!$C:$C,$A212,'库存（子SKU）'!E:E)</f>
        <v>0</v>
      </c>
      <c r="D212" s="6">
        <f>SUMIF('库存（子SKU）'!$C:$C,$A212,'库存（子SKU）'!F:F)</f>
        <v>1</v>
      </c>
      <c r="E212" s="6">
        <f>SUMIF('库存（子SKU）'!$C:$C,$A212,'库存（子SKU）'!G:G)</f>
        <v>0</v>
      </c>
      <c r="F212" s="7">
        <v>16.99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 t="str">
        <f t="shared" si="54"/>
        <v/>
      </c>
      <c r="AE212" s="23" t="str">
        <f t="shared" si="55"/>
        <v/>
      </c>
      <c r="AF212" s="23">
        <f t="shared" si="56"/>
        <v>0</v>
      </c>
      <c r="AG212" s="23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1</v>
      </c>
      <c r="AK212">
        <f>SUMIF('库存（子SKU）'!$C:$C,$A212,'库存（子SKU）'!AM:AM)</f>
        <v>2</v>
      </c>
      <c r="AL212" s="23" t="str">
        <f t="shared" si="58"/>
        <v/>
      </c>
      <c r="AM212" s="23" t="str">
        <f t="shared" si="59"/>
        <v/>
      </c>
      <c r="AN212" s="23">
        <f t="shared" si="60"/>
        <v>1</v>
      </c>
      <c r="AO212" s="23">
        <f t="shared" si="61"/>
        <v>0</v>
      </c>
      <c r="AP212" s="8">
        <f t="shared" si="62"/>
        <v>0</v>
      </c>
      <c r="AQ212" s="8">
        <f t="shared" si="63"/>
        <v>0</v>
      </c>
      <c r="AR212" s="8">
        <f t="shared" si="64"/>
        <v>0</v>
      </c>
      <c r="AS212" t="str">
        <f t="shared" si="65"/>
        <v>库存为0</v>
      </c>
      <c r="AT212" s="24" t="str">
        <f>IFERROR(时间!$B$4+AS212,"上周无销量")</f>
        <v>上周无销量</v>
      </c>
    </row>
    <row r="213" spans="1:46">
      <c r="A213" t="s">
        <v>4413</v>
      </c>
      <c r="B213" s="6">
        <f>SUMIF('库存（子SKU）'!$C:$C,$A213,'库存（子SKU）'!D:D)</f>
        <v>1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1</v>
      </c>
      <c r="F213" s="7">
        <v>23.99</v>
      </c>
      <c r="G213">
        <f>SUMIF('库存（子SKU）'!$C:$C,$A213,'库存（子SKU）'!I:I)</f>
        <v>5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5</v>
      </c>
      <c r="L213">
        <f>SUMIF('库存（子SKU）'!$C:$C,$A213,'库存（子SKU）'!N:N)</f>
        <v>2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>
        <f t="shared" si="54"/>
        <v>0</v>
      </c>
      <c r="AE213" s="23" t="str">
        <f t="shared" si="55"/>
        <v/>
      </c>
      <c r="AF213" s="23" t="str">
        <f t="shared" si="56"/>
        <v/>
      </c>
      <c r="AG213" s="23">
        <f t="shared" si="57"/>
        <v>0</v>
      </c>
      <c r="AH213">
        <f>SUMIF('库存（子SKU）'!$C:$C,$A213,'库存（子SKU）'!AJ:AJ)</f>
        <v>12</v>
      </c>
      <c r="AI213">
        <f>SUMIF('库存（子SKU）'!$C:$C,$A213,'库存（子SKU）'!AK:AK)</f>
        <v>2</v>
      </c>
      <c r="AJ213">
        <f>SUMIF('库存（子SKU）'!$C:$C,$A213,'库存（子SKU）'!AL:AL)</f>
        <v>11</v>
      </c>
      <c r="AK213">
        <f>SUMIF('库存（子SKU）'!$C:$C,$A213,'库存（子SKU）'!AM:AM)</f>
        <v>3</v>
      </c>
      <c r="AL213" s="23">
        <f t="shared" si="58"/>
        <v>0.0833333333333333</v>
      </c>
      <c r="AM213" s="23">
        <f t="shared" si="59"/>
        <v>0</v>
      </c>
      <c r="AN213" s="23">
        <f t="shared" si="60"/>
        <v>0</v>
      </c>
      <c r="AO213" s="23">
        <f t="shared" si="61"/>
        <v>0.333333333333333</v>
      </c>
      <c r="AP213" s="8">
        <f t="shared" si="62"/>
        <v>0.142857142857143</v>
      </c>
      <c r="AQ213" s="8">
        <f t="shared" si="63"/>
        <v>8.57142857142857</v>
      </c>
      <c r="AR213" s="8">
        <f t="shared" si="64"/>
        <v>-3.57142857142857</v>
      </c>
      <c r="AS213">
        <f t="shared" si="65"/>
        <v>35</v>
      </c>
      <c r="AT213" s="24">
        <f>IFERROR(时间!$B$4+AS213,"上周无销量")</f>
        <v>43318</v>
      </c>
    </row>
    <row r="214" spans="1:46">
      <c r="A214" t="s">
        <v>4418</v>
      </c>
      <c r="B214" s="6">
        <f>SUMIF('库存（子SKU）'!$C:$C,$A214,'库存（子SKU）'!D:D)</f>
        <v>2</v>
      </c>
      <c r="C214" s="6">
        <f>SUMIF('库存（子SKU）'!$C:$C,$A214,'库存（子SKU）'!E:E)</f>
        <v>1</v>
      </c>
      <c r="D214" s="6">
        <f>SUMIF('库存（子SKU）'!$C:$C,$A214,'库存（子SKU）'!F:F)</f>
        <v>2</v>
      </c>
      <c r="E214" s="6">
        <f>SUMIF('库存（子SKU）'!$C:$C,$A214,'库存（子SKU）'!G:G)</f>
        <v>3</v>
      </c>
      <c r="F214" s="7">
        <v>21.24</v>
      </c>
      <c r="G214">
        <f>SUMIF('库存（子SKU）'!$C:$C,$A214,'库存（子SKU）'!I:I)</f>
        <v>13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1</v>
      </c>
      <c r="K214">
        <f t="shared" si="53"/>
        <v>14</v>
      </c>
      <c r="L214">
        <f>SUMIF('库存（子SKU）'!$C:$C,$A214,'库存（子SKU）'!N:N)</f>
        <v>1</v>
      </c>
      <c r="M214">
        <f>SUMIF('库存（子SKU）'!$C:$C,$A214,'库存（子SKU）'!O:O)</f>
        <v>7</v>
      </c>
      <c r="N214">
        <f>SUMIF('库存（子SKU）'!$C:$C,$A214,'库存（子SKU）'!P:P)</f>
        <v>128</v>
      </c>
      <c r="O214">
        <f>SUMIF('库存（子SKU）'!$C:$C,$A214,'库存（子SKU）'!Q:Q)</f>
        <v>198</v>
      </c>
      <c r="P214">
        <f>SUMIF('库存（子SKU）'!$C:$C,$A214,'库存（子SKU）'!R:R)</f>
        <v>111</v>
      </c>
      <c r="Q214">
        <f>SUMIF('库存（子SKU）'!$C:$C,$A214,'库存（子SKU）'!S:S)</f>
        <v>50</v>
      </c>
      <c r="R214">
        <f>SUMIF('库存（子SKU）'!$C:$C,$A214,'库存（子SKU）'!T:T)</f>
        <v>2</v>
      </c>
      <c r="S214">
        <f>SUMIF('库存（子SKU）'!$C:$C,$A214,'库存（子SKU）'!U:U)</f>
        <v>2</v>
      </c>
      <c r="T214">
        <f>SUMIF('库存（子SKU）'!$C:$C,$A214,'库存（子SKU）'!V:V)</f>
        <v>1</v>
      </c>
      <c r="U214">
        <f>SUMIF('库存（子SKU）'!$C:$C,$A214,'库存（子SKU）'!W:W)</f>
        <v>1</v>
      </c>
      <c r="V214" s="23">
        <f t="shared" si="66"/>
        <v>0.015625</v>
      </c>
      <c r="W214" s="23">
        <f t="shared" si="67"/>
        <v>0.0101010101010101</v>
      </c>
      <c r="X214" s="23">
        <f t="shared" si="68"/>
        <v>0.00900900900900901</v>
      </c>
      <c r="Y214" s="23">
        <f t="shared" si="69"/>
        <v>0.02</v>
      </c>
      <c r="Z214">
        <f>SUMIF('库存（子SKU）'!$C:$C,$A214,'库存（子SKU）'!AB:AB)</f>
        <v>0.04</v>
      </c>
      <c r="AA214">
        <f>SUMIF('库存（子SKU）'!$C:$C,$A214,'库存（子SKU）'!AC:AC)</f>
        <v>0.04</v>
      </c>
      <c r="AB214">
        <f>SUMIF('库存（子SKU）'!$C:$C,$A214,'库存（子SKU）'!AD:AD)</f>
        <v>0.02</v>
      </c>
      <c r="AC214">
        <f>SUMIF('库存（子SKU）'!$C:$C,$A214,'库存（子SKU）'!AE:AE)</f>
        <v>0.02</v>
      </c>
      <c r="AD214" s="23">
        <f t="shared" si="54"/>
        <v>0.000941619585687382</v>
      </c>
      <c r="AE214" s="23">
        <f t="shared" si="55"/>
        <v>0.00188323917137476</v>
      </c>
      <c r="AF214" s="23">
        <f t="shared" si="56"/>
        <v>0.000470809792843691</v>
      </c>
      <c r="AG214" s="23">
        <f t="shared" si="57"/>
        <v>0.000313873195229127</v>
      </c>
      <c r="AH214">
        <f>SUMIF('库存（子SKU）'!$C:$C,$A214,'库存（子SKU）'!AJ:AJ)</f>
        <v>42</v>
      </c>
      <c r="AI214">
        <f>SUMIF('库存（子SKU）'!$C:$C,$A214,'库存（子SKU）'!AK:AK)</f>
        <v>22</v>
      </c>
      <c r="AJ214">
        <f>SUMIF('库存（子SKU）'!$C:$C,$A214,'库存（子SKU）'!AL:AL)</f>
        <v>16</v>
      </c>
      <c r="AK214">
        <f>SUMIF('库存（子SKU）'!$C:$C,$A214,'库存（子SKU）'!AM:AM)</f>
        <v>32</v>
      </c>
      <c r="AL214" s="23">
        <f t="shared" si="58"/>
        <v>0.0476190476190476</v>
      </c>
      <c r="AM214" s="23">
        <f t="shared" si="59"/>
        <v>0.0454545454545455</v>
      </c>
      <c r="AN214" s="23">
        <f t="shared" si="60"/>
        <v>0.125</v>
      </c>
      <c r="AO214" s="23">
        <f t="shared" si="61"/>
        <v>0.09375</v>
      </c>
      <c r="AP214" s="8">
        <f t="shared" si="62"/>
        <v>0.285714285714286</v>
      </c>
      <c r="AQ214" s="8">
        <f t="shared" si="63"/>
        <v>17.1428571428571</v>
      </c>
      <c r="AR214" s="8">
        <f t="shared" si="64"/>
        <v>-3.14285714285714</v>
      </c>
      <c r="AS214">
        <f t="shared" si="65"/>
        <v>49</v>
      </c>
      <c r="AT214" s="24">
        <f>IFERROR(时间!$B$4+AS214,"上周无销量")</f>
        <v>43332</v>
      </c>
    </row>
    <row r="215" spans="1:46">
      <c r="A215" t="s">
        <v>4449</v>
      </c>
      <c r="B215" s="6">
        <f>SUMIF('库存（子SKU）'!$C:$C,$A215,'库存（子SKU）'!D:D)</f>
        <v>0</v>
      </c>
      <c r="C215" s="6">
        <f>SUMIF('库存（子SKU）'!$C:$C,$A215,'库存（子SKU）'!E:E)</f>
        <v>0</v>
      </c>
      <c r="D215" s="6">
        <f>SUMIF('库存（子SKU）'!$C:$C,$A215,'库存（子SKU）'!F:F)</f>
        <v>0</v>
      </c>
      <c r="E215" s="6">
        <f>SUMIF('库存（子SKU）'!$C:$C,$A215,'库存（子SKU）'!G:G)</f>
        <v>0</v>
      </c>
      <c r="F215" s="7" t="s">
        <v>54</v>
      </c>
      <c r="G215">
        <f>SUMIF('库存（子SKU）'!$C:$C,$A215,'库存（子SKU）'!I:I)</f>
        <v>11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11</v>
      </c>
      <c r="L215">
        <f>SUMIF('库存（子SKU）'!$C:$C,$A215,'库存（子SKU）'!N:N)</f>
        <v>0</v>
      </c>
      <c r="M215">
        <f>SUMIF('库存（子SKU）'!$C:$C,$A215,'库存（子SKU）'!O:O)</f>
        <v>11</v>
      </c>
      <c r="N215">
        <f>SUMIF('库存（子SKU）'!$C:$C,$A215,'库存（子SKU）'!P:P)</f>
        <v>1411</v>
      </c>
      <c r="O215">
        <f>SUMIF('库存（子SKU）'!$C:$C,$A215,'库存（子SKU）'!Q:Q)</f>
        <v>191</v>
      </c>
      <c r="P215">
        <f>SUMIF('库存（子SKU）'!$C:$C,$A215,'库存（子SKU）'!R:R)</f>
        <v>77</v>
      </c>
      <c r="Q215">
        <f>SUMIF('库存（子SKU）'!$C:$C,$A215,'库存（子SKU）'!S:S)</f>
        <v>61</v>
      </c>
      <c r="R215">
        <f>SUMIF('库存（子SKU）'!$C:$C,$A215,'库存（子SKU）'!T:T)</f>
        <v>1</v>
      </c>
      <c r="S215">
        <f>SUMIF('库存（子SKU）'!$C:$C,$A215,'库存（子SKU）'!U:U)</f>
        <v>1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>
        <f t="shared" si="66"/>
        <v>0.00070871722182849</v>
      </c>
      <c r="W215" s="23">
        <f t="shared" si="67"/>
        <v>0.00523560209424084</v>
      </c>
      <c r="X215" s="23">
        <f t="shared" si="68"/>
        <v>0</v>
      </c>
      <c r="Y215" s="23">
        <f t="shared" si="69"/>
        <v>0</v>
      </c>
      <c r="Z215">
        <f>SUMIF('库存（子SKU）'!$C:$C,$A215,'库存（子SKU）'!AB:AB)</f>
        <v>0.5</v>
      </c>
      <c r="AA215">
        <f>SUMIF('库存（子SKU）'!$C:$C,$A215,'库存（子SKU）'!AC:AC)</f>
        <v>0.29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>无销量广告费为0.5</v>
      </c>
      <c r="AE215" s="23" t="str">
        <f t="shared" si="55"/>
        <v>无销量广告费为0.29</v>
      </c>
      <c r="AF215" s="23" t="str">
        <f t="shared" si="56"/>
        <v/>
      </c>
      <c r="AG215" s="23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2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23" t="str">
        <f t="shared" si="58"/>
        <v/>
      </c>
      <c r="AM215" s="23">
        <f t="shared" si="59"/>
        <v>0</v>
      </c>
      <c r="AN215" s="23" t="str">
        <f t="shared" si="60"/>
        <v/>
      </c>
      <c r="AO215" s="23" t="str">
        <f t="shared" si="61"/>
        <v/>
      </c>
      <c r="AP215" s="8">
        <f t="shared" si="62"/>
        <v>0</v>
      </c>
      <c r="AQ215" s="8">
        <f t="shared" si="63"/>
        <v>0</v>
      </c>
      <c r="AR215" s="8">
        <f t="shared" si="64"/>
        <v>11</v>
      </c>
      <c r="AS215" t="str">
        <f t="shared" si="65"/>
        <v>库存为11</v>
      </c>
      <c r="AT215" s="24" t="str">
        <f>IFERROR(时间!$B$4+AS215,"上周无销量")</f>
        <v>上周无销量</v>
      </c>
    </row>
    <row r="216" spans="1:46">
      <c r="A216" t="s">
        <v>4460</v>
      </c>
      <c r="B216" s="6">
        <f>SUMIF('库存（子SKU）'!$C:$C,$A216,'库存（子SKU）'!D:D)</f>
        <v>3</v>
      </c>
      <c r="C216" s="6">
        <f>SUMIF('库存（子SKU）'!$C:$C,$A216,'库存（子SKU）'!E:E)</f>
        <v>4</v>
      </c>
      <c r="D216" s="6">
        <f>SUMIF('库存（子SKU）'!$C:$C,$A216,'库存（子SKU）'!F:F)</f>
        <v>3</v>
      </c>
      <c r="E216" s="6">
        <f>SUMIF('库存（子SKU）'!$C:$C,$A216,'库存（子SKU）'!G:G)</f>
        <v>1</v>
      </c>
      <c r="F216" s="7">
        <v>25.99</v>
      </c>
      <c r="G216">
        <f>SUMIF('库存（子SKU）'!$C:$C,$A216,'库存（子SKU）'!I:I)</f>
        <v>2</v>
      </c>
      <c r="H216">
        <f>SUMIF('库存（子SKU）'!$C:$C,$A216,'库存（子SKU）'!J:J)</f>
        <v>8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10</v>
      </c>
      <c r="L216">
        <f>SUMIF('库存（子SKU）'!$C:$C,$A216,'库存（子SKU）'!N:N)</f>
        <v>9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>
        <f t="shared" si="54"/>
        <v>0</v>
      </c>
      <c r="AE216" s="23">
        <f t="shared" si="55"/>
        <v>0</v>
      </c>
      <c r="AF216" s="23">
        <f t="shared" si="56"/>
        <v>0</v>
      </c>
      <c r="AG216" s="23">
        <f t="shared" si="57"/>
        <v>0</v>
      </c>
      <c r="AH216">
        <f>SUMIF('库存（子SKU）'!$C:$C,$A216,'库存（子SKU）'!AJ:AJ)</f>
        <v>29</v>
      </c>
      <c r="AI216">
        <f>SUMIF('库存（子SKU）'!$C:$C,$A216,'库存（子SKU）'!AK:AK)</f>
        <v>15</v>
      </c>
      <c r="AJ216">
        <f>SUMIF('库存（子SKU）'!$C:$C,$A216,'库存（子SKU）'!AL:AL)</f>
        <v>7</v>
      </c>
      <c r="AK216">
        <f>SUMIF('库存（子SKU）'!$C:$C,$A216,'库存（子SKU）'!AM:AM)</f>
        <v>10</v>
      </c>
      <c r="AL216" s="23">
        <f t="shared" si="58"/>
        <v>0.103448275862069</v>
      </c>
      <c r="AM216" s="23">
        <f t="shared" si="59"/>
        <v>0.266666666666667</v>
      </c>
      <c r="AN216" s="23">
        <f t="shared" si="60"/>
        <v>0.428571428571429</v>
      </c>
      <c r="AO216" s="23">
        <f t="shared" si="61"/>
        <v>0.1</v>
      </c>
      <c r="AP216" s="8">
        <f t="shared" si="62"/>
        <v>0.428571428571429</v>
      </c>
      <c r="AQ216" s="8">
        <f t="shared" si="63"/>
        <v>25.7142857142857</v>
      </c>
      <c r="AR216" s="8">
        <f t="shared" si="64"/>
        <v>-15.7142857142857</v>
      </c>
      <c r="AS216">
        <f t="shared" si="65"/>
        <v>23</v>
      </c>
      <c r="AT216" s="24">
        <f>IFERROR(时间!$B$4+AS216,"上周无销量")</f>
        <v>43306</v>
      </c>
    </row>
    <row r="217" spans="1:46">
      <c r="A217" t="s">
        <v>4477</v>
      </c>
      <c r="B217" s="6">
        <f>SUMIF('库存（子SKU）'!$C:$C,$A217,'库存（子SKU）'!D:D)</f>
        <v>3</v>
      </c>
      <c r="C217" s="6">
        <f>SUMIF('库存（子SKU）'!$C:$C,$A217,'库存（子SKU）'!E:E)</f>
        <v>3</v>
      </c>
      <c r="D217" s="6">
        <f>SUMIF('库存（子SKU）'!$C:$C,$A217,'库存（子SKU）'!F:F)</f>
        <v>1</v>
      </c>
      <c r="E217" s="6">
        <f>SUMIF('库存（子SKU）'!$C:$C,$A217,'库存（子SKU）'!G:G)</f>
        <v>1</v>
      </c>
      <c r="F217" s="7">
        <v>23.99</v>
      </c>
      <c r="G217">
        <f>SUMIF('库存（子SKU）'!$C:$C,$A217,'库存（子SKU）'!I:I)</f>
        <v>4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4</v>
      </c>
      <c r="L217">
        <f>SUMIF('库存（子SKU）'!$C:$C,$A217,'库存（子SKU）'!N:N)</f>
        <v>0</v>
      </c>
      <c r="M217">
        <f>SUMIF('库存（子SKU）'!$C:$C,$A217,'库存（子SKU）'!O:O)</f>
        <v>2</v>
      </c>
      <c r="N217">
        <f>SUMIF('库存（子SKU）'!$C:$C,$A217,'库存（子SKU）'!P:P)</f>
        <v>3175</v>
      </c>
      <c r="O217">
        <f>SUMIF('库存（子SKU）'!$C:$C,$A217,'库存（子SKU）'!Q:Q)</f>
        <v>1278</v>
      </c>
      <c r="P217">
        <f>SUMIF('库存（子SKU）'!$C:$C,$A217,'库存（子SKU）'!R:R)</f>
        <v>706</v>
      </c>
      <c r="Q217">
        <f>SUMIF('库存（子SKU）'!$C:$C,$A217,'库存（子SKU）'!S:S)</f>
        <v>144</v>
      </c>
      <c r="R217">
        <f>SUMIF('库存（子SKU）'!$C:$C,$A217,'库存（子SKU）'!T:T)</f>
        <v>42</v>
      </c>
      <c r="S217">
        <f>SUMIF('库存（子SKU）'!$C:$C,$A217,'库存（子SKU）'!U:U)</f>
        <v>13</v>
      </c>
      <c r="T217">
        <f>SUMIF('库存（子SKU）'!$C:$C,$A217,'库存（子SKU）'!V:V)</f>
        <v>11</v>
      </c>
      <c r="U217">
        <f>SUMIF('库存（子SKU）'!$C:$C,$A217,'库存（子SKU）'!W:W)</f>
        <v>5</v>
      </c>
      <c r="V217" s="23">
        <f t="shared" si="66"/>
        <v>0.0132283464566929</v>
      </c>
      <c r="W217" s="23">
        <f t="shared" si="67"/>
        <v>0.0101721439749609</v>
      </c>
      <c r="X217" s="23">
        <f t="shared" si="68"/>
        <v>0.0155807365439093</v>
      </c>
      <c r="Y217" s="23">
        <f t="shared" si="69"/>
        <v>0.0347222222222222</v>
      </c>
      <c r="Z217">
        <f>SUMIF('库存（子SKU）'!$C:$C,$A217,'库存（子SKU）'!AB:AB)</f>
        <v>8.4</v>
      </c>
      <c r="AA217">
        <f>SUMIF('库存（子SKU）'!$C:$C,$A217,'库存（子SKU）'!AC:AC)</f>
        <v>2.92</v>
      </c>
      <c r="AB217">
        <f>SUMIF('库存（子SKU）'!$C:$C,$A217,'库存（子SKU）'!AD:AD)</f>
        <v>2.27</v>
      </c>
      <c r="AC217">
        <f>SUMIF('库存（子SKU）'!$C:$C,$A217,'库存（子SKU）'!AE:AE)</f>
        <v>1.23</v>
      </c>
      <c r="AD217" s="23">
        <f t="shared" si="54"/>
        <v>0.11671529804085</v>
      </c>
      <c r="AE217" s="23">
        <f t="shared" si="55"/>
        <v>0.0405724607475337</v>
      </c>
      <c r="AF217" s="23">
        <f t="shared" si="56"/>
        <v>0.094622759483118</v>
      </c>
      <c r="AG217" s="23">
        <f t="shared" si="57"/>
        <v>0.051271363067945</v>
      </c>
      <c r="AH217">
        <f>SUMIF('库存（子SKU）'!$C:$C,$A217,'库存（子SKU）'!AJ:AJ)</f>
        <v>26</v>
      </c>
      <c r="AI217">
        <f>SUMIF('库存（子SKU）'!$C:$C,$A217,'库存（子SKU）'!AK:AK)</f>
        <v>14</v>
      </c>
      <c r="AJ217">
        <f>SUMIF('库存（子SKU）'!$C:$C,$A217,'库存（子SKU）'!AL:AL)</f>
        <v>5</v>
      </c>
      <c r="AK217">
        <f>SUMIF('库存（子SKU）'!$C:$C,$A217,'库存（子SKU）'!AM:AM)</f>
        <v>9</v>
      </c>
      <c r="AL217" s="23">
        <f t="shared" si="58"/>
        <v>0.115384615384615</v>
      </c>
      <c r="AM217" s="23">
        <f t="shared" si="59"/>
        <v>0.214285714285714</v>
      </c>
      <c r="AN217" s="23">
        <f t="shared" si="60"/>
        <v>0.2</v>
      </c>
      <c r="AO217" s="23">
        <f t="shared" si="61"/>
        <v>0.111111111111111</v>
      </c>
      <c r="AP217" s="8">
        <f t="shared" si="62"/>
        <v>0.428571428571429</v>
      </c>
      <c r="AQ217" s="8">
        <f t="shared" si="63"/>
        <v>25.7142857142857</v>
      </c>
      <c r="AR217" s="8">
        <f t="shared" si="64"/>
        <v>-21.7142857142857</v>
      </c>
      <c r="AS217">
        <f t="shared" si="65"/>
        <v>9</v>
      </c>
      <c r="AT217" s="24">
        <f>IFERROR(时间!$B$4+AS217,"上周无销量")</f>
        <v>43292</v>
      </c>
    </row>
    <row r="218" spans="1:46">
      <c r="A218" t="s">
        <v>4486</v>
      </c>
      <c r="B218" s="6">
        <f>SUMIF('库存（子SKU）'!$C:$C,$A218,'库存（子SKU）'!D:D)</f>
        <v>1</v>
      </c>
      <c r="C218" s="6">
        <f>SUMIF('库存（子SKU）'!$C:$C,$A218,'库存（子SKU）'!E:E)</f>
        <v>0</v>
      </c>
      <c r="D218" s="6">
        <f>SUMIF('库存（子SKU）'!$C:$C,$A218,'库存（子SKU）'!F:F)</f>
        <v>0</v>
      </c>
      <c r="E218" s="6">
        <f>SUMIF('库存（子SKU）'!$C:$C,$A218,'库存（子SKU）'!G:G)</f>
        <v>0</v>
      </c>
      <c r="F218" s="7">
        <v>23.99</v>
      </c>
      <c r="G218">
        <f>SUMIF('库存（子SKU）'!$C:$C,$A218,'库存（子SKU）'!I:I)</f>
        <v>4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4</v>
      </c>
      <c r="L218">
        <f>SUMIF('库存（子SKU）'!$C:$C,$A218,'库存（子SKU）'!N:N)</f>
        <v>1</v>
      </c>
      <c r="M218">
        <f>SUMIF('库存（子SKU）'!$C:$C,$A218,'库存（子SKU）'!O:O)</f>
        <v>3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23" t="str">
        <f t="shared" si="66"/>
        <v/>
      </c>
      <c r="W218" s="23" t="str">
        <f t="shared" si="67"/>
        <v/>
      </c>
      <c r="X218" s="23" t="str">
        <f t="shared" si="68"/>
        <v/>
      </c>
      <c r="Y218" s="23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23">
        <f t="shared" si="54"/>
        <v>0</v>
      </c>
      <c r="AE218" s="23" t="str">
        <f t="shared" si="55"/>
        <v/>
      </c>
      <c r="AF218" s="23" t="str">
        <f t="shared" si="56"/>
        <v/>
      </c>
      <c r="AG218" s="23" t="str">
        <f t="shared" si="57"/>
        <v/>
      </c>
      <c r="AH218">
        <f>SUMIF('库存（子SKU）'!$C:$C,$A218,'库存（子SKU）'!AJ:AJ)</f>
        <v>8</v>
      </c>
      <c r="AI218">
        <f>SUMIF('库存（子SKU）'!$C:$C,$A218,'库存（子SKU）'!AK:AK)</f>
        <v>4</v>
      </c>
      <c r="AJ218">
        <f>SUMIF('库存（子SKU）'!$C:$C,$A218,'库存（子SKU）'!AL:AL)</f>
        <v>7</v>
      </c>
      <c r="AK218">
        <f>SUMIF('库存（子SKU）'!$C:$C,$A218,'库存（子SKU）'!AM:AM)</f>
        <v>1</v>
      </c>
      <c r="AL218" s="23">
        <f t="shared" si="58"/>
        <v>0.125</v>
      </c>
      <c r="AM218" s="23">
        <f t="shared" si="59"/>
        <v>0</v>
      </c>
      <c r="AN218" s="23">
        <f t="shared" si="60"/>
        <v>0</v>
      </c>
      <c r="AO218" s="23">
        <f t="shared" si="61"/>
        <v>0</v>
      </c>
      <c r="AP218" s="8">
        <f t="shared" si="62"/>
        <v>0.142857142857143</v>
      </c>
      <c r="AQ218" s="8">
        <f t="shared" si="63"/>
        <v>8.57142857142857</v>
      </c>
      <c r="AR218" s="8">
        <f t="shared" si="64"/>
        <v>-4.57142857142857</v>
      </c>
      <c r="AS218">
        <f t="shared" si="65"/>
        <v>28</v>
      </c>
      <c r="AT218" s="24">
        <f>IFERROR(时间!$B$4+AS218,"上周无销量")</f>
        <v>43311</v>
      </c>
    </row>
    <row r="219" spans="1:46">
      <c r="A219" t="s">
        <v>4493</v>
      </c>
      <c r="B219" s="6">
        <f>SUMIF('库存（子SKU）'!$C:$C,$A219,'库存（子SKU）'!D:D)</f>
        <v>3</v>
      </c>
      <c r="C219" s="6">
        <f>SUMIF('库存（子SKU）'!$C:$C,$A219,'库存（子SKU）'!E:E)</f>
        <v>5</v>
      </c>
      <c r="D219" s="6">
        <f>SUMIF('库存（子SKU）'!$C:$C,$A219,'库存（子SKU）'!F:F)</f>
        <v>2</v>
      </c>
      <c r="E219" s="6">
        <f>SUMIF('库存（子SKU）'!$C:$C,$A219,'库存（子SKU）'!G:G)</f>
        <v>0</v>
      </c>
      <c r="F219" s="7">
        <v>16.99</v>
      </c>
      <c r="G219">
        <f>SUMIF('库存（子SKU）'!$C:$C,$A219,'库存（子SKU）'!I:I)</f>
        <v>2</v>
      </c>
      <c r="H219">
        <f>SUMIF('库存（子SKU）'!$C:$C,$A219,'库存（子SKU）'!J:J)</f>
        <v>3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5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 t="str">
        <f t="shared" si="66"/>
        <v/>
      </c>
      <c r="W219" s="23" t="str">
        <f t="shared" si="67"/>
        <v/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>
        <f t="shared" si="54"/>
        <v>0</v>
      </c>
      <c r="AE219" s="23">
        <f t="shared" si="55"/>
        <v>0</v>
      </c>
      <c r="AF219" s="23">
        <f t="shared" si="56"/>
        <v>0</v>
      </c>
      <c r="AG219" s="23" t="str">
        <f t="shared" si="57"/>
        <v/>
      </c>
      <c r="AH219">
        <f>SUMIF('库存（子SKU）'!$C:$C,$A219,'库存（子SKU）'!AJ:AJ)</f>
        <v>33</v>
      </c>
      <c r="AI219">
        <f>SUMIF('库存（子SKU）'!$C:$C,$A219,'库存（子SKU）'!AK:AK)</f>
        <v>15</v>
      </c>
      <c r="AJ219">
        <f>SUMIF('库存（子SKU）'!$C:$C,$A219,'库存（子SKU）'!AL:AL)</f>
        <v>14</v>
      </c>
      <c r="AK219">
        <f>SUMIF('库存（子SKU）'!$C:$C,$A219,'库存（子SKU）'!AM:AM)</f>
        <v>8</v>
      </c>
      <c r="AL219" s="23">
        <f t="shared" si="58"/>
        <v>0.0909090909090909</v>
      </c>
      <c r="AM219" s="23">
        <f t="shared" si="59"/>
        <v>0.333333333333333</v>
      </c>
      <c r="AN219" s="23">
        <f t="shared" si="60"/>
        <v>0.142857142857143</v>
      </c>
      <c r="AO219" s="23">
        <f t="shared" si="61"/>
        <v>0</v>
      </c>
      <c r="AP219" s="8">
        <f t="shared" si="62"/>
        <v>0.428571428571429</v>
      </c>
      <c r="AQ219" s="8">
        <f t="shared" si="63"/>
        <v>25.7142857142857</v>
      </c>
      <c r="AR219" s="8">
        <f t="shared" si="64"/>
        <v>-20.7142857142857</v>
      </c>
      <c r="AS219">
        <f t="shared" si="65"/>
        <v>11</v>
      </c>
      <c r="AT219" s="24">
        <f>IFERROR(时间!$B$4+AS219,"上周无销量")</f>
        <v>43294</v>
      </c>
    </row>
    <row r="220" spans="1:46">
      <c r="A220" t="s">
        <v>4502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0</v>
      </c>
      <c r="F220" s="7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23" t="str">
        <f t="shared" si="66"/>
        <v/>
      </c>
      <c r="W220" s="23" t="str">
        <f t="shared" si="67"/>
        <v/>
      </c>
      <c r="X220" s="23" t="str">
        <f t="shared" si="68"/>
        <v/>
      </c>
      <c r="Y220" s="23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23" t="str">
        <f t="shared" si="54"/>
        <v/>
      </c>
      <c r="AE220" s="23" t="str">
        <f t="shared" si="55"/>
        <v/>
      </c>
      <c r="AF220" s="23" t="str">
        <f t="shared" si="56"/>
        <v/>
      </c>
      <c r="AG220" s="23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23" t="str">
        <f t="shared" si="58"/>
        <v/>
      </c>
      <c r="AM220" s="23" t="str">
        <f t="shared" si="59"/>
        <v/>
      </c>
      <c r="AN220" s="23" t="str">
        <f t="shared" si="60"/>
        <v/>
      </c>
      <c r="AO220" s="23" t="str">
        <f t="shared" si="61"/>
        <v/>
      </c>
      <c r="AP220" s="8">
        <f t="shared" si="62"/>
        <v>0</v>
      </c>
      <c r="AQ220" s="8">
        <f t="shared" si="63"/>
        <v>0</v>
      </c>
      <c r="AR220" s="8">
        <f t="shared" si="64"/>
        <v>0</v>
      </c>
      <c r="AS220" t="str">
        <f t="shared" si="65"/>
        <v>库存为0</v>
      </c>
      <c r="AT220" s="24" t="str">
        <f>IFERROR(时间!$B$4+AS220,"上周无销量")</f>
        <v>上周无销量</v>
      </c>
    </row>
    <row r="221" spans="1:46">
      <c r="A221" t="s">
        <v>4507</v>
      </c>
      <c r="B221" s="6">
        <f>SUMIF('库存（子SKU）'!$C:$C,$A221,'库存（子SKU）'!D:D)</f>
        <v>0</v>
      </c>
      <c r="C221" s="6">
        <f>SUMIF('库存（子SKU）'!$C:$C,$A221,'库存（子SKU）'!E:E)</f>
        <v>0</v>
      </c>
      <c r="D221" s="6">
        <f>SUMIF('库存（子SKU）'!$C:$C,$A221,'库存（子SKU）'!F:F)</f>
        <v>0</v>
      </c>
      <c r="E221" s="6">
        <f>SUMIF('库存（子SKU）'!$C:$C,$A221,'库存（子SKU）'!G:G)</f>
        <v>0</v>
      </c>
      <c r="F221" s="7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23" t="str">
        <f t="shared" si="66"/>
        <v/>
      </c>
      <c r="W221" s="23" t="str">
        <f t="shared" si="67"/>
        <v/>
      </c>
      <c r="X221" s="23" t="str">
        <f t="shared" si="68"/>
        <v/>
      </c>
      <c r="Y221" s="23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23" t="str">
        <f t="shared" si="54"/>
        <v/>
      </c>
      <c r="AE221" s="23" t="str">
        <f t="shared" si="55"/>
        <v/>
      </c>
      <c r="AF221" s="23" t="str">
        <f t="shared" si="56"/>
        <v/>
      </c>
      <c r="AG221" s="23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23" t="str">
        <f t="shared" si="58"/>
        <v/>
      </c>
      <c r="AM221" s="23" t="str">
        <f t="shared" si="59"/>
        <v/>
      </c>
      <c r="AN221" s="23" t="str">
        <f t="shared" si="60"/>
        <v/>
      </c>
      <c r="AO221" s="23" t="str">
        <f t="shared" si="61"/>
        <v/>
      </c>
      <c r="AP221" s="8">
        <f t="shared" si="62"/>
        <v>0</v>
      </c>
      <c r="AQ221" s="8">
        <f t="shared" si="63"/>
        <v>0</v>
      </c>
      <c r="AR221" s="8">
        <f t="shared" si="64"/>
        <v>0</v>
      </c>
      <c r="AS221" t="str">
        <f t="shared" si="65"/>
        <v>库存为0</v>
      </c>
      <c r="AT221" s="24" t="str">
        <f>IFERROR(时间!$B$4+AS221,"上周无销量")</f>
        <v>上周无销量</v>
      </c>
    </row>
    <row r="222" spans="1:46">
      <c r="A222" t="s">
        <v>4522</v>
      </c>
      <c r="B222" s="6">
        <f>SUMIF('库存（子SKU）'!$C:$C,$A222,'库存（子SKU）'!D:D)</f>
        <v>72</v>
      </c>
      <c r="C222" s="6">
        <f>SUMIF('库存（子SKU）'!$C:$C,$A222,'库存（子SKU）'!E:E)</f>
        <v>76</v>
      </c>
      <c r="D222" s="6">
        <f>SUMIF('库存（子SKU）'!$C:$C,$A222,'库存（子SKU）'!F:F)</f>
        <v>96</v>
      </c>
      <c r="E222" s="6">
        <f>SUMIF('库存（子SKU）'!$C:$C,$A222,'库存（子SKU）'!G:G)</f>
        <v>69</v>
      </c>
      <c r="F222" s="7">
        <v>16.0410862619808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23" t="str">
        <f t="shared" si="66"/>
        <v/>
      </c>
      <c r="W222" s="23" t="str">
        <f t="shared" si="67"/>
        <v/>
      </c>
      <c r="X222" s="23" t="str">
        <f t="shared" si="68"/>
        <v/>
      </c>
      <c r="Y222" s="23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23">
        <f t="shared" si="54"/>
        <v>0</v>
      </c>
      <c r="AE222" s="23">
        <f t="shared" si="55"/>
        <v>0</v>
      </c>
      <c r="AF222" s="23">
        <f t="shared" si="56"/>
        <v>0</v>
      </c>
      <c r="AG222" s="23">
        <f t="shared" si="57"/>
        <v>0</v>
      </c>
      <c r="AH222">
        <f>SUMIF('库存（子SKU）'!$C:$C,$A222,'库存（子SKU）'!AJ:AJ)</f>
        <v>0</v>
      </c>
      <c r="AI222">
        <f>SUMIF('库存（子SKU）'!$C:$C,$A222,'库存（子SKU）'!AK:AK)</f>
        <v>0</v>
      </c>
      <c r="AJ222">
        <f>SUMIF('库存（子SKU）'!$C:$C,$A222,'库存（子SKU）'!AL:AL)</f>
        <v>0</v>
      </c>
      <c r="AK222">
        <f>SUMIF('库存（子SKU）'!$C:$C,$A222,'库存（子SKU）'!AM:AM)</f>
        <v>0</v>
      </c>
      <c r="AL222" s="23" t="str">
        <f t="shared" si="58"/>
        <v/>
      </c>
      <c r="AM222" s="23" t="str">
        <f t="shared" si="59"/>
        <v/>
      </c>
      <c r="AN222" s="23" t="str">
        <f t="shared" si="60"/>
        <v/>
      </c>
      <c r="AO222" s="23" t="str">
        <f t="shared" si="61"/>
        <v/>
      </c>
      <c r="AP222" s="8">
        <f t="shared" si="62"/>
        <v>10.2857142857143</v>
      </c>
      <c r="AQ222" s="8">
        <f t="shared" si="63"/>
        <v>617.142857142857</v>
      </c>
      <c r="AR222" s="8">
        <f t="shared" si="64"/>
        <v>-617.142857142857</v>
      </c>
      <c r="AS222">
        <f t="shared" si="65"/>
        <v>0</v>
      </c>
      <c r="AT222" s="24">
        <f>IFERROR(时间!$B$4+AS222,"上周无销量")</f>
        <v>43283</v>
      </c>
    </row>
    <row r="223" spans="1:46">
      <c r="A223" t="s">
        <v>4573</v>
      </c>
      <c r="B223" s="6">
        <f>SUMIF('库存（子SKU）'!$C:$C,$A223,'库存（子SKU）'!D:D)</f>
        <v>233</v>
      </c>
      <c r="C223" s="6">
        <f>SUMIF('库存（子SKU）'!$C:$C,$A223,'库存（子SKU）'!E:E)</f>
        <v>221</v>
      </c>
      <c r="D223" s="6">
        <f>SUMIF('库存（子SKU）'!$C:$C,$A223,'库存（子SKU）'!F:F)</f>
        <v>180</v>
      </c>
      <c r="E223" s="6">
        <f>SUMIF('库存（子SKU）'!$C:$C,$A223,'库存（子SKU）'!G:G)</f>
        <v>145</v>
      </c>
      <c r="F223" s="7">
        <v>16.0105263157895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>
        <f t="shared" si="54"/>
        <v>0</v>
      </c>
      <c r="AE223" s="23">
        <f t="shared" si="55"/>
        <v>0</v>
      </c>
      <c r="AF223" s="23">
        <f t="shared" si="56"/>
        <v>0</v>
      </c>
      <c r="AG223" s="23">
        <f t="shared" si="57"/>
        <v>0</v>
      </c>
      <c r="AH223">
        <f>SUMIF('库存（子SKU）'!$C:$C,$A223,'库存（子SKU）'!AJ:AJ)</f>
        <v>308</v>
      </c>
      <c r="AI223">
        <f>SUMIF('库存（子SKU）'!$C:$C,$A223,'库存（子SKU）'!AK:AK)</f>
        <v>188</v>
      </c>
      <c r="AJ223">
        <f>SUMIF('库存（子SKU）'!$C:$C,$A223,'库存（子SKU）'!AL:AL)</f>
        <v>113</v>
      </c>
      <c r="AK223">
        <f>SUMIF('库存（子SKU）'!$C:$C,$A223,'库存（子SKU）'!AM:AM)</f>
        <v>54</v>
      </c>
      <c r="AL223" s="23">
        <f t="shared" si="58"/>
        <v>0.756493506493506</v>
      </c>
      <c r="AM223" s="23">
        <f t="shared" si="59"/>
        <v>1.17553191489362</v>
      </c>
      <c r="AN223" s="23">
        <f t="shared" si="60"/>
        <v>1.5929203539823</v>
      </c>
      <c r="AO223" s="23">
        <f t="shared" si="61"/>
        <v>2.68518518518518</v>
      </c>
      <c r="AP223" s="8">
        <f t="shared" si="62"/>
        <v>33.2857142857143</v>
      </c>
      <c r="AQ223" s="8">
        <f t="shared" si="63"/>
        <v>1997.14285714286</v>
      </c>
      <c r="AR223" s="8">
        <f t="shared" si="64"/>
        <v>-1997.14285714286</v>
      </c>
      <c r="AS223">
        <f t="shared" si="65"/>
        <v>0</v>
      </c>
      <c r="AT223" s="24">
        <f>IFERROR(时间!$B$4+AS223,"上周无销量")</f>
        <v>43283</v>
      </c>
    </row>
    <row r="224" spans="1:46">
      <c r="A224" t="s">
        <v>4628</v>
      </c>
      <c r="B224" s="6">
        <f>SUMIF('库存（子SKU）'!$C:$C,$A224,'库存（子SKU）'!D:D)</f>
        <v>7</v>
      </c>
      <c r="C224" s="6">
        <f>SUMIF('库存（子SKU）'!$C:$C,$A224,'库存（子SKU）'!E:E)</f>
        <v>0</v>
      </c>
      <c r="D224" s="6">
        <f>SUMIF('库存（子SKU）'!$C:$C,$A224,'库存（子SKU）'!F:F)</f>
        <v>3</v>
      </c>
      <c r="E224" s="6">
        <f>SUMIF('库存（子SKU）'!$C:$C,$A224,'库存（子SKU）'!G:G)</f>
        <v>0</v>
      </c>
      <c r="F224" s="7">
        <v>13.59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>
        <f t="shared" si="54"/>
        <v>0</v>
      </c>
      <c r="AE224" s="23" t="str">
        <f t="shared" si="55"/>
        <v/>
      </c>
      <c r="AF224" s="23">
        <f t="shared" si="56"/>
        <v>0</v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 t="str">
        <f t="shared" si="61"/>
        <v/>
      </c>
      <c r="AP224" s="8">
        <f t="shared" si="62"/>
        <v>1</v>
      </c>
      <c r="AQ224" s="8">
        <f t="shared" si="63"/>
        <v>60</v>
      </c>
      <c r="AR224" s="8">
        <f t="shared" si="64"/>
        <v>-60</v>
      </c>
      <c r="AS224">
        <f t="shared" si="65"/>
        <v>0</v>
      </c>
      <c r="AT224" s="24">
        <f>IFERROR(时间!$B$4+AS224,"上周无销量")</f>
        <v>43283</v>
      </c>
    </row>
    <row r="225" spans="1:46">
      <c r="A225" t="s">
        <v>4642</v>
      </c>
      <c r="B225" s="6">
        <f>SUMIF('库存（子SKU）'!$C:$C,$A225,'库存（子SKU）'!D:D)</f>
        <v>27</v>
      </c>
      <c r="C225" s="6">
        <f>SUMIF('库存（子SKU）'!$C:$C,$A225,'库存（子SKU）'!E:E)</f>
        <v>0</v>
      </c>
      <c r="D225" s="6">
        <f>SUMIF('库存（子SKU）'!$C:$C,$A225,'库存（子SKU）'!F:F)</f>
        <v>0</v>
      </c>
      <c r="E225" s="6">
        <f>SUMIF('库存（子SKU）'!$C:$C,$A225,'库存（子SKU）'!G:G)</f>
        <v>0</v>
      </c>
      <c r="F225" s="7">
        <v>28.58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>
        <f t="shared" si="54"/>
        <v>0</v>
      </c>
      <c r="AE225" s="23" t="str">
        <f t="shared" si="55"/>
        <v/>
      </c>
      <c r="AF225" s="23" t="str">
        <f t="shared" si="56"/>
        <v/>
      </c>
      <c r="AG225" s="23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23" t="str">
        <f t="shared" si="58"/>
        <v/>
      </c>
      <c r="AM225" s="23" t="str">
        <f t="shared" si="59"/>
        <v/>
      </c>
      <c r="AN225" s="23" t="str">
        <f t="shared" si="60"/>
        <v/>
      </c>
      <c r="AO225" s="23" t="str">
        <f t="shared" si="61"/>
        <v/>
      </c>
      <c r="AP225" s="8">
        <f t="shared" si="62"/>
        <v>3.85714285714286</v>
      </c>
      <c r="AQ225" s="8">
        <f t="shared" si="63"/>
        <v>231.428571428571</v>
      </c>
      <c r="AR225" s="8">
        <f t="shared" si="64"/>
        <v>-231.428571428571</v>
      </c>
      <c r="AS225">
        <f t="shared" si="65"/>
        <v>0</v>
      </c>
      <c r="AT225" s="24">
        <f>IFERROR(时间!$B$4+AS225,"上周无销量")</f>
        <v>43283</v>
      </c>
    </row>
    <row r="226" spans="1:46">
      <c r="A226" t="s">
        <v>4655</v>
      </c>
      <c r="B226" s="6">
        <f>SUMIF('库存（子SKU）'!$C:$C,$A226,'库存（子SKU）'!D:D)</f>
        <v>4</v>
      </c>
      <c r="C226" s="6">
        <f>SUMIF('库存（子SKU）'!$C:$C,$A226,'库存（子SKU）'!E:E)</f>
        <v>2</v>
      </c>
      <c r="D226" s="6">
        <f>SUMIF('库存（子SKU）'!$C:$C,$A226,'库存（子SKU）'!F:F)</f>
        <v>3</v>
      </c>
      <c r="E226" s="6">
        <f>SUMIF('库存（子SKU）'!$C:$C,$A226,'库存（子SKU）'!G:G)</f>
        <v>2</v>
      </c>
      <c r="F226" s="7">
        <v>18.99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>
        <f t="shared" si="54"/>
        <v>0</v>
      </c>
      <c r="AE226" s="23">
        <f t="shared" si="55"/>
        <v>0</v>
      </c>
      <c r="AF226" s="23">
        <f t="shared" si="56"/>
        <v>0</v>
      </c>
      <c r="AG226" s="23">
        <f t="shared" si="57"/>
        <v>0</v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0.571428571428571</v>
      </c>
      <c r="AQ226" s="8">
        <f t="shared" si="63"/>
        <v>34.2857142857143</v>
      </c>
      <c r="AR226" s="8">
        <f t="shared" si="64"/>
        <v>-34.2857142857143</v>
      </c>
      <c r="AS226">
        <f t="shared" si="65"/>
        <v>0</v>
      </c>
      <c r="AT226" s="24">
        <f>IFERROR(时间!$B$4+AS226,"上周无销量")</f>
        <v>43283</v>
      </c>
    </row>
    <row r="227" spans="1:46">
      <c r="A227" t="s">
        <v>4666</v>
      </c>
      <c r="B227" s="6">
        <f>SUMIF('库存（子SKU）'!$C:$C,$A227,'库存（子SKU）'!D:D)</f>
        <v>467</v>
      </c>
      <c r="C227" s="6">
        <f>SUMIF('库存（子SKU）'!$C:$C,$A227,'库存（子SKU）'!E:E)</f>
        <v>105</v>
      </c>
      <c r="D227" s="6">
        <f>SUMIF('库存（子SKU）'!$C:$C,$A227,'库存（子SKU）'!F:F)</f>
        <v>119</v>
      </c>
      <c r="E227" s="6">
        <f>SUMIF('库存（子SKU）'!$C:$C,$A227,'库存（子SKU）'!G:G)</f>
        <v>130</v>
      </c>
      <c r="F227" s="7">
        <v>24.1424238733252</v>
      </c>
      <c r="G227">
        <f>SUMIF('库存（子SKU）'!$C:$C,$A227,'库存（子SKU）'!I:I)</f>
        <v>2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2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>
        <f t="shared" si="54"/>
        <v>0</v>
      </c>
      <c r="AE227" s="23">
        <f t="shared" si="55"/>
        <v>0</v>
      </c>
      <c r="AF227" s="23">
        <f t="shared" si="56"/>
        <v>0</v>
      </c>
      <c r="AG227" s="23">
        <f t="shared" si="57"/>
        <v>0</v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23" t="str">
        <f t="shared" si="58"/>
        <v/>
      </c>
      <c r="AM227" s="23" t="str">
        <f t="shared" si="59"/>
        <v/>
      </c>
      <c r="AN227" s="23" t="str">
        <f t="shared" si="60"/>
        <v/>
      </c>
      <c r="AO227" s="23" t="str">
        <f t="shared" si="61"/>
        <v/>
      </c>
      <c r="AP227" s="8">
        <f t="shared" si="62"/>
        <v>66.7142857142857</v>
      </c>
      <c r="AQ227" s="8">
        <f t="shared" si="63"/>
        <v>4002.85714285714</v>
      </c>
      <c r="AR227" s="8">
        <f t="shared" si="64"/>
        <v>-4000.85714285714</v>
      </c>
      <c r="AS227">
        <f t="shared" si="65"/>
        <v>0</v>
      </c>
      <c r="AT227" s="24">
        <f>IFERROR(时间!$B$4+AS227,"上周无销量")</f>
        <v>43283</v>
      </c>
    </row>
    <row r="228" spans="1:46">
      <c r="A228" t="s">
        <v>4709</v>
      </c>
      <c r="B228" s="6">
        <f>SUMIF('库存（子SKU）'!$C:$C,$A228,'库存（子SKU）'!D:D)</f>
        <v>0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 t="str">
        <f t="shared" si="55"/>
        <v/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23" t="str">
        <f t="shared" si="58"/>
        <v/>
      </c>
      <c r="AM228" s="23" t="str">
        <f t="shared" si="59"/>
        <v/>
      </c>
      <c r="AN228" s="23" t="str">
        <f t="shared" si="60"/>
        <v/>
      </c>
      <c r="AO228" s="23" t="str">
        <f t="shared" si="61"/>
        <v/>
      </c>
      <c r="AP228" s="8">
        <f t="shared" si="62"/>
        <v>0</v>
      </c>
      <c r="AQ228" s="8">
        <f t="shared" si="63"/>
        <v>0</v>
      </c>
      <c r="AR228" s="8">
        <f t="shared" si="64"/>
        <v>0</v>
      </c>
      <c r="AS228" t="str">
        <f t="shared" si="65"/>
        <v>库存为0</v>
      </c>
      <c r="AT228" s="24" t="str">
        <f>IFERROR(时间!$B$4+AS228,"上周无销量")</f>
        <v>上周无销量</v>
      </c>
    </row>
    <row r="229" spans="1:46">
      <c r="A229" t="s">
        <v>4729</v>
      </c>
      <c r="B229" s="6">
        <f>SUMIF('库存（子SKU）'!$C:$C,$A229,'库存（子SKU）'!D:D)</f>
        <v>29</v>
      </c>
      <c r="C229" s="6">
        <f>SUMIF('库存（子SKU）'!$C:$C,$A229,'库存（子SKU）'!E:E)</f>
        <v>14</v>
      </c>
      <c r="D229" s="6">
        <f>SUMIF('库存（子SKU）'!$C:$C,$A229,'库存（子SKU）'!F:F)</f>
        <v>18</v>
      </c>
      <c r="E229" s="6">
        <f>SUMIF('库存（子SKU）'!$C:$C,$A229,'库存（子SKU）'!G:G)</f>
        <v>5</v>
      </c>
      <c r="F229" s="7">
        <v>28.99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>
        <f t="shared" si="54"/>
        <v>0</v>
      </c>
      <c r="AE229" s="23">
        <f t="shared" si="55"/>
        <v>0</v>
      </c>
      <c r="AF229" s="23">
        <f t="shared" si="56"/>
        <v>0</v>
      </c>
      <c r="AG229" s="23">
        <f t="shared" si="57"/>
        <v>0</v>
      </c>
      <c r="AH229">
        <f>SUMIF('库存（子SKU）'!$C:$C,$A229,'库存（子SKU）'!AJ:AJ)</f>
        <v>287</v>
      </c>
      <c r="AI229">
        <f>SUMIF('库存（子SKU）'!$C:$C,$A229,'库存（子SKU）'!AK:AK)</f>
        <v>257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23">
        <f t="shared" si="58"/>
        <v>0.101045296167247</v>
      </c>
      <c r="AM229" s="23">
        <f t="shared" si="59"/>
        <v>0.0544747081712062</v>
      </c>
      <c r="AN229" s="23" t="str">
        <f t="shared" si="60"/>
        <v/>
      </c>
      <c r="AO229" s="23" t="str">
        <f t="shared" si="61"/>
        <v/>
      </c>
      <c r="AP229" s="8">
        <f t="shared" si="62"/>
        <v>4.14285714285714</v>
      </c>
      <c r="AQ229" s="8">
        <f t="shared" si="63"/>
        <v>248.571428571429</v>
      </c>
      <c r="AR229" s="8">
        <f t="shared" si="64"/>
        <v>-248.571428571429</v>
      </c>
      <c r="AS229">
        <f t="shared" si="65"/>
        <v>0</v>
      </c>
      <c r="AT229" s="24">
        <f>IFERROR(时间!$B$4+AS229,"上周无销量")</f>
        <v>43283</v>
      </c>
    </row>
    <row r="230" spans="1:46">
      <c r="A230" t="s">
        <v>4756</v>
      </c>
      <c r="B230" s="6">
        <f>SUMIF('库存（子SKU）'!$C:$C,$A230,'库存（子SKU）'!D:D)</f>
        <v>37</v>
      </c>
      <c r="C230" s="6">
        <f>SUMIF('库存（子SKU）'!$C:$C,$A230,'库存（子SKU）'!E:E)</f>
        <v>68</v>
      </c>
      <c r="D230" s="6">
        <f>SUMIF('库存（子SKU）'!$C:$C,$A230,'库存（子SKU）'!F:F)</f>
        <v>22</v>
      </c>
      <c r="E230" s="6">
        <f>SUMIF('库存（子SKU）'!$C:$C,$A230,'库存（子SKU）'!G:G)</f>
        <v>26</v>
      </c>
      <c r="F230" s="7">
        <v>29.9638562091503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 t="str">
        <f t="shared" si="66"/>
        <v/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>
        <f t="shared" si="54"/>
        <v>0</v>
      </c>
      <c r="AE230" s="23">
        <f t="shared" si="55"/>
        <v>0</v>
      </c>
      <c r="AF230" s="23">
        <f t="shared" si="56"/>
        <v>0</v>
      </c>
      <c r="AG230" s="23">
        <f t="shared" si="57"/>
        <v>0</v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23" t="str">
        <f t="shared" si="58"/>
        <v/>
      </c>
      <c r="AM230" s="23" t="str">
        <f t="shared" si="59"/>
        <v/>
      </c>
      <c r="AN230" s="23" t="str">
        <f t="shared" si="60"/>
        <v/>
      </c>
      <c r="AO230" s="23" t="str">
        <f t="shared" si="61"/>
        <v/>
      </c>
      <c r="AP230" s="8">
        <f t="shared" si="62"/>
        <v>5.28571428571429</v>
      </c>
      <c r="AQ230" s="8">
        <f t="shared" si="63"/>
        <v>317.142857142857</v>
      </c>
      <c r="AR230" s="8">
        <f t="shared" si="64"/>
        <v>-317.142857142857</v>
      </c>
      <c r="AS230">
        <f t="shared" si="65"/>
        <v>0</v>
      </c>
      <c r="AT230" s="24">
        <f>IFERROR(时间!$B$4+AS230,"上周无销量")</f>
        <v>43283</v>
      </c>
    </row>
    <row r="231" spans="1:46">
      <c r="A231" t="s">
        <v>4793</v>
      </c>
      <c r="B231" s="6">
        <f>SUMIF('库存（子SKU）'!$C:$C,$A231,'库存（子SKU）'!D:D)</f>
        <v>0</v>
      </c>
      <c r="C231" s="6">
        <f>SUMIF('库存（子SKU）'!$C:$C,$A231,'库存（子SKU）'!E:E)</f>
        <v>0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 t="str">
        <f t="shared" si="54"/>
        <v/>
      </c>
      <c r="AE231" s="23" t="str">
        <f t="shared" si="55"/>
        <v/>
      </c>
      <c r="AF231" s="23" t="str">
        <f t="shared" si="56"/>
        <v/>
      </c>
      <c r="AG231" s="23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23" t="str">
        <f t="shared" si="58"/>
        <v/>
      </c>
      <c r="AM231" s="23" t="str">
        <f t="shared" si="59"/>
        <v/>
      </c>
      <c r="AN231" s="23" t="str">
        <f t="shared" si="60"/>
        <v/>
      </c>
      <c r="AO231" s="23" t="str">
        <f t="shared" si="61"/>
        <v/>
      </c>
      <c r="AP231" s="8">
        <f t="shared" si="62"/>
        <v>0</v>
      </c>
      <c r="AQ231" s="8">
        <f t="shared" si="63"/>
        <v>0</v>
      </c>
      <c r="AR231" s="8">
        <f t="shared" si="64"/>
        <v>0</v>
      </c>
      <c r="AS231" t="str">
        <f t="shared" si="65"/>
        <v>库存为0</v>
      </c>
      <c r="AT231" s="24" t="str">
        <f>IFERROR(时间!$B$4+AS231,"上周无销量")</f>
        <v>上周无销量</v>
      </c>
    </row>
    <row r="232" spans="1:46">
      <c r="A232" t="s">
        <v>4800</v>
      </c>
      <c r="B232" s="6">
        <f>SUMIF('库存（子SKU）'!$C:$C,$A232,'库存（子SKU）'!D:D)</f>
        <v>0</v>
      </c>
      <c r="C232" s="6">
        <f>SUMIF('库存（子SKU）'!$C:$C,$A232,'库存（子SKU）'!E:E)</f>
        <v>0</v>
      </c>
      <c r="D232" s="6">
        <f>SUMIF('库存（子SKU）'!$C:$C,$A232,'库存（子SKU）'!F:F)</f>
        <v>0</v>
      </c>
      <c r="E232" s="6">
        <f>SUMIF('库存（子SKU）'!$C:$C,$A232,'库存（子SKU）'!G:G)</f>
        <v>0</v>
      </c>
      <c r="F232" s="7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 t="str">
        <f t="shared" si="66"/>
        <v/>
      </c>
      <c r="W232" s="23" t="str">
        <f t="shared" si="67"/>
        <v/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 t="str">
        <f t="shared" si="54"/>
        <v/>
      </c>
      <c r="AE232" s="23" t="str">
        <f t="shared" si="55"/>
        <v/>
      </c>
      <c r="AF232" s="23" t="str">
        <f t="shared" si="56"/>
        <v/>
      </c>
      <c r="AG232" s="23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23" t="str">
        <f t="shared" si="58"/>
        <v/>
      </c>
      <c r="AM232" s="23" t="str">
        <f t="shared" si="59"/>
        <v/>
      </c>
      <c r="AN232" s="23" t="str">
        <f t="shared" si="60"/>
        <v/>
      </c>
      <c r="AO232" s="23" t="str">
        <f t="shared" si="61"/>
        <v/>
      </c>
      <c r="AP232" s="8">
        <f t="shared" si="62"/>
        <v>0</v>
      </c>
      <c r="AQ232" s="8">
        <f t="shared" si="63"/>
        <v>0</v>
      </c>
      <c r="AR232" s="8">
        <f t="shared" si="64"/>
        <v>0</v>
      </c>
      <c r="AS232" t="str">
        <f t="shared" si="65"/>
        <v>库存为0</v>
      </c>
      <c r="AT232" s="24" t="str">
        <f>IFERROR(时间!$B$4+AS232,"上周无销量")</f>
        <v>上周无销量</v>
      </c>
    </row>
    <row r="233" spans="1:46">
      <c r="A233" t="s">
        <v>4807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4814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 t="str">
        <f t="shared" si="55"/>
        <v/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23" t="str">
        <f t="shared" si="58"/>
        <v/>
      </c>
      <c r="AM234" s="23" t="str">
        <f t="shared" si="59"/>
        <v/>
      </c>
      <c r="AN234" s="23" t="str">
        <f t="shared" si="60"/>
        <v/>
      </c>
      <c r="AO234" s="23" t="str">
        <f t="shared" si="61"/>
        <v/>
      </c>
      <c r="AP234" s="8">
        <f t="shared" si="62"/>
        <v>0</v>
      </c>
      <c r="AQ234" s="8">
        <f t="shared" si="63"/>
        <v>0</v>
      </c>
      <c r="AR234" s="8">
        <f t="shared" si="64"/>
        <v>0</v>
      </c>
      <c r="AS234" t="str">
        <f t="shared" si="65"/>
        <v>库存为0</v>
      </c>
      <c r="AT234" s="24" t="str">
        <f>IFERROR(时间!$B$4+AS234,"上周无销量")</f>
        <v>上周无销量</v>
      </c>
    </row>
    <row r="235" spans="1:46">
      <c r="A235" t="s">
        <v>4821</v>
      </c>
      <c r="B235" s="6">
        <f>SUMIF('库存（子SKU）'!$C:$C,$A235,'库存（子SKU）'!D:D)</f>
        <v>0</v>
      </c>
      <c r="C235" s="6">
        <f>SUMIF('库存（子SKU）'!$C:$C,$A235,'库存（子SKU）'!E:E)</f>
        <v>0</v>
      </c>
      <c r="D235" s="6">
        <f>SUMIF('库存（子SKU）'!$C:$C,$A235,'库存（子SKU）'!F:F)</f>
        <v>0</v>
      </c>
      <c r="E235" s="6">
        <f>SUMIF('库存（子SKU）'!$C:$C,$A235,'库存（子SKU）'!G:G)</f>
        <v>0</v>
      </c>
      <c r="F235" s="7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 t="str">
        <f t="shared" si="54"/>
        <v/>
      </c>
      <c r="AE235" s="23" t="str">
        <f t="shared" si="55"/>
        <v/>
      </c>
      <c r="AF235" s="23" t="str">
        <f t="shared" si="56"/>
        <v/>
      </c>
      <c r="AG235" s="23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23" t="str">
        <f t="shared" si="58"/>
        <v/>
      </c>
      <c r="AM235" s="23" t="str">
        <f t="shared" si="59"/>
        <v/>
      </c>
      <c r="AN235" s="23" t="str">
        <f t="shared" si="60"/>
        <v/>
      </c>
      <c r="AO235" s="23" t="str">
        <f t="shared" si="61"/>
        <v/>
      </c>
      <c r="AP235" s="8">
        <f t="shared" si="62"/>
        <v>0</v>
      </c>
      <c r="AQ235" s="8">
        <f t="shared" si="63"/>
        <v>0</v>
      </c>
      <c r="AR235" s="8">
        <f t="shared" si="64"/>
        <v>0</v>
      </c>
      <c r="AS235" t="str">
        <f t="shared" si="65"/>
        <v>库存为0</v>
      </c>
      <c r="AT235" s="24" t="str">
        <f>IFERROR(时间!$B$4+AS235,"上周无销量")</f>
        <v>上周无销量</v>
      </c>
    </row>
    <row r="236" spans="1:46">
      <c r="A236" t="s">
        <v>4827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4830</v>
      </c>
      <c r="B237" s="6">
        <f>SUMIF('库存（子SKU）'!$C:$C,$A237,'库存（子SKU）'!D:D)</f>
        <v>1</v>
      </c>
      <c r="C237" s="6">
        <f>SUMIF('库存（子SKU）'!$C:$C,$A237,'库存（子SKU）'!E:E)</f>
        <v>3</v>
      </c>
      <c r="D237" s="6">
        <f>SUMIF('库存（子SKU）'!$C:$C,$A237,'库存（子SKU）'!F:F)</f>
        <v>1</v>
      </c>
      <c r="E237" s="6">
        <f>SUMIF('库存（子SKU）'!$C:$C,$A237,'库存（子SKU）'!G:G)</f>
        <v>1</v>
      </c>
      <c r="F237" s="7">
        <v>19.99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>
        <f t="shared" si="54"/>
        <v>0</v>
      </c>
      <c r="AE237" s="23">
        <f t="shared" si="55"/>
        <v>0</v>
      </c>
      <c r="AF237" s="23">
        <f t="shared" si="56"/>
        <v>0</v>
      </c>
      <c r="AG237" s="23">
        <f t="shared" si="57"/>
        <v>0</v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0.142857142857143</v>
      </c>
      <c r="AQ237" s="8">
        <f t="shared" si="63"/>
        <v>8.57142857142857</v>
      </c>
      <c r="AR237" s="8">
        <f t="shared" si="64"/>
        <v>-8.57142857142857</v>
      </c>
      <c r="AS237">
        <f t="shared" si="65"/>
        <v>0</v>
      </c>
      <c r="AT237" s="24">
        <f>IFERROR(时间!$B$4+AS237,"上周无销量")</f>
        <v>43283</v>
      </c>
    </row>
    <row r="238" spans="1:46">
      <c r="A238" t="s">
        <v>4847</v>
      </c>
      <c r="B238" s="6">
        <f>SUMIF('库存（子SKU）'!$C:$C,$A238,'库存（子SKU）'!D:D)</f>
        <v>25</v>
      </c>
      <c r="C238" s="6">
        <f>SUMIF('库存（子SKU）'!$C:$C,$A238,'库存（子SKU）'!E:E)</f>
        <v>11</v>
      </c>
      <c r="D238" s="6">
        <f>SUMIF('库存（子SKU）'!$C:$C,$A238,'库存（子SKU）'!F:F)</f>
        <v>12</v>
      </c>
      <c r="E238" s="6">
        <f>SUMIF('库存（子SKU）'!$C:$C,$A238,'库存（子SKU）'!G:G)</f>
        <v>3</v>
      </c>
      <c r="F238" s="7">
        <v>19.99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>
        <f t="shared" si="54"/>
        <v>0</v>
      </c>
      <c r="AE238" s="23">
        <f t="shared" si="55"/>
        <v>0</v>
      </c>
      <c r="AF238" s="23">
        <f t="shared" si="56"/>
        <v>0</v>
      </c>
      <c r="AG238" s="23">
        <f t="shared" si="57"/>
        <v>0</v>
      </c>
      <c r="AH238">
        <f>SUMIF('库存（子SKU）'!$C:$C,$A238,'库存（子SKU）'!AJ:AJ)</f>
        <v>1</v>
      </c>
      <c r="AI238">
        <f>SUMIF('库存（子SKU）'!$C:$C,$A238,'库存（子SKU）'!AK:AK)</f>
        <v>5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23">
        <f t="shared" si="58"/>
        <v>25</v>
      </c>
      <c r="AM238" s="23">
        <f t="shared" si="59"/>
        <v>2.2</v>
      </c>
      <c r="AN238" s="23" t="str">
        <f t="shared" si="60"/>
        <v/>
      </c>
      <c r="AO238" s="23" t="str">
        <f t="shared" si="61"/>
        <v/>
      </c>
      <c r="AP238" s="8">
        <f t="shared" si="62"/>
        <v>3.57142857142857</v>
      </c>
      <c r="AQ238" s="8">
        <f t="shared" si="63"/>
        <v>214.285714285714</v>
      </c>
      <c r="AR238" s="8">
        <f t="shared" si="64"/>
        <v>-214.285714285714</v>
      </c>
      <c r="AS238">
        <f t="shared" si="65"/>
        <v>0</v>
      </c>
      <c r="AT238" s="24">
        <f>IFERROR(时间!$B$4+AS238,"上周无销量")</f>
        <v>43283</v>
      </c>
    </row>
    <row r="239" spans="1:46">
      <c r="A239" t="s">
        <v>4855</v>
      </c>
      <c r="B239" s="6">
        <f>SUMIF('库存（子SKU）'!$C:$C,$A239,'库存（子SKU）'!D:D)</f>
        <v>63</v>
      </c>
      <c r="C239" s="6">
        <f>SUMIF('库存（子SKU）'!$C:$C,$A239,'库存（子SKU）'!E:E)</f>
        <v>74</v>
      </c>
      <c r="D239" s="6">
        <f>SUMIF('库存（子SKU）'!$C:$C,$A239,'库存（子SKU）'!F:F)</f>
        <v>84</v>
      </c>
      <c r="E239" s="6">
        <f>SUMIF('库存（子SKU）'!$C:$C,$A239,'库存（子SKU）'!G:G)</f>
        <v>94</v>
      </c>
      <c r="F239" s="7">
        <v>21.9519047619047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</v>
      </c>
      <c r="AE239" s="23">
        <f t="shared" si="55"/>
        <v>0</v>
      </c>
      <c r="AF239" s="23">
        <f t="shared" si="56"/>
        <v>0</v>
      </c>
      <c r="AG239" s="23">
        <f t="shared" si="57"/>
        <v>0</v>
      </c>
      <c r="AH239">
        <f>SUMIF('库存（子SKU）'!$C:$C,$A239,'库存（子SKU）'!AJ:AJ)</f>
        <v>41</v>
      </c>
      <c r="AI239">
        <f>SUMIF('库存（子SKU）'!$C:$C,$A239,'库存（子SKU）'!AK:AK)</f>
        <v>10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>
        <f t="shared" si="58"/>
        <v>1.53658536585366</v>
      </c>
      <c r="AM239" s="23">
        <f t="shared" si="59"/>
        <v>7.4</v>
      </c>
      <c r="AN239" s="23" t="str">
        <f t="shared" si="60"/>
        <v/>
      </c>
      <c r="AO239" s="23" t="str">
        <f t="shared" si="61"/>
        <v/>
      </c>
      <c r="AP239" s="8">
        <f t="shared" si="62"/>
        <v>9</v>
      </c>
      <c r="AQ239" s="8">
        <f t="shared" si="63"/>
        <v>540</v>
      </c>
      <c r="AR239" s="8">
        <f t="shared" si="64"/>
        <v>-540</v>
      </c>
      <c r="AS239">
        <f t="shared" si="65"/>
        <v>0</v>
      </c>
      <c r="AT239" s="24">
        <f>IFERROR(时间!$B$4+AS239,"上周无销量")</f>
        <v>43283</v>
      </c>
    </row>
    <row r="240" spans="1:46">
      <c r="A240" t="s">
        <v>4897</v>
      </c>
      <c r="B240" s="6">
        <f>SUMIF('库存（子SKU）'!$C:$C,$A240,'库存（子SKU）'!D:D)</f>
        <v>6</v>
      </c>
      <c r="C240" s="6">
        <f>SUMIF('库存（子SKU）'!$C:$C,$A240,'库存（子SKU）'!E:E)</f>
        <v>7</v>
      </c>
      <c r="D240" s="6">
        <f>SUMIF('库存（子SKU）'!$C:$C,$A240,'库存（子SKU）'!F:F)</f>
        <v>3</v>
      </c>
      <c r="E240" s="6">
        <f>SUMIF('库存（子SKU）'!$C:$C,$A240,'库存（子SKU）'!G:G)</f>
        <v>6</v>
      </c>
      <c r="F240" s="7">
        <v>19.99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>
        <f t="shared" si="54"/>
        <v>0</v>
      </c>
      <c r="AE240" s="23">
        <f t="shared" si="55"/>
        <v>0</v>
      </c>
      <c r="AF240" s="23">
        <f t="shared" si="56"/>
        <v>0</v>
      </c>
      <c r="AG240" s="23">
        <f t="shared" si="57"/>
        <v>0</v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 t="str">
        <f t="shared" si="58"/>
        <v/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0.857142857142857</v>
      </c>
      <c r="AQ240" s="8">
        <f t="shared" si="63"/>
        <v>51.4285714285714</v>
      </c>
      <c r="AR240" s="8">
        <f t="shared" si="64"/>
        <v>-51.4285714285714</v>
      </c>
      <c r="AS240">
        <f t="shared" si="65"/>
        <v>0</v>
      </c>
      <c r="AT240" s="24">
        <f>IFERROR(时间!$B$4+AS240,"上周无销量")</f>
        <v>43283</v>
      </c>
    </row>
    <row r="241" spans="1:46">
      <c r="A241" t="s">
        <v>4938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0</v>
      </c>
      <c r="F241" s="7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 t="str">
        <f t="shared" si="66"/>
        <v/>
      </c>
      <c r="W241" s="23" t="str">
        <f t="shared" si="67"/>
        <v/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23" t="str">
        <f t="shared" si="58"/>
        <v/>
      </c>
      <c r="AM241" s="23" t="str">
        <f t="shared" si="59"/>
        <v/>
      </c>
      <c r="AN241" s="23" t="str">
        <f t="shared" si="60"/>
        <v/>
      </c>
      <c r="AO241" s="23" t="str">
        <f t="shared" si="61"/>
        <v/>
      </c>
      <c r="AP241" s="8">
        <f t="shared" si="62"/>
        <v>0</v>
      </c>
      <c r="AQ241" s="8">
        <f t="shared" si="63"/>
        <v>0</v>
      </c>
      <c r="AR241" s="8">
        <f t="shared" si="64"/>
        <v>0</v>
      </c>
      <c r="AS241" t="str">
        <f t="shared" si="65"/>
        <v>库存为0</v>
      </c>
      <c r="AT241" s="24" t="str">
        <f>IFERROR(时间!$B$4+AS241,"上周无销量")</f>
        <v>上周无销量</v>
      </c>
    </row>
    <row r="242" spans="1:46">
      <c r="A242" t="s">
        <v>4963</v>
      </c>
      <c r="B242" s="6">
        <f>SUMIF('库存（子SKU）'!$C:$C,$A242,'库存（子SKU）'!D:D)</f>
        <v>6</v>
      </c>
      <c r="C242" s="6">
        <f>SUMIF('库存（子SKU）'!$C:$C,$A242,'库存（子SKU）'!E:E)</f>
        <v>14</v>
      </c>
      <c r="D242" s="6">
        <f>SUMIF('库存（子SKU）'!$C:$C,$A242,'库存（子SKU）'!F:F)</f>
        <v>25</v>
      </c>
      <c r="E242" s="6">
        <f>SUMIF('库存（子SKU）'!$C:$C,$A242,'库存（子SKU）'!G:G)</f>
        <v>25</v>
      </c>
      <c r="F242" s="7">
        <v>15.99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>
        <f t="shared" si="54"/>
        <v>0</v>
      </c>
      <c r="AE242" s="23">
        <f t="shared" si="55"/>
        <v>0</v>
      </c>
      <c r="AF242" s="23">
        <f t="shared" si="56"/>
        <v>0</v>
      </c>
      <c r="AG242" s="23">
        <f t="shared" si="57"/>
        <v>0</v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 t="str">
        <f t="shared" si="59"/>
        <v/>
      </c>
      <c r="AN242" s="23" t="str">
        <f t="shared" si="60"/>
        <v/>
      </c>
      <c r="AO242" s="23" t="str">
        <f t="shared" si="61"/>
        <v/>
      </c>
      <c r="AP242" s="8">
        <f t="shared" si="62"/>
        <v>0.857142857142857</v>
      </c>
      <c r="AQ242" s="8">
        <f t="shared" si="63"/>
        <v>51.4285714285714</v>
      </c>
      <c r="AR242" s="8">
        <f t="shared" si="64"/>
        <v>-51.4285714285714</v>
      </c>
      <c r="AS242">
        <f t="shared" si="65"/>
        <v>0</v>
      </c>
      <c r="AT242" s="24">
        <f>IFERROR(时间!$B$4+AS242,"上周无销量")</f>
        <v>43283</v>
      </c>
    </row>
    <row r="243" spans="1:46">
      <c r="A243" t="s">
        <v>5003</v>
      </c>
      <c r="B243" s="6">
        <f>SUMIF('库存（子SKU）'!$C:$C,$A243,'库存（子SKU）'!D:D)</f>
        <v>23</v>
      </c>
      <c r="C243" s="6">
        <f>SUMIF('库存（子SKU）'!$C:$C,$A243,'库存（子SKU）'!E:E)</f>
        <v>17</v>
      </c>
      <c r="D243" s="6">
        <f>SUMIF('库存（子SKU）'!$C:$C,$A243,'库存（子SKU）'!F:F)</f>
        <v>29</v>
      </c>
      <c r="E243" s="6">
        <f>SUMIF('库存（子SKU）'!$C:$C,$A243,'库存（子SKU）'!G:G)</f>
        <v>28</v>
      </c>
      <c r="F243" s="7">
        <v>19.7838144329897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>
        <f t="shared" si="54"/>
        <v>0</v>
      </c>
      <c r="AE243" s="23">
        <f t="shared" si="55"/>
        <v>0</v>
      </c>
      <c r="AF243" s="23">
        <f t="shared" si="56"/>
        <v>0</v>
      </c>
      <c r="AG243" s="23">
        <f t="shared" si="57"/>
        <v>0</v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23" t="str">
        <f t="shared" si="58"/>
        <v/>
      </c>
      <c r="AM243" s="23" t="str">
        <f t="shared" si="59"/>
        <v/>
      </c>
      <c r="AN243" s="23" t="str">
        <f t="shared" si="60"/>
        <v/>
      </c>
      <c r="AO243" s="23" t="str">
        <f t="shared" si="61"/>
        <v/>
      </c>
      <c r="AP243" s="8">
        <f t="shared" si="62"/>
        <v>3.28571428571429</v>
      </c>
      <c r="AQ243" s="8">
        <f t="shared" si="63"/>
        <v>197.142857142857</v>
      </c>
      <c r="AR243" s="8">
        <f t="shared" si="64"/>
        <v>-197.142857142857</v>
      </c>
      <c r="AS243">
        <f t="shared" si="65"/>
        <v>0</v>
      </c>
      <c r="AT243" s="24">
        <f>IFERROR(时间!$B$4+AS243,"上周无销量")</f>
        <v>43283</v>
      </c>
    </row>
    <row r="244" spans="1:46">
      <c r="A244" t="s">
        <v>5015</v>
      </c>
      <c r="B244" s="6">
        <f>SUMIF('库存（子SKU）'!$C:$C,$A244,'库存（子SKU）'!D:D)</f>
        <v>9</v>
      </c>
      <c r="C244" s="6">
        <f>SUMIF('库存（子SKU）'!$C:$C,$A244,'库存（子SKU）'!E:E)</f>
        <v>8</v>
      </c>
      <c r="D244" s="6">
        <f>SUMIF('库存（子SKU）'!$C:$C,$A244,'库存（子SKU）'!F:F)</f>
        <v>12</v>
      </c>
      <c r="E244" s="6">
        <f>SUMIF('库存（子SKU）'!$C:$C,$A244,'库存（子SKU）'!G:G)</f>
        <v>14</v>
      </c>
      <c r="F244" s="7">
        <v>28.99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 t="str">
        <f t="shared" si="66"/>
        <v/>
      </c>
      <c r="W244" s="23" t="str">
        <f t="shared" si="67"/>
        <v/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>
        <f t="shared" si="54"/>
        <v>0</v>
      </c>
      <c r="AE244" s="23">
        <f t="shared" si="55"/>
        <v>0</v>
      </c>
      <c r="AF244" s="23">
        <f t="shared" si="56"/>
        <v>0</v>
      </c>
      <c r="AG244" s="23">
        <f t="shared" si="57"/>
        <v>0</v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23" t="str">
        <f t="shared" si="58"/>
        <v/>
      </c>
      <c r="AM244" s="23" t="str">
        <f t="shared" si="59"/>
        <v/>
      </c>
      <c r="AN244" s="23" t="str">
        <f t="shared" si="60"/>
        <v/>
      </c>
      <c r="AO244" s="23" t="str">
        <f t="shared" si="61"/>
        <v/>
      </c>
      <c r="AP244" s="8">
        <f t="shared" si="62"/>
        <v>1.28571428571429</v>
      </c>
      <c r="AQ244" s="8">
        <f t="shared" si="63"/>
        <v>77.1428571428572</v>
      </c>
      <c r="AR244" s="8">
        <f t="shared" si="64"/>
        <v>-77.1428571428572</v>
      </c>
      <c r="AS244">
        <f t="shared" si="65"/>
        <v>0</v>
      </c>
      <c r="AT244" s="24">
        <f>IFERROR(时间!$B$4+AS244,"上周无销量")</f>
        <v>43283</v>
      </c>
    </row>
    <row r="245" spans="1:46">
      <c r="A245" t="s">
        <v>5019</v>
      </c>
      <c r="B245" s="6">
        <f>SUMIF('库存（子SKU）'!$C:$C,$A245,'库存（子SKU）'!D:D)</f>
        <v>3</v>
      </c>
      <c r="C245" s="6">
        <f>SUMIF('库存（子SKU）'!$C:$C,$A245,'库存（子SKU）'!E:E)</f>
        <v>1</v>
      </c>
      <c r="D245" s="6">
        <f>SUMIF('库存（子SKU）'!$C:$C,$A245,'库存（子SKU）'!F:F)</f>
        <v>0</v>
      </c>
      <c r="E245" s="6">
        <f>SUMIF('库存（子SKU）'!$C:$C,$A245,'库存（子SKU）'!G:G)</f>
        <v>0</v>
      </c>
      <c r="F245" s="7">
        <v>19.24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23" t="str">
        <f t="shared" si="66"/>
        <v/>
      </c>
      <c r="W245" s="23" t="str">
        <f t="shared" si="67"/>
        <v/>
      </c>
      <c r="X245" s="23" t="str">
        <f t="shared" si="68"/>
        <v/>
      </c>
      <c r="Y245" s="23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23">
        <f t="shared" si="54"/>
        <v>0</v>
      </c>
      <c r="AE245" s="23">
        <f t="shared" si="55"/>
        <v>0</v>
      </c>
      <c r="AF245" s="23" t="str">
        <f t="shared" si="56"/>
        <v/>
      </c>
      <c r="AG245" s="23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2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23" t="str">
        <f t="shared" si="58"/>
        <v/>
      </c>
      <c r="AM245" s="23">
        <f t="shared" si="59"/>
        <v>0.5</v>
      </c>
      <c r="AN245" s="23" t="str">
        <f t="shared" si="60"/>
        <v/>
      </c>
      <c r="AO245" s="23" t="str">
        <f t="shared" si="61"/>
        <v/>
      </c>
      <c r="AP245" s="8">
        <f t="shared" si="62"/>
        <v>0.428571428571429</v>
      </c>
      <c r="AQ245" s="8">
        <f t="shared" si="63"/>
        <v>25.7142857142857</v>
      </c>
      <c r="AR245" s="8">
        <f t="shared" si="64"/>
        <v>-25.7142857142857</v>
      </c>
      <c r="AS245">
        <f t="shared" si="65"/>
        <v>0</v>
      </c>
      <c r="AT245" s="24">
        <f>IFERROR(时间!$B$4+AS245,"上周无销量")</f>
        <v>43283</v>
      </c>
    </row>
    <row r="246" spans="1:46">
      <c r="A246" t="s">
        <v>5041</v>
      </c>
      <c r="B246" s="6">
        <f>SUMIF('库存（子SKU）'!$C:$C,$A246,'库存（子SKU）'!D:D)</f>
        <v>17</v>
      </c>
      <c r="C246" s="6">
        <f>SUMIF('库存（子SKU）'!$C:$C,$A246,'库存（子SKU）'!E:E)</f>
        <v>31</v>
      </c>
      <c r="D246" s="6">
        <f>SUMIF('库存（子SKU）'!$C:$C,$A246,'库存（子SKU）'!F:F)</f>
        <v>52</v>
      </c>
      <c r="E246" s="6">
        <f>SUMIF('库存（子SKU）'!$C:$C,$A246,'库存（子SKU）'!G:G)</f>
        <v>8</v>
      </c>
      <c r="F246" s="7">
        <v>19.99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>
        <f t="shared" si="54"/>
        <v>0</v>
      </c>
      <c r="AE246" s="23">
        <f t="shared" si="55"/>
        <v>0</v>
      </c>
      <c r="AF246" s="23">
        <f t="shared" si="56"/>
        <v>0</v>
      </c>
      <c r="AG246" s="23">
        <f t="shared" si="57"/>
        <v>0</v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23" t="str">
        <f t="shared" si="58"/>
        <v/>
      </c>
      <c r="AM246" s="23" t="str">
        <f t="shared" si="59"/>
        <v/>
      </c>
      <c r="AN246" s="23" t="str">
        <f t="shared" si="60"/>
        <v/>
      </c>
      <c r="AO246" s="23" t="str">
        <f t="shared" si="61"/>
        <v/>
      </c>
      <c r="AP246" s="8">
        <f t="shared" si="62"/>
        <v>2.42857142857143</v>
      </c>
      <c r="AQ246" s="8">
        <f t="shared" si="63"/>
        <v>145.714285714286</v>
      </c>
      <c r="AR246" s="8">
        <f t="shared" si="64"/>
        <v>-145.714285714286</v>
      </c>
      <c r="AS246">
        <f t="shared" si="65"/>
        <v>0</v>
      </c>
      <c r="AT246" s="24">
        <f>IFERROR(时间!$B$4+AS246,"上周无销量")</f>
        <v>43283</v>
      </c>
    </row>
    <row r="247" spans="1:46">
      <c r="A247" t="s">
        <v>5051</v>
      </c>
      <c r="B247" s="6">
        <f>SUMIF('库存（子SKU）'!$C:$C,$A247,'库存（子SKU）'!D:D)</f>
        <v>5</v>
      </c>
      <c r="C247" s="6">
        <f>SUMIF('库存（子SKU）'!$C:$C,$A247,'库存（子SKU）'!E:E)</f>
        <v>3</v>
      </c>
      <c r="D247" s="6">
        <f>SUMIF('库存（子SKU）'!$C:$C,$A247,'库存（子SKU）'!F:F)</f>
        <v>6</v>
      </c>
      <c r="E247" s="6">
        <f>SUMIF('库存（子SKU）'!$C:$C,$A247,'库存（子SKU）'!G:G)</f>
        <v>3</v>
      </c>
      <c r="F247" s="7">
        <v>19.99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>
        <f t="shared" si="54"/>
        <v>0</v>
      </c>
      <c r="AE247" s="23">
        <f t="shared" si="55"/>
        <v>0</v>
      </c>
      <c r="AF247" s="23">
        <f t="shared" si="56"/>
        <v>0</v>
      </c>
      <c r="AG247" s="23">
        <f t="shared" si="57"/>
        <v>0</v>
      </c>
      <c r="AH247">
        <f>SUMIF('库存（子SKU）'!$C:$C,$A247,'库存（子SKU）'!AJ:AJ)</f>
        <v>41</v>
      </c>
      <c r="AI247">
        <f>SUMIF('库存（子SKU）'!$C:$C,$A247,'库存（子SKU）'!AK:AK)</f>
        <v>23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23">
        <f t="shared" si="58"/>
        <v>0.121951219512195</v>
      </c>
      <c r="AM247" s="23">
        <f t="shared" si="59"/>
        <v>0.130434782608696</v>
      </c>
      <c r="AN247" s="23" t="str">
        <f t="shared" si="60"/>
        <v/>
      </c>
      <c r="AO247" s="23" t="str">
        <f t="shared" si="61"/>
        <v/>
      </c>
      <c r="AP247" s="8">
        <f t="shared" si="62"/>
        <v>0.714285714285714</v>
      </c>
      <c r="AQ247" s="8">
        <f t="shared" si="63"/>
        <v>42.8571428571429</v>
      </c>
      <c r="AR247" s="8">
        <f t="shared" si="64"/>
        <v>-42.8571428571429</v>
      </c>
      <c r="AS247">
        <f t="shared" si="65"/>
        <v>0</v>
      </c>
      <c r="AT247" s="24">
        <f>IFERROR(时间!$B$4+AS247,"上周无销量")</f>
        <v>43283</v>
      </c>
    </row>
    <row r="248" spans="1:46">
      <c r="A248" t="s">
        <v>5067</v>
      </c>
      <c r="B248" s="6">
        <f>SUMIF('库存（子SKU）'!$C:$C,$A248,'库存（子SKU）'!D:D)</f>
        <v>2</v>
      </c>
      <c r="C248" s="6">
        <f>SUMIF('库存（子SKU）'!$C:$C,$A248,'库存（子SKU）'!E:E)</f>
        <v>4</v>
      </c>
      <c r="D248" s="6">
        <f>SUMIF('库存（子SKU）'!$C:$C,$A248,'库存（子SKU）'!F:F)</f>
        <v>3</v>
      </c>
      <c r="E248" s="6">
        <f>SUMIF('库存（子SKU）'!$C:$C,$A248,'库存（子SKU）'!G:G)</f>
        <v>0</v>
      </c>
      <c r="F248" s="7">
        <v>18.7677777777778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>
        <f t="shared" si="54"/>
        <v>0</v>
      </c>
      <c r="AE248" s="23">
        <f t="shared" si="55"/>
        <v>0</v>
      </c>
      <c r="AF248" s="23">
        <f t="shared" si="56"/>
        <v>0</v>
      </c>
      <c r="AG248" s="23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23" t="str">
        <f t="shared" si="58"/>
        <v/>
      </c>
      <c r="AM248" s="23" t="str">
        <f t="shared" si="59"/>
        <v/>
      </c>
      <c r="AN248" s="23" t="str">
        <f t="shared" si="60"/>
        <v/>
      </c>
      <c r="AO248" s="23" t="str">
        <f t="shared" si="61"/>
        <v/>
      </c>
      <c r="AP248" s="8">
        <f t="shared" si="62"/>
        <v>0.285714285714286</v>
      </c>
      <c r="AQ248" s="8">
        <f t="shared" si="63"/>
        <v>17.1428571428571</v>
      </c>
      <c r="AR248" s="8">
        <f t="shared" si="64"/>
        <v>-17.1428571428571</v>
      </c>
      <c r="AS248">
        <f t="shared" si="65"/>
        <v>0</v>
      </c>
      <c r="AT248" s="24">
        <f>IFERROR(时间!$B$4+AS248,"上周无销量")</f>
        <v>43283</v>
      </c>
    </row>
    <row r="249" spans="1:46">
      <c r="A249" t="s">
        <v>5083</v>
      </c>
      <c r="B249" s="6">
        <f>SUMIF('库存（子SKU）'!$C:$C,$A249,'库存（子SKU）'!D:D)</f>
        <v>3</v>
      </c>
      <c r="C249" s="6">
        <f>SUMIF('库存（子SKU）'!$C:$C,$A249,'库存（子SKU）'!E:E)</f>
        <v>2</v>
      </c>
      <c r="D249" s="6">
        <f>SUMIF('库存（子SKU）'!$C:$C,$A249,'库存（子SKU）'!F:F)</f>
        <v>6</v>
      </c>
      <c r="E249" s="6">
        <f>SUMIF('库存（子SKU）'!$C:$C,$A249,'库存（子SKU）'!G:G)</f>
        <v>8</v>
      </c>
      <c r="F249" s="7">
        <v>16.99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>
        <f t="shared" si="54"/>
        <v>0</v>
      </c>
      <c r="AE249" s="23">
        <f t="shared" si="55"/>
        <v>0</v>
      </c>
      <c r="AF249" s="23">
        <f t="shared" si="56"/>
        <v>0</v>
      </c>
      <c r="AG249" s="23">
        <f t="shared" si="57"/>
        <v>0</v>
      </c>
      <c r="AH249">
        <f>SUMIF('库存（子SKU）'!$C:$C,$A249,'库存（子SKU）'!AJ:AJ)</f>
        <v>4</v>
      </c>
      <c r="AI249">
        <f>SUMIF('库存（子SKU）'!$C:$C,$A249,'库存（子SKU）'!AK:AK)</f>
        <v>1</v>
      </c>
      <c r="AJ249">
        <f>SUMIF('库存（子SKU）'!$C:$C,$A249,'库存（子SKU）'!AL:AL)</f>
        <v>2</v>
      </c>
      <c r="AK249">
        <f>SUMIF('库存（子SKU）'!$C:$C,$A249,'库存（子SKU）'!AM:AM)</f>
        <v>1</v>
      </c>
      <c r="AL249" s="23">
        <f t="shared" si="58"/>
        <v>0.75</v>
      </c>
      <c r="AM249" s="23">
        <f t="shared" si="59"/>
        <v>2</v>
      </c>
      <c r="AN249" s="23">
        <f t="shared" si="60"/>
        <v>3</v>
      </c>
      <c r="AO249" s="23">
        <f t="shared" si="61"/>
        <v>8</v>
      </c>
      <c r="AP249" s="8">
        <f t="shared" si="62"/>
        <v>0.428571428571429</v>
      </c>
      <c r="AQ249" s="8">
        <f t="shared" si="63"/>
        <v>25.7142857142857</v>
      </c>
      <c r="AR249" s="8">
        <f t="shared" si="64"/>
        <v>-25.7142857142857</v>
      </c>
      <c r="AS249">
        <f t="shared" si="65"/>
        <v>0</v>
      </c>
      <c r="AT249" s="24">
        <f>IFERROR(时间!$B$4+AS249,"上周无销量")</f>
        <v>43283</v>
      </c>
    </row>
    <row r="250" spans="1:46">
      <c r="A250" t="s">
        <v>5090</v>
      </c>
      <c r="B250" s="6">
        <f>SUMIF('库存（子SKU）'!$C:$C,$A250,'库存（子SKU）'!D:D)</f>
        <v>0</v>
      </c>
      <c r="C250" s="6">
        <f>SUMIF('库存（子SKU）'!$C:$C,$A250,'库存（子SKU）'!E:E)</f>
        <v>0</v>
      </c>
      <c r="D250" s="6">
        <f>SUMIF('库存（子SKU）'!$C:$C,$A250,'库存（子SKU）'!F:F)</f>
        <v>0</v>
      </c>
      <c r="E250" s="6">
        <f>SUMIF('库存（子SKU）'!$C:$C,$A250,'库存（子SKU）'!G:G)</f>
        <v>0</v>
      </c>
      <c r="F250" s="7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 t="str">
        <f t="shared" si="55"/>
        <v/>
      </c>
      <c r="AF250" s="23" t="str">
        <f t="shared" si="56"/>
        <v/>
      </c>
      <c r="AG250" s="23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23" t="str">
        <f t="shared" si="58"/>
        <v/>
      </c>
      <c r="AM250" s="23" t="str">
        <f t="shared" si="59"/>
        <v/>
      </c>
      <c r="AN250" s="23" t="str">
        <f t="shared" si="60"/>
        <v/>
      </c>
      <c r="AO250" s="23" t="str">
        <f t="shared" si="61"/>
        <v/>
      </c>
      <c r="AP250" s="8">
        <f t="shared" si="62"/>
        <v>0</v>
      </c>
      <c r="AQ250" s="8">
        <f t="shared" si="63"/>
        <v>0</v>
      </c>
      <c r="AR250" s="8">
        <f t="shared" si="64"/>
        <v>0</v>
      </c>
      <c r="AS250" t="str">
        <f t="shared" si="65"/>
        <v>库存为0</v>
      </c>
      <c r="AT250" s="24" t="str">
        <f>IFERROR(时间!$B$4+AS250,"上周无销量")</f>
        <v>上周无销量</v>
      </c>
    </row>
    <row r="251" spans="1:46">
      <c r="A251" t="s">
        <v>5127</v>
      </c>
      <c r="B251" s="6">
        <f>SUMIF('库存（子SKU）'!$C:$C,$A251,'库存（子SKU）'!D:D)</f>
        <v>84</v>
      </c>
      <c r="C251" s="6">
        <f>SUMIF('库存（子SKU）'!$C:$C,$A251,'库存（子SKU）'!E:E)</f>
        <v>77</v>
      </c>
      <c r="D251" s="6">
        <f>SUMIF('库存（子SKU）'!$C:$C,$A251,'库存（子SKU）'!F:F)</f>
        <v>32</v>
      </c>
      <c r="E251" s="6">
        <f>SUMIF('库存（子SKU）'!$C:$C,$A251,'库存（子SKU）'!G:G)</f>
        <v>43</v>
      </c>
      <c r="F251" s="7">
        <v>19.261186440678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23" t="str">
        <f t="shared" si="66"/>
        <v/>
      </c>
      <c r="W251" s="23" t="str">
        <f t="shared" si="67"/>
        <v/>
      </c>
      <c r="X251" s="23" t="str">
        <f t="shared" si="68"/>
        <v/>
      </c>
      <c r="Y251" s="23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23">
        <f t="shared" si="54"/>
        <v>0</v>
      </c>
      <c r="AE251" s="23">
        <f t="shared" si="55"/>
        <v>0</v>
      </c>
      <c r="AF251" s="23">
        <f t="shared" si="56"/>
        <v>0</v>
      </c>
      <c r="AG251" s="23">
        <f t="shared" si="57"/>
        <v>0</v>
      </c>
      <c r="AH251">
        <f>SUMIF('库存（子SKU）'!$C:$C,$A251,'库存（子SKU）'!AJ:AJ)</f>
        <v>208</v>
      </c>
      <c r="AI251">
        <f>SUMIF('库存（子SKU）'!$C:$C,$A251,'库存（子SKU）'!AK:AK)</f>
        <v>82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23">
        <f t="shared" si="58"/>
        <v>0.403846153846154</v>
      </c>
      <c r="AM251" s="23">
        <f t="shared" si="59"/>
        <v>0.939024390243902</v>
      </c>
      <c r="AN251" s="23" t="str">
        <f t="shared" si="60"/>
        <v/>
      </c>
      <c r="AO251" s="23" t="str">
        <f t="shared" si="61"/>
        <v/>
      </c>
      <c r="AP251" s="8">
        <f t="shared" si="62"/>
        <v>12</v>
      </c>
      <c r="AQ251" s="8">
        <f t="shared" si="63"/>
        <v>720</v>
      </c>
      <c r="AR251" s="8">
        <f t="shared" si="64"/>
        <v>-720</v>
      </c>
      <c r="AS251">
        <f t="shared" si="65"/>
        <v>0</v>
      </c>
      <c r="AT251" s="24">
        <f>IFERROR(时间!$B$4+AS251,"上周无销量")</f>
        <v>43283</v>
      </c>
    </row>
    <row r="252" spans="1:46">
      <c r="A252" t="s">
        <v>5173</v>
      </c>
      <c r="B252" s="6">
        <f>SUMIF('库存（子SKU）'!$C:$C,$A252,'库存（子SKU）'!D:D)</f>
        <v>199</v>
      </c>
      <c r="C252" s="6">
        <f>SUMIF('库存（子SKU）'!$C:$C,$A252,'库存（子SKU）'!E:E)</f>
        <v>216</v>
      </c>
      <c r="D252" s="6">
        <f>SUMIF('库存（子SKU）'!$C:$C,$A252,'库存（子SKU）'!F:F)</f>
        <v>210</v>
      </c>
      <c r="E252" s="6">
        <f>SUMIF('库存（子SKU）'!$C:$C,$A252,'库存（子SKU）'!G:G)</f>
        <v>155</v>
      </c>
      <c r="F252" s="7">
        <v>24.4810128205128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>
        <f t="shared" si="54"/>
        <v>0</v>
      </c>
      <c r="AE252" s="23">
        <f t="shared" si="55"/>
        <v>0</v>
      </c>
      <c r="AF252" s="23">
        <f t="shared" si="56"/>
        <v>0</v>
      </c>
      <c r="AG252" s="23">
        <f t="shared" si="57"/>
        <v>0</v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23" t="str">
        <f t="shared" si="58"/>
        <v/>
      </c>
      <c r="AM252" s="23" t="str">
        <f t="shared" si="59"/>
        <v/>
      </c>
      <c r="AN252" s="23" t="str">
        <f t="shared" si="60"/>
        <v/>
      </c>
      <c r="AO252" s="23" t="str">
        <f t="shared" si="61"/>
        <v/>
      </c>
      <c r="AP252" s="8">
        <f t="shared" si="62"/>
        <v>28.4285714285714</v>
      </c>
      <c r="AQ252" s="8">
        <f t="shared" si="63"/>
        <v>1705.71428571429</v>
      </c>
      <c r="AR252" s="8">
        <f t="shared" si="64"/>
        <v>-1705.71428571429</v>
      </c>
      <c r="AS252">
        <f t="shared" si="65"/>
        <v>0</v>
      </c>
      <c r="AT252" s="24">
        <f>IFERROR(时间!$B$4+AS252,"上周无销量")</f>
        <v>43283</v>
      </c>
    </row>
    <row r="253" spans="1:46">
      <c r="A253" t="s">
        <v>5244</v>
      </c>
      <c r="B253" s="6">
        <f>SUMIF('库存（子SKU）'!$C:$C,$A253,'库存（子SKU）'!D:D)</f>
        <v>61</v>
      </c>
      <c r="C253" s="6">
        <f>SUMIF('库存（子SKU）'!$C:$C,$A253,'库存（子SKU）'!E:E)</f>
        <v>58</v>
      </c>
      <c r="D253" s="6">
        <f>SUMIF('库存（子SKU）'!$C:$C,$A253,'库存（子SKU）'!F:F)</f>
        <v>8</v>
      </c>
      <c r="E253" s="6">
        <f>SUMIF('库存（子SKU）'!$C:$C,$A253,'库存（子SKU）'!G:G)</f>
        <v>2</v>
      </c>
      <c r="F253" s="7">
        <v>25.3077519379845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>
        <f t="shared" si="54"/>
        <v>0</v>
      </c>
      <c r="AE253" s="23">
        <f t="shared" si="55"/>
        <v>0</v>
      </c>
      <c r="AF253" s="23">
        <f t="shared" si="56"/>
        <v>0</v>
      </c>
      <c r="AG253" s="23">
        <f t="shared" si="57"/>
        <v>0</v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23" t="str">
        <f t="shared" si="58"/>
        <v/>
      </c>
      <c r="AM253" s="23" t="str">
        <f t="shared" si="59"/>
        <v/>
      </c>
      <c r="AN253" s="23" t="str">
        <f t="shared" si="60"/>
        <v/>
      </c>
      <c r="AO253" s="23" t="str">
        <f t="shared" si="61"/>
        <v/>
      </c>
      <c r="AP253" s="8">
        <f t="shared" si="62"/>
        <v>8.71428571428571</v>
      </c>
      <c r="AQ253" s="8">
        <f t="shared" si="63"/>
        <v>522.857142857143</v>
      </c>
      <c r="AR253" s="8">
        <f t="shared" si="64"/>
        <v>-522.857142857143</v>
      </c>
      <c r="AS253">
        <f t="shared" si="65"/>
        <v>0</v>
      </c>
      <c r="AT253" s="24">
        <f>IFERROR(时间!$B$4+AS253,"上周无销量")</f>
        <v>43283</v>
      </c>
    </row>
    <row r="254" spans="1:46">
      <c r="A254" t="s">
        <v>5255</v>
      </c>
      <c r="B254" s="6">
        <f>SUMIF('库存（子SKU）'!$C:$C,$A254,'库存（子SKU）'!D:D)</f>
        <v>67</v>
      </c>
      <c r="C254" s="6">
        <f>SUMIF('库存（子SKU）'!$C:$C,$A254,'库存（子SKU）'!E:E)</f>
        <v>37</v>
      </c>
      <c r="D254" s="6">
        <f>SUMIF('库存（子SKU）'!$C:$C,$A254,'库存（子SKU）'!F:F)</f>
        <v>52</v>
      </c>
      <c r="E254" s="6">
        <f>SUMIF('库存（子SKU）'!$C:$C,$A254,'库存（子SKU）'!G:G)</f>
        <v>28</v>
      </c>
      <c r="F254" s="7">
        <v>22.2889130434783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>
        <f t="shared" si="54"/>
        <v>0</v>
      </c>
      <c r="AE254" s="23">
        <f t="shared" si="55"/>
        <v>0</v>
      </c>
      <c r="AF254" s="23">
        <f t="shared" si="56"/>
        <v>0</v>
      </c>
      <c r="AG254" s="23">
        <f t="shared" si="57"/>
        <v>0</v>
      </c>
      <c r="AH254">
        <f>SUMIF('库存（子SKU）'!$C:$C,$A254,'库存（子SKU）'!AJ:AJ)</f>
        <v>0</v>
      </c>
      <c r="AI254">
        <f>SUMIF('库存（子SKU）'!$C:$C,$A254,'库存（子SKU）'!AK:AK)</f>
        <v>0</v>
      </c>
      <c r="AJ254">
        <f>SUMIF('库存（子SKU）'!$C:$C,$A254,'库存（子SKU）'!AL:AL)</f>
        <v>0</v>
      </c>
      <c r="AK254">
        <f>SUMIF('库存（子SKU）'!$C:$C,$A254,'库存（子SKU）'!AM:AM)</f>
        <v>0</v>
      </c>
      <c r="AL254" s="23" t="str">
        <f t="shared" si="58"/>
        <v/>
      </c>
      <c r="AM254" s="23" t="str">
        <f t="shared" si="59"/>
        <v/>
      </c>
      <c r="AN254" s="23" t="str">
        <f t="shared" si="60"/>
        <v/>
      </c>
      <c r="AO254" s="23" t="str">
        <f t="shared" si="61"/>
        <v/>
      </c>
      <c r="AP254" s="8">
        <f t="shared" si="62"/>
        <v>9.57142857142857</v>
      </c>
      <c r="AQ254" s="8">
        <f t="shared" si="63"/>
        <v>574.285714285714</v>
      </c>
      <c r="AR254" s="8">
        <f t="shared" si="64"/>
        <v>-574.285714285714</v>
      </c>
      <c r="AS254">
        <f t="shared" si="65"/>
        <v>0</v>
      </c>
      <c r="AT254" s="24">
        <f>IFERROR(时间!$B$4+AS254,"上周无销量")</f>
        <v>43283</v>
      </c>
    </row>
    <row r="255" spans="1:46">
      <c r="A255" t="s">
        <v>5266</v>
      </c>
      <c r="B255" s="6">
        <f>SUMIF('库存（子SKU）'!$C:$C,$A255,'库存（子SKU）'!D:D)</f>
        <v>228</v>
      </c>
      <c r="C255" s="6">
        <f>SUMIF('库存（子SKU）'!$C:$C,$A255,'库存（子SKU）'!E:E)</f>
        <v>69</v>
      </c>
      <c r="D255" s="6">
        <f>SUMIF('库存（子SKU）'!$C:$C,$A255,'库存（子SKU）'!F:F)</f>
        <v>47</v>
      </c>
      <c r="E255" s="6">
        <f>SUMIF('库存（子SKU）'!$C:$C,$A255,'库存（子SKU）'!G:G)</f>
        <v>64</v>
      </c>
      <c r="F255" s="7">
        <v>20.5757352941176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>
        <f t="shared" si="54"/>
        <v>0</v>
      </c>
      <c r="AE255" s="23">
        <f t="shared" si="55"/>
        <v>0</v>
      </c>
      <c r="AF255" s="23">
        <f t="shared" si="56"/>
        <v>0</v>
      </c>
      <c r="AG255" s="23">
        <f t="shared" si="57"/>
        <v>0</v>
      </c>
      <c r="AH255">
        <f>SUMIF('库存（子SKU）'!$C:$C,$A255,'库存（子SKU）'!AJ:AJ)</f>
        <v>20</v>
      </c>
      <c r="AI255">
        <f>SUMIF('库存（子SKU）'!$C:$C,$A255,'库存（子SKU）'!AK:AK)</f>
        <v>0</v>
      </c>
      <c r="AJ255">
        <f>SUMIF('库存（子SKU）'!$C:$C,$A255,'库存（子SKU）'!AL:AL)</f>
        <v>0</v>
      </c>
      <c r="AK255">
        <f>SUMIF('库存（子SKU）'!$C:$C,$A255,'库存（子SKU）'!AM:AM)</f>
        <v>0</v>
      </c>
      <c r="AL255" s="23">
        <f t="shared" si="58"/>
        <v>11.4</v>
      </c>
      <c r="AM255" s="23" t="str">
        <f t="shared" si="59"/>
        <v/>
      </c>
      <c r="AN255" s="23" t="str">
        <f t="shared" si="60"/>
        <v/>
      </c>
      <c r="AO255" s="23" t="str">
        <f t="shared" si="61"/>
        <v/>
      </c>
      <c r="AP255" s="8">
        <f t="shared" si="62"/>
        <v>32.5714285714286</v>
      </c>
      <c r="AQ255" s="8">
        <f t="shared" si="63"/>
        <v>1954.28571428571</v>
      </c>
      <c r="AR255" s="8">
        <f t="shared" si="64"/>
        <v>-1954.28571428571</v>
      </c>
      <c r="AS255">
        <f t="shared" si="65"/>
        <v>0</v>
      </c>
      <c r="AT255" s="24">
        <f>IFERROR(时间!$B$4+AS255,"上周无销量")</f>
        <v>43283</v>
      </c>
    </row>
    <row r="256" spans="1:46">
      <c r="A256" t="s">
        <v>5287</v>
      </c>
      <c r="B256" s="6">
        <f>SUMIF('库存（子SKU）'!$C:$C,$A256,'库存（子SKU）'!D:D)</f>
        <v>16</v>
      </c>
      <c r="C256" s="6">
        <f>SUMIF('库存（子SKU）'!$C:$C,$A256,'库存（子SKU）'!E:E)</f>
        <v>19</v>
      </c>
      <c r="D256" s="6">
        <f>SUMIF('库存（子SKU）'!$C:$C,$A256,'库存（子SKU）'!F:F)</f>
        <v>146</v>
      </c>
      <c r="E256" s="6">
        <f>SUMIF('库存（子SKU）'!$C:$C,$A256,'库存（子SKU）'!G:G)</f>
        <v>10</v>
      </c>
      <c r="F256" s="7">
        <v>24.4612041884817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>
        <f t="shared" si="54"/>
        <v>0</v>
      </c>
      <c r="AE256" s="23">
        <f t="shared" si="55"/>
        <v>0</v>
      </c>
      <c r="AF256" s="23">
        <f t="shared" si="56"/>
        <v>0</v>
      </c>
      <c r="AG256" s="23">
        <f t="shared" si="57"/>
        <v>0</v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23" t="str">
        <f t="shared" si="58"/>
        <v/>
      </c>
      <c r="AM256" s="23" t="str">
        <f t="shared" si="59"/>
        <v/>
      </c>
      <c r="AN256" s="23" t="str">
        <f t="shared" si="60"/>
        <v/>
      </c>
      <c r="AO256" s="23" t="str">
        <f t="shared" si="61"/>
        <v/>
      </c>
      <c r="AP256" s="8">
        <f t="shared" si="62"/>
        <v>2.28571428571429</v>
      </c>
      <c r="AQ256" s="8">
        <f t="shared" si="63"/>
        <v>137.142857142857</v>
      </c>
      <c r="AR256" s="8">
        <f t="shared" si="64"/>
        <v>-137.142857142857</v>
      </c>
      <c r="AS256">
        <f t="shared" si="65"/>
        <v>0</v>
      </c>
      <c r="AT256" s="24">
        <f>IFERROR(时间!$B$4+AS256,"上周无销量")</f>
        <v>43283</v>
      </c>
    </row>
    <row r="257" spans="1:46">
      <c r="A257" t="s">
        <v>5298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1</v>
      </c>
      <c r="F257" s="7">
        <v>15.99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>
        <f t="shared" si="57"/>
        <v>0</v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5307</v>
      </c>
      <c r="B258" s="6">
        <f>SUMIF('库存（子SKU）'!$C:$C,$A258,'库存（子SKU）'!D:D)</f>
        <v>5</v>
      </c>
      <c r="C258" s="6">
        <f>SUMIF('库存（子SKU）'!$C:$C,$A258,'库存（子SKU）'!E:E)</f>
        <v>2</v>
      </c>
      <c r="D258" s="6">
        <f>SUMIF('库存（子SKU）'!$C:$C,$A258,'库存（子SKU）'!F:F)</f>
        <v>2</v>
      </c>
      <c r="E258" s="6">
        <f>SUMIF('库存（子SKU）'!$C:$C,$A258,'库存（子SKU）'!G:G)</f>
        <v>5</v>
      </c>
      <c r="F258" s="7">
        <v>19.6328571428571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>
        <f t="shared" si="54"/>
        <v>0</v>
      </c>
      <c r="AE258" s="23">
        <f t="shared" si="55"/>
        <v>0</v>
      </c>
      <c r="AF258" s="23">
        <f t="shared" si="56"/>
        <v>0</v>
      </c>
      <c r="AG258" s="23">
        <f t="shared" si="57"/>
        <v>0</v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0.714285714285714</v>
      </c>
      <c r="AQ258" s="8">
        <f t="shared" si="63"/>
        <v>42.8571428571429</v>
      </c>
      <c r="AR258" s="8">
        <f t="shared" si="64"/>
        <v>-42.8571428571429</v>
      </c>
      <c r="AS258">
        <f t="shared" si="65"/>
        <v>0</v>
      </c>
      <c r="AT258" s="24">
        <f>IFERROR(时间!$B$4+AS258,"上周无销量")</f>
        <v>43283</v>
      </c>
    </row>
    <row r="259" spans="1:46">
      <c r="A259" t="s">
        <v>5317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23" t="str">
        <f t="shared" si="58"/>
        <v/>
      </c>
      <c r="AM259" s="23" t="str">
        <f t="shared" si="59"/>
        <v/>
      </c>
      <c r="AN259" s="23" t="str">
        <f t="shared" si="60"/>
        <v/>
      </c>
      <c r="AO259" s="23" t="str">
        <f t="shared" si="61"/>
        <v/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5321</v>
      </c>
      <c r="B260" s="6">
        <f>SUMIF('库存（子SKU）'!$C:$C,$A260,'库存（子SKU）'!D:D)</f>
        <v>0</v>
      </c>
      <c r="C260" s="6">
        <f>SUMIF('库存（子SKU）'!$C:$C,$A260,'库存（子SKU）'!E:E)</f>
        <v>1</v>
      </c>
      <c r="D260" s="6">
        <f>SUMIF('库存（子SKU）'!$C:$C,$A260,'库存（子SKU）'!F:F)</f>
        <v>1</v>
      </c>
      <c r="E260" s="6">
        <f>SUMIF('库存（子SKU）'!$C:$C,$A260,'库存（子SKU）'!G:G)</f>
        <v>0</v>
      </c>
      <c r="F260" s="7">
        <v>19.99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>
        <f t="shared" si="55"/>
        <v>0</v>
      </c>
      <c r="AF260" s="23">
        <f t="shared" si="56"/>
        <v>0</v>
      </c>
      <c r="AG260" s="23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23" t="str">
        <f t="shared" si="58"/>
        <v/>
      </c>
      <c r="AM260" s="23" t="str">
        <f t="shared" si="59"/>
        <v/>
      </c>
      <c r="AN260" s="23" t="str">
        <f t="shared" si="60"/>
        <v/>
      </c>
      <c r="AO260" s="23" t="str">
        <f t="shared" si="61"/>
        <v/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5327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299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299" si="71">IF(AND(Z261&gt;0,B261=0),"无销量广告费为"&amp;Z261,IFERROR(Z261/(B261*$F261),""))</f>
        <v/>
      </c>
      <c r="AE261" s="23" t="str">
        <f t="shared" ref="AE261:AE299" si="72">IF(AND(AA261&gt;0,C261=0),"无销量广告费为"&amp;AA261,IFERROR(AA261/(C261*$F261),""))</f>
        <v/>
      </c>
      <c r="AF261" s="23" t="str">
        <f t="shared" ref="AF261:AF299" si="73">IF(AND(AB261&gt;0,D261=0),"无销量广告费为"&amp;AB261,IFERROR(AB261/(D261*$F261),""))</f>
        <v/>
      </c>
      <c r="AG261" s="23" t="str">
        <f t="shared" ref="AG261:AG299" si="74">IF(AND(AC261&gt;0,E261=0),"无销量广告费为"&amp;AC261,IFERROR(AC261/(E261*$F261),""))</f>
        <v/>
      </c>
      <c r="AH261">
        <f>SUMIF('库存（子SKU）'!$C:$C,$A261,'库存（子SKU）'!AJ:AJ)</f>
        <v>18</v>
      </c>
      <c r="AI261">
        <f>SUMIF('库存（子SKU）'!$C:$C,$A261,'库存（子SKU）'!AK:AK)</f>
        <v>3</v>
      </c>
      <c r="AJ261">
        <f>SUMIF('库存（子SKU）'!$C:$C,$A261,'库存（子SKU）'!AL:AL)</f>
        <v>5</v>
      </c>
      <c r="AK261">
        <f>SUMIF('库存（子SKU）'!$C:$C,$A261,'库存（子SKU）'!AM:AM)</f>
        <v>2</v>
      </c>
      <c r="AL261" s="23">
        <f t="shared" ref="AL261:AL299" si="75">IFERROR(B261/AH261,"")</f>
        <v>0</v>
      </c>
      <c r="AM261" s="23">
        <f t="shared" ref="AM261:AM299" si="76">IFERROR(C261/AI261,"")</f>
        <v>0</v>
      </c>
      <c r="AN261" s="23">
        <f t="shared" ref="AN261:AN299" si="77">IFERROR(D261/AJ261,"")</f>
        <v>0</v>
      </c>
      <c r="AO261" s="23">
        <f t="shared" ref="AO261:AO299" si="78">IFERROR(E261/AK261,"")</f>
        <v>0</v>
      </c>
      <c r="AP261" s="8">
        <f t="shared" ref="AP261:AP299" si="79">B261/7</f>
        <v>0</v>
      </c>
      <c r="AQ261" s="8">
        <f t="shared" ref="AQ261:AQ299" si="80">AP261*60</f>
        <v>0</v>
      </c>
      <c r="AR261" s="8">
        <f t="shared" ref="AR261:AR299" si="81">K261-AQ261</f>
        <v>0</v>
      </c>
      <c r="AS261" t="str">
        <f t="shared" ref="AS261:AS299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5334</v>
      </c>
      <c r="B262" s="6">
        <f>SUMIF('库存（子SKU）'!$C:$C,$A262,'库存（子SKU）'!D:D)</f>
        <v>2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1</v>
      </c>
      <c r="F262" s="7">
        <v>21.58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299" si="83">IFERROR(R262/N262,"")</f>
        <v/>
      </c>
      <c r="W262" s="23" t="str">
        <f t="shared" ref="W262:W299" si="84">IFERROR(S262/O262,"")</f>
        <v/>
      </c>
      <c r="X262" s="23" t="str">
        <f t="shared" ref="X262:X299" si="85">IFERROR(T262/P262,"")</f>
        <v/>
      </c>
      <c r="Y262" s="23" t="str">
        <f t="shared" ref="Y262:Y299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>
        <f t="shared" si="71"/>
        <v>0</v>
      </c>
      <c r="AE262" s="23" t="str">
        <f t="shared" si="72"/>
        <v/>
      </c>
      <c r="AF262" s="23" t="str">
        <f t="shared" si="73"/>
        <v/>
      </c>
      <c r="AG262" s="23">
        <f t="shared" si="74"/>
        <v>0</v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23" t="str">
        <f t="shared" si="75"/>
        <v/>
      </c>
      <c r="AM262" s="23" t="str">
        <f t="shared" si="76"/>
        <v/>
      </c>
      <c r="AN262" s="23" t="str">
        <f t="shared" si="77"/>
        <v/>
      </c>
      <c r="AO262" s="23" t="str">
        <f t="shared" si="78"/>
        <v/>
      </c>
      <c r="AP262" s="8">
        <f t="shared" si="79"/>
        <v>0.285714285714286</v>
      </c>
      <c r="AQ262" s="8">
        <f t="shared" si="80"/>
        <v>17.1428571428571</v>
      </c>
      <c r="AR262" s="8">
        <f t="shared" si="81"/>
        <v>-17.1428571428571</v>
      </c>
      <c r="AS262">
        <f t="shared" si="82"/>
        <v>0</v>
      </c>
      <c r="AT262" s="24">
        <f>IFERROR(时间!$B$4+AS262,"上周无销量")</f>
        <v>43283</v>
      </c>
    </row>
    <row r="263" spans="1:46">
      <c r="A263" t="s">
        <v>5345</v>
      </c>
      <c r="B263" s="6">
        <f>SUMIF('库存（子SKU）'!$C:$C,$A263,'库存（子SKU）'!D:D)</f>
        <v>32</v>
      </c>
      <c r="C263" s="6">
        <f>SUMIF('库存（子SKU）'!$C:$C,$A263,'库存（子SKU）'!E:E)</f>
        <v>34</v>
      </c>
      <c r="D263" s="6">
        <f>SUMIF('库存（子SKU）'!$C:$C,$A263,'库存（子SKU）'!F:F)</f>
        <v>29</v>
      </c>
      <c r="E263" s="6">
        <f>SUMIF('库存（子SKU）'!$C:$C,$A263,'库存（子SKU）'!G:G)</f>
        <v>27</v>
      </c>
      <c r="F263" s="7">
        <v>25.5965573770492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>
        <f t="shared" si="71"/>
        <v>0</v>
      </c>
      <c r="AE263" s="23">
        <f t="shared" si="72"/>
        <v>0</v>
      </c>
      <c r="AF263" s="23">
        <f t="shared" si="73"/>
        <v>0</v>
      </c>
      <c r="AG263" s="23">
        <f t="shared" si="74"/>
        <v>0</v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 t="str">
        <f t="shared" si="75"/>
        <v/>
      </c>
      <c r="AM263" s="23" t="str">
        <f t="shared" si="76"/>
        <v/>
      </c>
      <c r="AN263" s="23" t="str">
        <f t="shared" si="77"/>
        <v/>
      </c>
      <c r="AO263" s="23" t="str">
        <f t="shared" si="78"/>
        <v/>
      </c>
      <c r="AP263" s="8">
        <f t="shared" si="79"/>
        <v>4.57142857142857</v>
      </c>
      <c r="AQ263" s="8">
        <f t="shared" si="80"/>
        <v>274.285714285714</v>
      </c>
      <c r="AR263" s="8">
        <f t="shared" si="81"/>
        <v>-274.285714285714</v>
      </c>
      <c r="AS263">
        <f t="shared" si="82"/>
        <v>0</v>
      </c>
      <c r="AT263" s="24">
        <f>IFERROR(时间!$B$4+AS263,"上周无销量")</f>
        <v>43283</v>
      </c>
    </row>
    <row r="264" spans="1:46">
      <c r="A264" t="s">
        <v>5374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2</v>
      </c>
      <c r="AI264">
        <f>SUMIF('库存（子SKU）'!$C:$C,$A264,'库存（子SKU）'!AK:AK)</f>
        <v>2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23">
        <f t="shared" si="75"/>
        <v>0</v>
      </c>
      <c r="AM264" s="23">
        <f t="shared" si="76"/>
        <v>0</v>
      </c>
      <c r="AN264" s="23" t="str">
        <f t="shared" si="77"/>
        <v/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5384</v>
      </c>
      <c r="B265" s="6">
        <f>SUMIF('库存（子SKU）'!$C:$C,$A265,'库存（子SKU）'!D:D)</f>
        <v>15</v>
      </c>
      <c r="C265" s="6">
        <f>SUMIF('库存（子SKU）'!$C:$C,$A265,'库存（子SKU）'!E:E)</f>
        <v>24</v>
      </c>
      <c r="D265" s="6">
        <f>SUMIF('库存（子SKU）'!$C:$C,$A265,'库存（子SKU）'!F:F)</f>
        <v>11</v>
      </c>
      <c r="E265" s="6">
        <f>SUMIF('库存（子SKU）'!$C:$C,$A265,'库存（子SKU）'!G:G)</f>
        <v>10</v>
      </c>
      <c r="F265" s="7">
        <v>31.4162295081967</v>
      </c>
      <c r="G265">
        <f>SUMIF('库存（子SKU）'!$C:$C,$A265,'库存（子SKU）'!I:I)</f>
        <v>33</v>
      </c>
      <c r="H265">
        <f>SUMIF('库存（子SKU）'!$C:$C,$A265,'库存（子SKU）'!J:J)</f>
        <v>2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35</v>
      </c>
      <c r="L265">
        <f>SUMIF('库存（子SKU）'!$C:$C,$A265,'库存（子SKU）'!N:N)</f>
        <v>10</v>
      </c>
      <c r="M265">
        <f>SUMIF('库存（子SKU）'!$C:$C,$A265,'库存（子SKU）'!O:O)</f>
        <v>9</v>
      </c>
      <c r="N265">
        <f>SUMIF('库存（子SKU）'!$C:$C,$A265,'库存（子SKU）'!P:P)</f>
        <v>42576</v>
      </c>
      <c r="O265">
        <f>SUMIF('库存（子SKU）'!$C:$C,$A265,'库存（子SKU）'!Q:Q)</f>
        <v>44159</v>
      </c>
      <c r="P265">
        <f>SUMIF('库存（子SKU）'!$C:$C,$A265,'库存（子SKU）'!R:R)</f>
        <v>28446</v>
      </c>
      <c r="Q265">
        <f>SUMIF('库存（子SKU）'!$C:$C,$A265,'库存（子SKU）'!S:S)</f>
        <v>24392</v>
      </c>
      <c r="R265">
        <f>SUMIF('库存（子SKU）'!$C:$C,$A265,'库存（子SKU）'!T:T)</f>
        <v>137</v>
      </c>
      <c r="S265">
        <f>SUMIF('库存（子SKU）'!$C:$C,$A265,'库存（子SKU）'!U:U)</f>
        <v>146</v>
      </c>
      <c r="T265">
        <f>SUMIF('库存（子SKU）'!$C:$C,$A265,'库存（子SKU）'!V:V)</f>
        <v>124</v>
      </c>
      <c r="U265">
        <f>SUMIF('库存（子SKU）'!$C:$C,$A265,'库存（子SKU）'!W:W)</f>
        <v>119</v>
      </c>
      <c r="V265" s="23">
        <f t="shared" si="83"/>
        <v>0.00321777527245396</v>
      </c>
      <c r="W265" s="23">
        <f t="shared" si="84"/>
        <v>0.00330623428972576</v>
      </c>
      <c r="X265" s="23">
        <f t="shared" si="85"/>
        <v>0.00435913660971666</v>
      </c>
      <c r="Y265" s="23">
        <f t="shared" si="86"/>
        <v>0.00487864873729092</v>
      </c>
      <c r="Z265">
        <f>SUMIF('库存（子SKU）'!$C:$C,$A265,'库存（子SKU）'!AB:AB)</f>
        <v>31.4</v>
      </c>
      <c r="AA265">
        <f>SUMIF('库存（子SKU）'!$C:$C,$A265,'库存（子SKU）'!AC:AC)</f>
        <v>33.75</v>
      </c>
      <c r="AB265">
        <f>SUMIF('库存（子SKU）'!$C:$C,$A265,'库存（子SKU）'!AD:AD)</f>
        <v>26.72</v>
      </c>
      <c r="AC265">
        <f>SUMIF('库存（子SKU）'!$C:$C,$A265,'库存（子SKU）'!AE:AE)</f>
        <v>26.43</v>
      </c>
      <c r="AD265" s="23">
        <f t="shared" si="71"/>
        <v>0.0666322269127544</v>
      </c>
      <c r="AE265" s="23">
        <f t="shared" si="72"/>
        <v>0.0447618960649972</v>
      </c>
      <c r="AF265" s="23">
        <f t="shared" si="73"/>
        <v>0.0773196194170005</v>
      </c>
      <c r="AG265" s="23">
        <f t="shared" si="74"/>
        <v>0.0841284915909601</v>
      </c>
      <c r="AH265">
        <f>SUMIF('库存（子SKU）'!$C:$C,$A265,'库存（子SKU）'!AJ:AJ)</f>
        <v>238</v>
      </c>
      <c r="AI265">
        <f>SUMIF('库存（子SKU）'!$C:$C,$A265,'库存（子SKU）'!AK:AK)</f>
        <v>239</v>
      </c>
      <c r="AJ265">
        <f>SUMIF('库存（子SKU）'!$C:$C,$A265,'库存（子SKU）'!AL:AL)</f>
        <v>191</v>
      </c>
      <c r="AK265">
        <f>SUMIF('库存（子SKU）'!$C:$C,$A265,'库存（子SKU）'!AM:AM)</f>
        <v>168</v>
      </c>
      <c r="AL265" s="23">
        <f t="shared" si="75"/>
        <v>0.0630252100840336</v>
      </c>
      <c r="AM265" s="23">
        <f t="shared" si="76"/>
        <v>0.100418410041841</v>
      </c>
      <c r="AN265" s="23">
        <f t="shared" si="77"/>
        <v>0.0575916230366492</v>
      </c>
      <c r="AO265" s="23">
        <f t="shared" si="78"/>
        <v>0.0595238095238095</v>
      </c>
      <c r="AP265" s="8">
        <f t="shared" si="79"/>
        <v>2.14285714285714</v>
      </c>
      <c r="AQ265" s="8">
        <f t="shared" si="80"/>
        <v>128.571428571429</v>
      </c>
      <c r="AR265" s="8">
        <f t="shared" si="81"/>
        <v>-93.5714285714286</v>
      </c>
      <c r="AS265">
        <f t="shared" si="82"/>
        <v>16</v>
      </c>
      <c r="AT265" s="24">
        <f>IFERROR(时间!$B$4+AS265,"上周无销量")</f>
        <v>43299</v>
      </c>
    </row>
    <row r="266" spans="1:46">
      <c r="A266" t="s">
        <v>5421</v>
      </c>
      <c r="B266" s="6">
        <f>SUMIF('库存（子SKU）'!$C:$C,$A266,'库存（子SKU）'!D:D)</f>
        <v>1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6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6</v>
      </c>
      <c r="L266">
        <f>SUMIF('库存（子SKU）'!$C:$C,$A266,'库存（子SKU）'!N:N)</f>
        <v>0</v>
      </c>
      <c r="M266">
        <f>SUMIF('库存（子SKU）'!$C:$C,$A266,'库存（子SKU）'!O:O)</f>
        <v>1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24</v>
      </c>
      <c r="AI266">
        <f>SUMIF('库存（子SKU）'!$C:$C,$A266,'库存（子SKU）'!AK:AK)</f>
        <v>17</v>
      </c>
      <c r="AJ266">
        <f>SUMIF('库存（子SKU）'!$C:$C,$A266,'库存（子SKU）'!AL:AL)</f>
        <v>16</v>
      </c>
      <c r="AK266">
        <f>SUMIF('库存（子SKU）'!$C:$C,$A266,'库存（子SKU）'!AM:AM)</f>
        <v>14</v>
      </c>
      <c r="AL266" s="23">
        <f t="shared" si="75"/>
        <v>0.0416666666666667</v>
      </c>
      <c r="AM266" s="23">
        <f t="shared" si="76"/>
        <v>0</v>
      </c>
      <c r="AN266" s="23">
        <f t="shared" si="77"/>
        <v>0</v>
      </c>
      <c r="AO266" s="23">
        <f t="shared" si="78"/>
        <v>0</v>
      </c>
      <c r="AP266" s="8">
        <f t="shared" si="79"/>
        <v>0.142857142857143</v>
      </c>
      <c r="AQ266" s="8">
        <f t="shared" si="80"/>
        <v>8.57142857142857</v>
      </c>
      <c r="AR266" s="8">
        <f t="shared" si="81"/>
        <v>-2.57142857142857</v>
      </c>
      <c r="AS266">
        <f t="shared" si="82"/>
        <v>42</v>
      </c>
      <c r="AT266" s="24">
        <f>IFERROR(时间!$B$4+AS266,"上周无销量")</f>
        <v>43325</v>
      </c>
    </row>
    <row r="267" spans="1:46">
      <c r="A267" t="s">
        <v>5430</v>
      </c>
      <c r="B267" s="6">
        <f>SUMIF('库存（子SKU）'!$C:$C,$A267,'库存（子SKU）'!D:D)</f>
        <v>9</v>
      </c>
      <c r="C267" s="6">
        <f>SUMIF('库存（子SKU）'!$C:$C,$A267,'库存（子SKU）'!E:E)</f>
        <v>15</v>
      </c>
      <c r="D267" s="6">
        <f>SUMIF('库存（子SKU）'!$C:$C,$A267,'库存（子SKU）'!F:F)</f>
        <v>15</v>
      </c>
      <c r="E267" s="6">
        <f>SUMIF('库存（子SKU）'!$C:$C,$A267,'库存（子SKU）'!G:G)</f>
        <v>8</v>
      </c>
      <c r="F267" s="7">
        <v>29.99</v>
      </c>
      <c r="G267">
        <f>SUMIF('库存（子SKU）'!$C:$C,$A267,'库存（子SKU）'!I:I)</f>
        <v>39</v>
      </c>
      <c r="H267">
        <f>SUMIF('库存（子SKU）'!$C:$C,$A267,'库存（子SKU）'!J:J)</f>
        <v>30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69</v>
      </c>
      <c r="L267">
        <f>SUMIF('库存（子SKU）'!$C:$C,$A267,'库存（子SKU）'!N:N)</f>
        <v>8</v>
      </c>
      <c r="M267">
        <f>SUMIF('库存（子SKU）'!$C:$C,$A267,'库存（子SKU）'!O:O)</f>
        <v>12</v>
      </c>
      <c r="N267">
        <f>SUMIF('库存（子SKU）'!$C:$C,$A267,'库存（子SKU）'!P:P)</f>
        <v>43913</v>
      </c>
      <c r="O267">
        <f>SUMIF('库存（子SKU）'!$C:$C,$A267,'库存（子SKU）'!Q:Q)</f>
        <v>35342</v>
      </c>
      <c r="P267">
        <f>SUMIF('库存（子SKU）'!$C:$C,$A267,'库存（子SKU）'!R:R)</f>
        <v>27425</v>
      </c>
      <c r="Q267">
        <f>SUMIF('库存（子SKU）'!$C:$C,$A267,'库存（子SKU）'!S:S)</f>
        <v>12393</v>
      </c>
      <c r="R267">
        <f>SUMIF('库存（子SKU）'!$C:$C,$A267,'库存（子SKU）'!T:T)</f>
        <v>216</v>
      </c>
      <c r="S267">
        <f>SUMIF('库存（子SKU）'!$C:$C,$A267,'库存（子SKU）'!U:U)</f>
        <v>165</v>
      </c>
      <c r="T267">
        <f>SUMIF('库存（子SKU）'!$C:$C,$A267,'库存（子SKU）'!V:V)</f>
        <v>150</v>
      </c>
      <c r="U267">
        <f>SUMIF('库存（子SKU）'!$C:$C,$A267,'库存（子SKU）'!W:W)</f>
        <v>89</v>
      </c>
      <c r="V267" s="23">
        <f t="shared" si="83"/>
        <v>0.00491881675130371</v>
      </c>
      <c r="W267" s="23">
        <f t="shared" si="84"/>
        <v>0.00466866617622093</v>
      </c>
      <c r="X267" s="23">
        <f t="shared" si="85"/>
        <v>0.00546946216955333</v>
      </c>
      <c r="Y267" s="23">
        <f t="shared" si="86"/>
        <v>0.00718147341241023</v>
      </c>
      <c r="Z267">
        <f>SUMIF('库存（子SKU）'!$C:$C,$A267,'库存（子SKU）'!AB:AB)</f>
        <v>45.44</v>
      </c>
      <c r="AA267">
        <f>SUMIF('库存（子SKU）'!$C:$C,$A267,'库存（子SKU）'!AC:AC)</f>
        <v>32.78</v>
      </c>
      <c r="AB267">
        <f>SUMIF('库存（子SKU）'!$C:$C,$A267,'库存（子SKU）'!AD:AD)</f>
        <v>28.82</v>
      </c>
      <c r="AC267">
        <f>SUMIF('库存（子SKU）'!$C:$C,$A267,'库存（子SKU）'!AE:AE)</f>
        <v>16.66</v>
      </c>
      <c r="AD267" s="23">
        <f t="shared" si="71"/>
        <v>0.168352413767552</v>
      </c>
      <c r="AE267" s="23">
        <f t="shared" si="72"/>
        <v>0.0728687340224519</v>
      </c>
      <c r="AF267" s="23">
        <f t="shared" si="73"/>
        <v>0.0640657997110148</v>
      </c>
      <c r="AG267" s="23">
        <f t="shared" si="74"/>
        <v>0.0694398132710903</v>
      </c>
      <c r="AH267">
        <f>SUMIF('库存（子SKU）'!$C:$C,$A267,'库存（子SKU）'!AJ:AJ)</f>
        <v>354</v>
      </c>
      <c r="AI267">
        <f>SUMIF('库存（子SKU）'!$C:$C,$A267,'库存（子SKU）'!AK:AK)</f>
        <v>255</v>
      </c>
      <c r="AJ267">
        <f>SUMIF('库存（子SKU）'!$C:$C,$A267,'库存（子SKU）'!AL:AL)</f>
        <v>249</v>
      </c>
      <c r="AK267">
        <f>SUMIF('库存（子SKU）'!$C:$C,$A267,'库存（子SKU）'!AM:AM)</f>
        <v>186</v>
      </c>
      <c r="AL267" s="23">
        <f t="shared" si="75"/>
        <v>0.0254237288135593</v>
      </c>
      <c r="AM267" s="23">
        <f t="shared" si="76"/>
        <v>0.0588235294117647</v>
      </c>
      <c r="AN267" s="23">
        <f t="shared" si="77"/>
        <v>0.0602409638554217</v>
      </c>
      <c r="AO267" s="23">
        <f t="shared" si="78"/>
        <v>0.043010752688172</v>
      </c>
      <c r="AP267" s="8">
        <f t="shared" si="79"/>
        <v>1.28571428571429</v>
      </c>
      <c r="AQ267" s="8">
        <f t="shared" si="80"/>
        <v>77.1428571428572</v>
      </c>
      <c r="AR267" s="8">
        <f t="shared" si="81"/>
        <v>-8.14285714285715</v>
      </c>
      <c r="AS267">
        <f t="shared" si="82"/>
        <v>53</v>
      </c>
      <c r="AT267" s="24">
        <f>IFERROR(时间!$B$4+AS267,"上周无销量")</f>
        <v>43336</v>
      </c>
    </row>
    <row r="268" spans="1:46">
      <c r="A268" t="s">
        <v>5515</v>
      </c>
      <c r="B268" s="6">
        <f>SUMIF('库存（子SKU）'!$C:$C,$A268,'库存（子SKU）'!D:D)</f>
        <v>1</v>
      </c>
      <c r="C268" s="6">
        <f>SUMIF('库存（子SKU）'!$C:$C,$A268,'库存（子SKU）'!E:E)</f>
        <v>0</v>
      </c>
      <c r="D268" s="6">
        <f>SUMIF('库存（子SKU）'!$C:$C,$A268,'库存（子SKU）'!F:F)</f>
        <v>1</v>
      </c>
      <c r="E268" s="6">
        <f>SUMIF('库存（子SKU）'!$C:$C,$A268,'库存（子SKU）'!G:G)</f>
        <v>0</v>
      </c>
      <c r="F268" s="7">
        <v>29.99</v>
      </c>
      <c r="G268">
        <f>SUMIF('库存（子SKU）'!$C:$C,$A268,'库存（子SKU）'!I:I)</f>
        <v>49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49</v>
      </c>
      <c r="L268">
        <f>SUMIF('库存（子SKU）'!$C:$C,$A268,'库存（子SKU）'!N:N)</f>
        <v>0</v>
      </c>
      <c r="M268">
        <f>SUMIF('库存（子SKU）'!$C:$C,$A268,'库存（子SKU）'!O:O)</f>
        <v>43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>
        <f t="shared" si="71"/>
        <v>0</v>
      </c>
      <c r="AE268" s="23" t="str">
        <f t="shared" si="72"/>
        <v/>
      </c>
      <c r="AF268" s="23">
        <f t="shared" si="73"/>
        <v>0</v>
      </c>
      <c r="AG268" s="23" t="str">
        <f t="shared" si="74"/>
        <v/>
      </c>
      <c r="AH268">
        <f>SUMIF('库存（子SKU）'!$C:$C,$A268,'库存（子SKU）'!AJ:AJ)</f>
        <v>11</v>
      </c>
      <c r="AI268">
        <f>SUMIF('库存（子SKU）'!$C:$C,$A268,'库存（子SKU）'!AK:AK)</f>
        <v>4</v>
      </c>
      <c r="AJ268">
        <f>SUMIF('库存（子SKU）'!$C:$C,$A268,'库存（子SKU）'!AL:AL)</f>
        <v>13</v>
      </c>
      <c r="AK268">
        <f>SUMIF('库存（子SKU）'!$C:$C,$A268,'库存（子SKU）'!AM:AM)</f>
        <v>13</v>
      </c>
      <c r="AL268" s="23">
        <f t="shared" si="75"/>
        <v>0.0909090909090909</v>
      </c>
      <c r="AM268" s="23">
        <f t="shared" si="76"/>
        <v>0</v>
      </c>
      <c r="AN268" s="23">
        <f t="shared" si="77"/>
        <v>0.0769230769230769</v>
      </c>
      <c r="AO268" s="23">
        <f t="shared" si="78"/>
        <v>0</v>
      </c>
      <c r="AP268" s="8">
        <f t="shared" si="79"/>
        <v>0.142857142857143</v>
      </c>
      <c r="AQ268" s="8">
        <f t="shared" si="80"/>
        <v>8.57142857142857</v>
      </c>
      <c r="AR268" s="8">
        <f t="shared" si="81"/>
        <v>40.4285714285714</v>
      </c>
      <c r="AS268">
        <f t="shared" si="82"/>
        <v>343</v>
      </c>
      <c r="AT268" s="24">
        <f>IFERROR(时间!$B$4+AS268,"上周无销量")</f>
        <v>43626</v>
      </c>
    </row>
    <row r="269" spans="1:46">
      <c r="A269" t="s">
        <v>5563</v>
      </c>
      <c r="B269" s="6">
        <f>SUMIF('库存（子SKU）'!$C:$C,$A269,'库存（子SKU）'!D:D)</f>
        <v>3</v>
      </c>
      <c r="C269" s="6">
        <f>SUMIF('库存（子SKU）'!$C:$C,$A269,'库存（子SKU）'!E:E)</f>
        <v>0</v>
      </c>
      <c r="D269" s="6">
        <f>SUMIF('库存（子SKU）'!$C:$C,$A269,'库存（子SKU）'!F:F)</f>
        <v>1</v>
      </c>
      <c r="E269" s="6">
        <f>SUMIF('库存（子SKU）'!$C:$C,$A269,'库存（子SKU）'!G:G)</f>
        <v>0</v>
      </c>
      <c r="F269" s="7">
        <v>29.99</v>
      </c>
      <c r="G269">
        <f>SUMIF('库存（子SKU）'!$C:$C,$A269,'库存（子SKU）'!I:I)</f>
        <v>8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8</v>
      </c>
      <c r="L269">
        <f>SUMIF('库存（子SKU）'!$C:$C,$A269,'库存（子SKU）'!N:N)</f>
        <v>1</v>
      </c>
      <c r="M269">
        <f>SUMIF('库存（子SKU）'!$C:$C,$A269,'库存（子SKU）'!O:O)</f>
        <v>7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>
        <f t="shared" si="71"/>
        <v>0</v>
      </c>
      <c r="AE269" s="23" t="str">
        <f t="shared" si="72"/>
        <v/>
      </c>
      <c r="AF269" s="23">
        <f t="shared" si="73"/>
        <v>0</v>
      </c>
      <c r="AG269" s="23" t="str">
        <f t="shared" si="74"/>
        <v/>
      </c>
      <c r="AH269">
        <f>SUMIF('库存（子SKU）'!$C:$C,$A269,'库存（子SKU）'!AJ:AJ)</f>
        <v>81</v>
      </c>
      <c r="AI269">
        <f>SUMIF('库存（子SKU）'!$C:$C,$A269,'库存（子SKU）'!AK:AK)</f>
        <v>9</v>
      </c>
      <c r="AJ269">
        <f>SUMIF('库存（子SKU）'!$C:$C,$A269,'库存（子SKU）'!AL:AL)</f>
        <v>7</v>
      </c>
      <c r="AK269">
        <f>SUMIF('库存（子SKU）'!$C:$C,$A269,'库存（子SKU）'!AM:AM)</f>
        <v>8</v>
      </c>
      <c r="AL269" s="23">
        <f t="shared" si="75"/>
        <v>0.037037037037037</v>
      </c>
      <c r="AM269" s="23">
        <f t="shared" si="76"/>
        <v>0</v>
      </c>
      <c r="AN269" s="23">
        <f t="shared" si="77"/>
        <v>0.142857142857143</v>
      </c>
      <c r="AO269" s="23">
        <f t="shared" si="78"/>
        <v>0</v>
      </c>
      <c r="AP269" s="8">
        <f t="shared" si="79"/>
        <v>0.428571428571429</v>
      </c>
      <c r="AQ269" s="8">
        <f t="shared" si="80"/>
        <v>25.7142857142857</v>
      </c>
      <c r="AR269" s="8">
        <f t="shared" si="81"/>
        <v>-17.7142857142857</v>
      </c>
      <c r="AS269">
        <f t="shared" si="82"/>
        <v>18</v>
      </c>
      <c r="AT269" s="24">
        <f>IFERROR(时间!$B$4+AS269,"上周无销量")</f>
        <v>43301</v>
      </c>
    </row>
    <row r="270" spans="1:46">
      <c r="A270" t="s">
        <v>5568</v>
      </c>
      <c r="B270" s="6">
        <f>SUMIF('库存（子SKU）'!$C:$C,$A270,'库存（子SKU）'!D:D)</f>
        <v>5</v>
      </c>
      <c r="C270" s="6">
        <f>SUMIF('库存（子SKU）'!$C:$C,$A270,'库存（子SKU）'!E:E)</f>
        <v>3</v>
      </c>
      <c r="D270" s="6">
        <f>SUMIF('库存（子SKU）'!$C:$C,$A270,'库存（子SKU）'!F:F)</f>
        <v>1</v>
      </c>
      <c r="E270" s="6">
        <f>SUMIF('库存（子SKU）'!$C:$C,$A270,'库存（子SKU）'!G:G)</f>
        <v>2</v>
      </c>
      <c r="F270" s="7" t="s">
        <v>54</v>
      </c>
      <c r="G270">
        <f>SUMIF('库存（子SKU）'!$C:$C,$A270,'库存（子SKU）'!I:I)</f>
        <v>3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3</v>
      </c>
      <c r="L270">
        <f>SUMIF('库存（子SKU）'!$C:$C,$A270,'库存（子SKU）'!N:N)</f>
        <v>1</v>
      </c>
      <c r="M270">
        <f>SUMIF('库存（子SKU）'!$C:$C,$A270,'库存（子SKU）'!O:O)</f>
        <v>0</v>
      </c>
      <c r="N270">
        <f>SUMIF('库存（子SKU）'!$C:$C,$A270,'库存（子SKU）'!P:P)</f>
        <v>3950</v>
      </c>
      <c r="O270">
        <f>SUMIF('库存（子SKU）'!$C:$C,$A270,'库存（子SKU）'!Q:Q)</f>
        <v>726</v>
      </c>
      <c r="P270">
        <f>SUMIF('库存（子SKU）'!$C:$C,$A270,'库存（子SKU）'!R:R)</f>
        <v>603</v>
      </c>
      <c r="Q270">
        <f>SUMIF('库存（子SKU）'!$C:$C,$A270,'库存（子SKU）'!S:S)</f>
        <v>1197</v>
      </c>
      <c r="R270">
        <f>SUMIF('库存（子SKU）'!$C:$C,$A270,'库存（子SKU）'!T:T)</f>
        <v>13</v>
      </c>
      <c r="S270">
        <f>SUMIF('库存（子SKU）'!$C:$C,$A270,'库存（子SKU）'!U:U)</f>
        <v>2</v>
      </c>
      <c r="T270">
        <f>SUMIF('库存（子SKU）'!$C:$C,$A270,'库存（子SKU）'!V:V)</f>
        <v>3</v>
      </c>
      <c r="U270">
        <f>SUMIF('库存（子SKU）'!$C:$C,$A270,'库存（子SKU）'!W:W)</f>
        <v>2</v>
      </c>
      <c r="V270" s="23">
        <f t="shared" si="83"/>
        <v>0.00329113924050633</v>
      </c>
      <c r="W270" s="23">
        <f t="shared" si="84"/>
        <v>0.00275482093663912</v>
      </c>
      <c r="X270" s="23">
        <f t="shared" si="85"/>
        <v>0.00497512437810945</v>
      </c>
      <c r="Y270" s="23">
        <f t="shared" si="86"/>
        <v>0.00167084377610693</v>
      </c>
      <c r="Z270">
        <f>SUMIF('库存（子SKU）'!$C:$C,$A270,'库存（子SKU）'!AB:AB)</f>
        <v>1.58</v>
      </c>
      <c r="AA270">
        <f>SUMIF('库存（子SKU）'!$C:$C,$A270,'库存（子SKU）'!AC:AC)</f>
        <v>0.18</v>
      </c>
      <c r="AB270">
        <f>SUMIF('库存（子SKU）'!$C:$C,$A270,'库存（子SKU）'!AD:AD)</f>
        <v>0.23</v>
      </c>
      <c r="AC270">
        <f>SUMIF('库存（子SKU）'!$C:$C,$A270,'库存（子SKU）'!AE:AE)</f>
        <v>0.22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62</v>
      </c>
      <c r="AI270">
        <f>SUMIF('库存（子SKU）'!$C:$C,$A270,'库存（子SKU）'!AK:AK)</f>
        <v>16</v>
      </c>
      <c r="AJ270">
        <f>SUMIF('库存（子SKU）'!$C:$C,$A270,'库存（子SKU）'!AL:AL)</f>
        <v>14</v>
      </c>
      <c r="AK270">
        <f>SUMIF('库存（子SKU）'!$C:$C,$A270,'库存（子SKU）'!AM:AM)</f>
        <v>7</v>
      </c>
      <c r="AL270" s="23">
        <f t="shared" si="75"/>
        <v>0.0806451612903226</v>
      </c>
      <c r="AM270" s="23">
        <f t="shared" si="76"/>
        <v>0.1875</v>
      </c>
      <c r="AN270" s="23">
        <f t="shared" si="77"/>
        <v>0.0714285714285714</v>
      </c>
      <c r="AO270" s="23">
        <f t="shared" si="78"/>
        <v>0.285714285714286</v>
      </c>
      <c r="AP270" s="8">
        <f t="shared" si="79"/>
        <v>0.714285714285714</v>
      </c>
      <c r="AQ270" s="8">
        <f t="shared" si="80"/>
        <v>42.8571428571429</v>
      </c>
      <c r="AR270" s="8">
        <f t="shared" si="81"/>
        <v>-39.8571428571429</v>
      </c>
      <c r="AS270">
        <f t="shared" si="82"/>
        <v>4</v>
      </c>
      <c r="AT270" s="24">
        <f>IFERROR(时间!$B$4+AS270,"上周无销量")</f>
        <v>43287</v>
      </c>
    </row>
    <row r="271" spans="1:46">
      <c r="A271" t="s">
        <v>5574</v>
      </c>
      <c r="B271" s="6">
        <f>SUMIF('库存（子SKU）'!$C:$C,$A271,'库存（子SKU）'!D:D)</f>
        <v>4</v>
      </c>
      <c r="C271" s="6">
        <f>SUMIF('库存（子SKU）'!$C:$C,$A271,'库存（子SKU）'!E:E)</f>
        <v>2</v>
      </c>
      <c r="D271" s="6">
        <f>SUMIF('库存（子SKU）'!$C:$C,$A271,'库存（子SKU）'!F:F)</f>
        <v>1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4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4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56</v>
      </c>
      <c r="AI271">
        <f>SUMIF('库存（子SKU）'!$C:$C,$A271,'库存（子SKU）'!AK:AK)</f>
        <v>24</v>
      </c>
      <c r="AJ271">
        <f>SUMIF('库存（子SKU）'!$C:$C,$A271,'库存（子SKU）'!AL:AL)</f>
        <v>10</v>
      </c>
      <c r="AK271">
        <f>SUMIF('库存（子SKU）'!$C:$C,$A271,'库存（子SKU）'!AM:AM)</f>
        <v>7</v>
      </c>
      <c r="AL271" s="23">
        <f t="shared" si="75"/>
        <v>0.0714285714285714</v>
      </c>
      <c r="AM271" s="23">
        <f t="shared" si="76"/>
        <v>0.0833333333333333</v>
      </c>
      <c r="AN271" s="23">
        <f t="shared" si="77"/>
        <v>0.1</v>
      </c>
      <c r="AO271" s="23">
        <f t="shared" si="78"/>
        <v>0</v>
      </c>
      <c r="AP271" s="8">
        <f t="shared" si="79"/>
        <v>0.571428571428571</v>
      </c>
      <c r="AQ271" s="8">
        <f t="shared" si="80"/>
        <v>34.2857142857143</v>
      </c>
      <c r="AR271" s="8">
        <f t="shared" si="81"/>
        <v>-30.2857142857143</v>
      </c>
      <c r="AS271">
        <f t="shared" si="82"/>
        <v>7</v>
      </c>
      <c r="AT271" s="24">
        <f>IFERROR(时间!$B$4+AS271,"上周无销量")</f>
        <v>43290</v>
      </c>
    </row>
    <row r="272" spans="1:46">
      <c r="A272" t="s">
        <v>5580</v>
      </c>
      <c r="B272" s="6">
        <f>SUMIF('库存（子SKU）'!$C:$C,$A272,'库存（子SKU）'!D:D)</f>
        <v>2</v>
      </c>
      <c r="C272" s="6">
        <f>SUMIF('库存（子SKU）'!$C:$C,$A272,'库存（子SKU）'!E:E)</f>
        <v>3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7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7</v>
      </c>
      <c r="L272">
        <f>SUMIF('库存（子SKU）'!$C:$C,$A272,'库存（子SKU）'!N:N)</f>
        <v>0</v>
      </c>
      <c r="M272">
        <f>SUMIF('库存（子SKU）'!$C:$C,$A272,'库存（子SKU）'!O:O)</f>
        <v>2</v>
      </c>
      <c r="N272">
        <f>SUMIF('库存（子SKU）'!$C:$C,$A272,'库存（子SKU）'!P:P)</f>
        <v>34</v>
      </c>
      <c r="O272">
        <f>SUMIF('库存（子SKU）'!$C:$C,$A272,'库存（子SKU）'!Q:Q)</f>
        <v>5440</v>
      </c>
      <c r="P272">
        <f>SUMIF('库存（子SKU）'!$C:$C,$A272,'库存（子SKU）'!R:R)</f>
        <v>1839</v>
      </c>
      <c r="Q272">
        <f>SUMIF('库存（子SKU）'!$C:$C,$A272,'库存（子SKU）'!S:S)</f>
        <v>1552</v>
      </c>
      <c r="R272">
        <f>SUMIF('库存（子SKU）'!$C:$C,$A272,'库存（子SKU）'!T:T)</f>
        <v>0</v>
      </c>
      <c r="S272">
        <f>SUMIF('库存（子SKU）'!$C:$C,$A272,'库存（子SKU）'!U:U)</f>
        <v>5</v>
      </c>
      <c r="T272">
        <f>SUMIF('库存（子SKU）'!$C:$C,$A272,'库存（子SKU）'!V:V)</f>
        <v>7</v>
      </c>
      <c r="U272">
        <f>SUMIF('库存（子SKU）'!$C:$C,$A272,'库存（子SKU）'!W:W)</f>
        <v>6</v>
      </c>
      <c r="V272" s="23">
        <f t="shared" si="83"/>
        <v>0</v>
      </c>
      <c r="W272" s="23">
        <f t="shared" si="84"/>
        <v>0.000919117647058824</v>
      </c>
      <c r="X272" s="23">
        <f t="shared" si="85"/>
        <v>0.00380641653072322</v>
      </c>
      <c r="Y272" s="23">
        <f t="shared" si="86"/>
        <v>0.0038659793814433</v>
      </c>
      <c r="Z272">
        <f>SUMIF('库存（子SKU）'!$C:$C,$A272,'库存（子SKU）'!AB:AB)</f>
        <v>0</v>
      </c>
      <c r="AA272">
        <f>SUMIF('库存（子SKU）'!$C:$C,$A272,'库存（子SKU）'!AC:AC)</f>
        <v>0.29</v>
      </c>
      <c r="AB272">
        <f>SUMIF('库存（子SKU）'!$C:$C,$A272,'库存（子SKU）'!AD:AD)</f>
        <v>0.59</v>
      </c>
      <c r="AC272">
        <f>SUMIF('库存（子SKU）'!$C:$C,$A272,'库存（子SKU）'!AE:AE)</f>
        <v>0.31</v>
      </c>
      <c r="AD272" s="23" t="str">
        <f t="shared" si="71"/>
        <v/>
      </c>
      <c r="AE272" s="23" t="str">
        <f t="shared" si="72"/>
        <v/>
      </c>
      <c r="AF272" s="23" t="str">
        <f t="shared" si="73"/>
        <v>无销量广告费为0.59</v>
      </c>
      <c r="AG272" s="23" t="str">
        <f t="shared" si="74"/>
        <v>无销量广告费为0.31</v>
      </c>
      <c r="AH272">
        <f>SUMIF('库存（子SKU）'!$C:$C,$A272,'库存（子SKU）'!AJ:AJ)</f>
        <v>36</v>
      </c>
      <c r="AI272">
        <f>SUMIF('库存（子SKU）'!$C:$C,$A272,'库存（子SKU）'!AK:AK)</f>
        <v>23</v>
      </c>
      <c r="AJ272">
        <f>SUMIF('库存（子SKU）'!$C:$C,$A272,'库存（子SKU）'!AL:AL)</f>
        <v>13</v>
      </c>
      <c r="AK272">
        <f>SUMIF('库存（子SKU）'!$C:$C,$A272,'库存（子SKU）'!AM:AM)</f>
        <v>13</v>
      </c>
      <c r="AL272" s="23">
        <f t="shared" si="75"/>
        <v>0.0555555555555556</v>
      </c>
      <c r="AM272" s="23">
        <f t="shared" si="76"/>
        <v>0.130434782608696</v>
      </c>
      <c r="AN272" s="23">
        <f t="shared" si="77"/>
        <v>0</v>
      </c>
      <c r="AO272" s="23">
        <f t="shared" si="78"/>
        <v>0</v>
      </c>
      <c r="AP272" s="8">
        <f t="shared" si="79"/>
        <v>0.285714285714286</v>
      </c>
      <c r="AQ272" s="8">
        <f t="shared" si="80"/>
        <v>17.1428571428571</v>
      </c>
      <c r="AR272" s="8">
        <f t="shared" si="81"/>
        <v>-10.1428571428571</v>
      </c>
      <c r="AS272">
        <f t="shared" si="82"/>
        <v>24</v>
      </c>
      <c r="AT272" s="24">
        <f>IFERROR(时间!$B$4+AS272,"上周无销量")</f>
        <v>43307</v>
      </c>
    </row>
    <row r="273" spans="1:46">
      <c r="A273" t="s">
        <v>5586</v>
      </c>
      <c r="B273" s="6">
        <f>SUMIF('库存（子SKU）'!$C:$C,$A273,'库存（子SKU）'!D:D)</f>
        <v>2</v>
      </c>
      <c r="C273" s="6">
        <f>SUMIF('库存（子SKU）'!$C:$C,$A273,'库存（子SKU）'!E:E)</f>
        <v>1</v>
      </c>
      <c r="D273" s="6">
        <f>SUMIF('库存（子SKU）'!$C:$C,$A273,'库存（子SKU）'!F:F)</f>
        <v>1</v>
      </c>
      <c r="E273" s="6">
        <f>SUMIF('库存（子SKU）'!$C:$C,$A273,'库存（子SKU）'!G:G)</f>
        <v>1</v>
      </c>
      <c r="F273" s="7" t="s">
        <v>54</v>
      </c>
      <c r="G273">
        <f>SUMIF('库存（子SKU）'!$C:$C,$A273,'库存（子SKU）'!I:I)</f>
        <v>6</v>
      </c>
      <c r="H273">
        <f>SUMIF('库存（子SKU）'!$C:$C,$A273,'库存（子SKU）'!J:J)</f>
        <v>3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9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35</v>
      </c>
      <c r="AI273">
        <f>SUMIF('库存（子SKU）'!$C:$C,$A273,'库存（子SKU）'!AK:AK)</f>
        <v>6</v>
      </c>
      <c r="AJ273">
        <f>SUMIF('库存（子SKU）'!$C:$C,$A273,'库存（子SKU）'!AL:AL)</f>
        <v>0</v>
      </c>
      <c r="AK273">
        <f>SUMIF('库存（子SKU）'!$C:$C,$A273,'库存（子SKU）'!AM:AM)</f>
        <v>7</v>
      </c>
      <c r="AL273" s="23">
        <f t="shared" si="75"/>
        <v>0.0571428571428571</v>
      </c>
      <c r="AM273" s="23">
        <f t="shared" si="76"/>
        <v>0.166666666666667</v>
      </c>
      <c r="AN273" s="23" t="str">
        <f t="shared" si="77"/>
        <v/>
      </c>
      <c r="AO273" s="23">
        <f t="shared" si="78"/>
        <v>0.142857142857143</v>
      </c>
      <c r="AP273" s="8">
        <f t="shared" si="79"/>
        <v>0.285714285714286</v>
      </c>
      <c r="AQ273" s="8">
        <f t="shared" si="80"/>
        <v>17.1428571428571</v>
      </c>
      <c r="AR273" s="8">
        <f t="shared" si="81"/>
        <v>-8.14285714285714</v>
      </c>
      <c r="AS273">
        <f t="shared" si="82"/>
        <v>31</v>
      </c>
      <c r="AT273" s="24">
        <f>IFERROR(时间!$B$4+AS273,"上周无销量")</f>
        <v>43314</v>
      </c>
    </row>
    <row r="274" spans="1:46">
      <c r="A274" t="s">
        <v>5593</v>
      </c>
      <c r="B274" s="6">
        <f>SUMIF('库存（子SKU）'!$C:$C,$A274,'库存（子SKU）'!D:D)</f>
        <v>1</v>
      </c>
      <c r="C274" s="6">
        <f>SUMIF('库存（子SKU）'!$C:$C,$A274,'库存（子SKU）'!E:E)</f>
        <v>2</v>
      </c>
      <c r="D274" s="6">
        <f>SUMIF('库存（子SKU）'!$C:$C,$A274,'库存（子SKU）'!F:F)</f>
        <v>7</v>
      </c>
      <c r="E274" s="6">
        <f>SUMIF('库存（子SKU）'!$C:$C,$A274,'库存（子SKU）'!G:G)</f>
        <v>6</v>
      </c>
      <c r="F274" s="7">
        <v>25.99</v>
      </c>
      <c r="G274">
        <f>SUMIF('库存（子SKU）'!$C:$C,$A274,'库存（子SKU）'!I:I)</f>
        <v>16</v>
      </c>
      <c r="H274">
        <f>SUMIF('库存（子SKU）'!$C:$C,$A274,'库存（子SKU）'!J:J)</f>
        <v>8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24</v>
      </c>
      <c r="L274">
        <f>SUMIF('库存（子SKU）'!$C:$C,$A274,'库存（子SKU）'!N:N)</f>
        <v>1</v>
      </c>
      <c r="M274">
        <f>SUMIF('库存（子SKU）'!$C:$C,$A274,'库存（子SKU）'!O:O)</f>
        <v>6</v>
      </c>
      <c r="N274">
        <f>SUMIF('库存（子SKU）'!$C:$C,$A274,'库存（子SKU）'!P:P)</f>
        <v>4067</v>
      </c>
      <c r="O274">
        <f>SUMIF('库存（子SKU）'!$C:$C,$A274,'库存（子SKU）'!Q:Q)</f>
        <v>6929</v>
      </c>
      <c r="P274">
        <f>SUMIF('库存（子SKU）'!$C:$C,$A274,'库存（子SKU）'!R:R)</f>
        <v>5546</v>
      </c>
      <c r="Q274">
        <f>SUMIF('库存（子SKU）'!$C:$C,$A274,'库存（子SKU）'!S:S)</f>
        <v>3745</v>
      </c>
      <c r="R274">
        <f>SUMIF('库存（子SKU）'!$C:$C,$A274,'库存（子SKU）'!T:T)</f>
        <v>31</v>
      </c>
      <c r="S274">
        <f>SUMIF('库存（子SKU）'!$C:$C,$A274,'库存（子SKU）'!U:U)</f>
        <v>34</v>
      </c>
      <c r="T274">
        <f>SUMIF('库存（子SKU）'!$C:$C,$A274,'库存（子SKU）'!V:V)</f>
        <v>42</v>
      </c>
      <c r="U274">
        <f>SUMIF('库存（子SKU）'!$C:$C,$A274,'库存（子SKU）'!W:W)</f>
        <v>37</v>
      </c>
      <c r="V274" s="23">
        <f t="shared" si="83"/>
        <v>0.00762232603884927</v>
      </c>
      <c r="W274" s="23">
        <f t="shared" si="84"/>
        <v>0.00490691297445519</v>
      </c>
      <c r="X274" s="23">
        <f t="shared" si="85"/>
        <v>0.00757302560403895</v>
      </c>
      <c r="Y274" s="23">
        <f t="shared" si="86"/>
        <v>0.00987983978638184</v>
      </c>
      <c r="Z274">
        <f>SUMIF('库存（子SKU）'!$C:$C,$A274,'库存（子SKU）'!AB:AB)</f>
        <v>3.57</v>
      </c>
      <c r="AA274">
        <f>SUMIF('库存（子SKU）'!$C:$C,$A274,'库存（子SKU）'!AC:AC)</f>
        <v>4.22</v>
      </c>
      <c r="AB274">
        <f>SUMIF('库存（子SKU）'!$C:$C,$A274,'库存（子SKU）'!AD:AD)</f>
        <v>4.91</v>
      </c>
      <c r="AC274">
        <f>SUMIF('库存（子SKU）'!$C:$C,$A274,'库存（子SKU）'!AE:AE)</f>
        <v>4.25</v>
      </c>
      <c r="AD274" s="23">
        <f t="shared" si="71"/>
        <v>0.137360523278184</v>
      </c>
      <c r="AE274" s="23">
        <f t="shared" si="72"/>
        <v>0.0811850711812235</v>
      </c>
      <c r="AF274" s="23">
        <f t="shared" si="73"/>
        <v>0.0269884021326884</v>
      </c>
      <c r="AG274" s="23">
        <f t="shared" si="74"/>
        <v>0.0272540720790047</v>
      </c>
      <c r="AH274">
        <f>SUMIF('库存（子SKU）'!$C:$C,$A274,'库存（子SKU）'!AJ:AJ)</f>
        <v>43</v>
      </c>
      <c r="AI274">
        <f>SUMIF('库存（子SKU）'!$C:$C,$A274,'库存（子SKU）'!AK:AK)</f>
        <v>43</v>
      </c>
      <c r="AJ274">
        <f>SUMIF('库存（子SKU）'!$C:$C,$A274,'库存（子SKU）'!AL:AL)</f>
        <v>55</v>
      </c>
      <c r="AK274">
        <f>SUMIF('库存（子SKU）'!$C:$C,$A274,'库存（子SKU）'!AM:AM)</f>
        <v>61</v>
      </c>
      <c r="AL274" s="23">
        <f t="shared" si="75"/>
        <v>0.0232558139534884</v>
      </c>
      <c r="AM274" s="23">
        <f t="shared" si="76"/>
        <v>0.0465116279069767</v>
      </c>
      <c r="AN274" s="23">
        <f t="shared" si="77"/>
        <v>0.127272727272727</v>
      </c>
      <c r="AO274" s="23">
        <f t="shared" si="78"/>
        <v>0.0983606557377049</v>
      </c>
      <c r="AP274" s="8">
        <f t="shared" si="79"/>
        <v>0.142857142857143</v>
      </c>
      <c r="AQ274" s="8">
        <f t="shared" si="80"/>
        <v>8.57142857142857</v>
      </c>
      <c r="AR274" s="8">
        <f t="shared" si="81"/>
        <v>15.4285714285714</v>
      </c>
      <c r="AS274">
        <f t="shared" si="82"/>
        <v>168</v>
      </c>
      <c r="AT274" s="24">
        <f>IFERROR(时间!$B$4+AS274,"上周无销量")</f>
        <v>43451</v>
      </c>
    </row>
    <row r="275" spans="1:46">
      <c r="A275" t="s">
        <v>5623</v>
      </c>
      <c r="B275" s="6">
        <f>SUMIF('库存（子SKU）'!$C:$C,$A275,'库存（子SKU）'!D:D)</f>
        <v>40</v>
      </c>
      <c r="C275" s="6">
        <f>SUMIF('库存（子SKU）'!$C:$C,$A275,'库存（子SKU）'!E:E)</f>
        <v>19</v>
      </c>
      <c r="D275" s="6">
        <f>SUMIF('库存（子SKU）'!$C:$C,$A275,'库存（子SKU）'!F:F)</f>
        <v>20</v>
      </c>
      <c r="E275" s="6">
        <f>SUMIF('库存（子SKU）'!$C:$C,$A275,'库存（子SKU）'!G:G)</f>
        <v>23</v>
      </c>
      <c r="F275" s="7">
        <v>35.99</v>
      </c>
      <c r="G275">
        <f>SUMIF('库存（子SKU）'!$C:$C,$A275,'库存（子SKU）'!I:I)</f>
        <v>76</v>
      </c>
      <c r="H275">
        <f>SUMIF('库存（子SKU）'!$C:$C,$A275,'库存（子SKU）'!J:J)</f>
        <v>73</v>
      </c>
      <c r="I275">
        <f>SUMIF('库存（子SKU）'!$C:$C,$A275,'库存（子SKU）'!K:K)</f>
        <v>0</v>
      </c>
      <c r="J275">
        <f>SUMIF('库存（子SKU）'!$C:$C,$A275,'库存（子SKU）'!L:L)</f>
        <v>1</v>
      </c>
      <c r="K275">
        <f t="shared" si="70"/>
        <v>150</v>
      </c>
      <c r="L275">
        <f>SUMIF('库存（子SKU）'!$C:$C,$A275,'库存（子SKU）'!N:N)</f>
        <v>10</v>
      </c>
      <c r="M275">
        <f>SUMIF('库存（子SKU）'!$C:$C,$A275,'库存（子SKU）'!O:O)</f>
        <v>3</v>
      </c>
      <c r="N275">
        <f>SUMIF('库存（子SKU）'!$C:$C,$A275,'库存（子SKU）'!P:P)</f>
        <v>47419</v>
      </c>
      <c r="O275">
        <f>SUMIF('库存（子SKU）'!$C:$C,$A275,'库存（子SKU）'!Q:Q)</f>
        <v>13994</v>
      </c>
      <c r="P275">
        <f>SUMIF('库存（子SKU）'!$C:$C,$A275,'库存（子SKU）'!R:R)</f>
        <v>35533</v>
      </c>
      <c r="Q275">
        <f>SUMIF('库存（子SKU）'!$C:$C,$A275,'库存（子SKU）'!S:S)</f>
        <v>28677</v>
      </c>
      <c r="R275">
        <f>SUMIF('库存（子SKU）'!$C:$C,$A275,'库存（子SKU）'!T:T)</f>
        <v>169</v>
      </c>
      <c r="S275">
        <f>SUMIF('库存（子SKU）'!$C:$C,$A275,'库存（子SKU）'!U:U)</f>
        <v>111</v>
      </c>
      <c r="T275">
        <f>SUMIF('库存（子SKU）'!$C:$C,$A275,'库存（子SKU）'!V:V)</f>
        <v>203</v>
      </c>
      <c r="U275">
        <f>SUMIF('库存（子SKU）'!$C:$C,$A275,'库存（子SKU）'!W:W)</f>
        <v>151</v>
      </c>
      <c r="V275" s="23">
        <f t="shared" si="83"/>
        <v>0.00356397224741138</v>
      </c>
      <c r="W275" s="23">
        <f t="shared" si="84"/>
        <v>0.00793197084464771</v>
      </c>
      <c r="X275" s="23">
        <f t="shared" si="85"/>
        <v>0.00571299918385726</v>
      </c>
      <c r="Y275" s="23">
        <f t="shared" si="86"/>
        <v>0.00526554381560135</v>
      </c>
      <c r="Z275">
        <f>SUMIF('库存（子SKU）'!$C:$C,$A275,'库存（子SKU）'!AB:AB)</f>
        <v>55.06</v>
      </c>
      <c r="AA275">
        <f>SUMIF('库存（子SKU）'!$C:$C,$A275,'库存（子SKU）'!AC:AC)</f>
        <v>41.3</v>
      </c>
      <c r="AB275">
        <f>SUMIF('库存（子SKU）'!$C:$C,$A275,'库存（子SKU）'!AD:AD)</f>
        <v>73.21</v>
      </c>
      <c r="AC275">
        <f>SUMIF('库存（子SKU）'!$C:$C,$A275,'库存（子SKU）'!AE:AE)</f>
        <v>52.86</v>
      </c>
      <c r="AD275" s="23">
        <f t="shared" si="71"/>
        <v>0.0382467352042234</v>
      </c>
      <c r="AE275" s="23">
        <f t="shared" si="72"/>
        <v>0.0603968938740293</v>
      </c>
      <c r="AF275" s="23">
        <f t="shared" si="73"/>
        <v>0.101708808002223</v>
      </c>
      <c r="AG275" s="23">
        <f t="shared" si="74"/>
        <v>0.0638583181318482</v>
      </c>
      <c r="AH275">
        <f>SUMIF('库存（子SKU）'!$C:$C,$A275,'库存（子SKU）'!AJ:AJ)</f>
        <v>466</v>
      </c>
      <c r="AI275">
        <f>SUMIF('库存（子SKU）'!$C:$C,$A275,'库存（子SKU）'!AK:AK)</f>
        <v>297</v>
      </c>
      <c r="AJ275">
        <f>SUMIF('库存（子SKU）'!$C:$C,$A275,'库存（子SKU）'!AL:AL)</f>
        <v>270</v>
      </c>
      <c r="AK275">
        <f>SUMIF('库存（子SKU）'!$C:$C,$A275,'库存（子SKU）'!AM:AM)</f>
        <v>390</v>
      </c>
      <c r="AL275" s="23">
        <f t="shared" si="75"/>
        <v>0.0858369098712446</v>
      </c>
      <c r="AM275" s="23">
        <f t="shared" si="76"/>
        <v>0.063973063973064</v>
      </c>
      <c r="AN275" s="23">
        <f t="shared" si="77"/>
        <v>0.0740740740740741</v>
      </c>
      <c r="AO275" s="23">
        <f t="shared" si="78"/>
        <v>0.058974358974359</v>
      </c>
      <c r="AP275" s="8">
        <f t="shared" si="79"/>
        <v>5.71428571428571</v>
      </c>
      <c r="AQ275" s="8">
        <f t="shared" si="80"/>
        <v>342.857142857143</v>
      </c>
      <c r="AR275" s="8">
        <f t="shared" si="81"/>
        <v>-192.857142857143</v>
      </c>
      <c r="AS275">
        <f t="shared" si="82"/>
        <v>26</v>
      </c>
      <c r="AT275" s="24">
        <f>IFERROR(时间!$B$4+AS275,"上周无销量")</f>
        <v>43309</v>
      </c>
    </row>
    <row r="276" spans="1:46">
      <c r="A276" t="s">
        <v>5645</v>
      </c>
      <c r="B276" s="6">
        <f>SUMIF('库存（子SKU）'!$C:$C,$A276,'库存（子SKU）'!D:D)</f>
        <v>18</v>
      </c>
      <c r="C276" s="6">
        <f>SUMIF('库存（子SKU）'!$C:$C,$A276,'库存（子SKU）'!E:E)</f>
        <v>22</v>
      </c>
      <c r="D276" s="6">
        <f>SUMIF('库存（子SKU）'!$C:$C,$A276,'库存（子SKU）'!F:F)</f>
        <v>12</v>
      </c>
      <c r="E276" s="6">
        <f>SUMIF('库存（子SKU）'!$C:$C,$A276,'库存（子SKU）'!G:G)</f>
        <v>10</v>
      </c>
      <c r="F276" s="7">
        <v>34.3448387096774</v>
      </c>
      <c r="G276">
        <f>SUMIF('库存（子SKU）'!$C:$C,$A276,'库存（子SKU）'!I:I)</f>
        <v>63</v>
      </c>
      <c r="H276">
        <f>SUMIF('库存（子SKU）'!$C:$C,$A276,'库存（子SKU）'!J:J)</f>
        <v>82</v>
      </c>
      <c r="I276">
        <f>SUMIF('库存（子SKU）'!$C:$C,$A276,'库存（子SKU）'!K:K)</f>
        <v>0</v>
      </c>
      <c r="J276">
        <f>SUMIF('库存（子SKU）'!$C:$C,$A276,'库存（子SKU）'!L:L)</f>
        <v>1</v>
      </c>
      <c r="K276">
        <f t="shared" si="70"/>
        <v>146</v>
      </c>
      <c r="L276">
        <f>SUMIF('库存（子SKU）'!$C:$C,$A276,'库存（子SKU）'!N:N)</f>
        <v>4</v>
      </c>
      <c r="M276">
        <f>SUMIF('库存（子SKU）'!$C:$C,$A276,'库存（子SKU）'!O:O)</f>
        <v>6</v>
      </c>
      <c r="N276">
        <f>SUMIF('库存（子SKU）'!$C:$C,$A276,'库存（子SKU）'!P:P)</f>
        <v>19356</v>
      </c>
      <c r="O276">
        <f>SUMIF('库存（子SKU）'!$C:$C,$A276,'库存（子SKU）'!Q:Q)</f>
        <v>1234</v>
      </c>
      <c r="P276">
        <f>SUMIF('库存（子SKU）'!$C:$C,$A276,'库存（子SKU）'!R:R)</f>
        <v>4324</v>
      </c>
      <c r="Q276">
        <f>SUMIF('库存（子SKU）'!$C:$C,$A276,'库存（子SKU）'!S:S)</f>
        <v>1080</v>
      </c>
      <c r="R276">
        <f>SUMIF('库存（子SKU）'!$C:$C,$A276,'库存（子SKU）'!T:T)</f>
        <v>89</v>
      </c>
      <c r="S276">
        <f>SUMIF('库存（子SKU）'!$C:$C,$A276,'库存（子SKU）'!U:U)</f>
        <v>12</v>
      </c>
      <c r="T276">
        <f>SUMIF('库存（子SKU）'!$C:$C,$A276,'库存（子SKU）'!V:V)</f>
        <v>39</v>
      </c>
      <c r="U276">
        <f>SUMIF('库存（子SKU）'!$C:$C,$A276,'库存（子SKU）'!W:W)</f>
        <v>10</v>
      </c>
      <c r="V276" s="23">
        <f t="shared" si="83"/>
        <v>0.00459805744988634</v>
      </c>
      <c r="W276" s="23">
        <f t="shared" si="84"/>
        <v>0.00972447325769854</v>
      </c>
      <c r="X276" s="23">
        <f t="shared" si="85"/>
        <v>0.00901942645698427</v>
      </c>
      <c r="Y276" s="23">
        <f t="shared" si="86"/>
        <v>0.00925925925925926</v>
      </c>
      <c r="Z276">
        <f>SUMIF('库存（子SKU）'!$C:$C,$A276,'库存（子SKU）'!AB:AB)</f>
        <v>15.28</v>
      </c>
      <c r="AA276">
        <f>SUMIF('库存（子SKU）'!$C:$C,$A276,'库存（子SKU）'!AC:AC)</f>
        <v>1.6</v>
      </c>
      <c r="AB276">
        <f>SUMIF('库存（子SKU）'!$C:$C,$A276,'库存（子SKU）'!AD:AD)</f>
        <v>6.33</v>
      </c>
      <c r="AC276">
        <f>SUMIF('库存（子SKU）'!$C:$C,$A276,'库存（子SKU）'!AE:AE)</f>
        <v>1.41</v>
      </c>
      <c r="AD276" s="23">
        <f t="shared" si="71"/>
        <v>0.0247166363500696</v>
      </c>
      <c r="AE276" s="23">
        <f t="shared" si="72"/>
        <v>0.0021175604678784</v>
      </c>
      <c r="AF276" s="23">
        <f t="shared" si="73"/>
        <v>0.0153589307685805</v>
      </c>
      <c r="AG276" s="23">
        <f t="shared" si="74"/>
        <v>0.00410542035709925</v>
      </c>
      <c r="AH276">
        <f>SUMIF('库存（子SKU）'!$C:$C,$A276,'库存（子SKU）'!AJ:AJ)</f>
        <v>212</v>
      </c>
      <c r="AI276">
        <f>SUMIF('库存（子SKU）'!$C:$C,$A276,'库存（子SKU）'!AK:AK)</f>
        <v>157</v>
      </c>
      <c r="AJ276">
        <f>SUMIF('库存（子SKU）'!$C:$C,$A276,'库存（子SKU）'!AL:AL)</f>
        <v>188</v>
      </c>
      <c r="AK276">
        <f>SUMIF('库存（子SKU）'!$C:$C,$A276,'库存（子SKU）'!AM:AM)</f>
        <v>130</v>
      </c>
      <c r="AL276" s="23">
        <f t="shared" si="75"/>
        <v>0.0849056603773585</v>
      </c>
      <c r="AM276" s="23">
        <f t="shared" si="76"/>
        <v>0.140127388535032</v>
      </c>
      <c r="AN276" s="23">
        <f t="shared" si="77"/>
        <v>0.0638297872340425</v>
      </c>
      <c r="AO276" s="23">
        <f t="shared" si="78"/>
        <v>0.0769230769230769</v>
      </c>
      <c r="AP276" s="8">
        <f t="shared" si="79"/>
        <v>2.57142857142857</v>
      </c>
      <c r="AQ276" s="8">
        <f t="shared" si="80"/>
        <v>154.285714285714</v>
      </c>
      <c r="AR276" s="8">
        <f t="shared" si="81"/>
        <v>-8.28571428571431</v>
      </c>
      <c r="AS276">
        <f t="shared" si="82"/>
        <v>56</v>
      </c>
      <c r="AT276" s="24">
        <f>IFERROR(时间!$B$4+AS276,"上周无销量")</f>
        <v>43339</v>
      </c>
    </row>
    <row r="277" spans="1:46">
      <c r="A277" t="s">
        <v>5702</v>
      </c>
      <c r="B277" s="6">
        <f>SUMIF('库存（子SKU）'!$C:$C,$A277,'库存（子SKU）'!D:D)</f>
        <v>3</v>
      </c>
      <c r="C277" s="6">
        <f>SUMIF('库存（子SKU）'!$C:$C,$A277,'库存（子SKU）'!E:E)</f>
        <v>1</v>
      </c>
      <c r="D277" s="6">
        <f>SUMIF('库存（子SKU）'!$C:$C,$A277,'库存（子SKU）'!F:F)</f>
        <v>2</v>
      </c>
      <c r="E277" s="6">
        <f>SUMIF('库存（子SKU）'!$C:$C,$A277,'库存（子SKU）'!G:G)</f>
        <v>3</v>
      </c>
      <c r="F277" s="7">
        <v>32.99</v>
      </c>
      <c r="G277">
        <f>SUMIF('库存（子SKU）'!$C:$C,$A277,'库存（子SKU）'!I:I)</f>
        <v>12</v>
      </c>
      <c r="H277">
        <f>SUMIF('库存（子SKU）'!$C:$C,$A277,'库存（子SKU）'!J:J)</f>
        <v>2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14</v>
      </c>
      <c r="L277">
        <f>SUMIF('库存（子SKU）'!$C:$C,$A277,'库存（子SKU）'!N:N)</f>
        <v>3</v>
      </c>
      <c r="M277">
        <f>SUMIF('库存（子SKU）'!$C:$C,$A277,'库存（子SKU）'!O:O)</f>
        <v>6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>
        <f t="shared" si="71"/>
        <v>0</v>
      </c>
      <c r="AE277" s="23">
        <f t="shared" si="72"/>
        <v>0</v>
      </c>
      <c r="AF277" s="23">
        <f t="shared" si="73"/>
        <v>0</v>
      </c>
      <c r="AG277" s="23">
        <f t="shared" si="74"/>
        <v>0</v>
      </c>
      <c r="AH277">
        <f>SUMIF('库存（子SKU）'!$C:$C,$A277,'库存（子SKU）'!AJ:AJ)</f>
        <v>15</v>
      </c>
      <c r="AI277">
        <f>SUMIF('库存（子SKU）'!$C:$C,$A277,'库存（子SKU）'!AK:AK)</f>
        <v>13</v>
      </c>
      <c r="AJ277">
        <f>SUMIF('库存（子SKU）'!$C:$C,$A277,'库存（子SKU）'!AL:AL)</f>
        <v>22</v>
      </c>
      <c r="AK277">
        <f>SUMIF('库存（子SKU）'!$C:$C,$A277,'库存（子SKU）'!AM:AM)</f>
        <v>12</v>
      </c>
      <c r="AL277" s="23">
        <f t="shared" si="75"/>
        <v>0.2</v>
      </c>
      <c r="AM277" s="23">
        <f t="shared" si="76"/>
        <v>0.0769230769230769</v>
      </c>
      <c r="AN277" s="23">
        <f t="shared" si="77"/>
        <v>0.0909090909090909</v>
      </c>
      <c r="AO277" s="23">
        <f t="shared" si="78"/>
        <v>0.25</v>
      </c>
      <c r="AP277" s="8">
        <f t="shared" si="79"/>
        <v>0.428571428571429</v>
      </c>
      <c r="AQ277" s="8">
        <f t="shared" si="80"/>
        <v>25.7142857142857</v>
      </c>
      <c r="AR277" s="8">
        <f t="shared" si="81"/>
        <v>-11.7142857142857</v>
      </c>
      <c r="AS277">
        <f t="shared" si="82"/>
        <v>32</v>
      </c>
      <c r="AT277" s="24">
        <f>IFERROR(时间!$B$4+AS277,"上周无销量")</f>
        <v>43315</v>
      </c>
    </row>
    <row r="278" spans="1:46">
      <c r="A278" t="s">
        <v>5721</v>
      </c>
      <c r="B278" s="6">
        <f>SUMIF('库存（子SKU）'!$C:$C,$A278,'库存（子SKU）'!D:D)</f>
        <v>1</v>
      </c>
      <c r="C278" s="6">
        <f>SUMIF('库存（子SKU）'!$C:$C,$A278,'库存（子SKU）'!E:E)</f>
        <v>1</v>
      </c>
      <c r="D278" s="6">
        <f>SUMIF('库存（子SKU）'!$C:$C,$A278,'库存（子SKU）'!F:F)</f>
        <v>1</v>
      </c>
      <c r="E278" s="6">
        <f>SUMIF('库存（子SKU）'!$C:$C,$A278,'库存（子SKU）'!G:G)</f>
        <v>1</v>
      </c>
      <c r="F278" s="7">
        <v>32.99</v>
      </c>
      <c r="G278">
        <f>SUMIF('库存（子SKU）'!$C:$C,$A278,'库存（子SKU）'!I:I)</f>
        <v>26</v>
      </c>
      <c r="H278">
        <f>SUMIF('库存（子SKU）'!$C:$C,$A278,'库存（子SKU）'!J:J)</f>
        <v>0</v>
      </c>
      <c r="I278">
        <f>SUMIF('库存（子SKU）'!$C:$C,$A278,'库存（子SKU）'!K:K)</f>
        <v>1</v>
      </c>
      <c r="J278">
        <f>SUMIF('库存（子SKU）'!$C:$C,$A278,'库存（子SKU）'!L:L)</f>
        <v>0</v>
      </c>
      <c r="K278">
        <f t="shared" si="70"/>
        <v>27</v>
      </c>
      <c r="L278">
        <f>SUMIF('库存（子SKU）'!$C:$C,$A278,'库存（子SKU）'!N:N)</f>
        <v>2</v>
      </c>
      <c r="M278">
        <f>SUMIF('库存（子SKU）'!$C:$C,$A278,'库存（子SKU）'!O:O)</f>
        <v>3</v>
      </c>
      <c r="N278">
        <f>SUMIF('库存（子SKU）'!$C:$C,$A278,'库存（子SKU）'!P:P)</f>
        <v>619</v>
      </c>
      <c r="O278">
        <f>SUMIF('库存（子SKU）'!$C:$C,$A278,'库存（子SKU）'!Q:Q)</f>
        <v>0</v>
      </c>
      <c r="P278">
        <f>SUMIF('库存（子SKU）'!$C:$C,$A278,'库存（子SKU）'!R:R)</f>
        <v>1183</v>
      </c>
      <c r="Q278">
        <f>SUMIF('库存（子SKU）'!$C:$C,$A278,'库存（子SKU）'!S:S)</f>
        <v>1252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11</v>
      </c>
      <c r="U278">
        <f>SUMIF('库存（子SKU）'!$C:$C,$A278,'库存（子SKU）'!W:W)</f>
        <v>8</v>
      </c>
      <c r="V278" s="23">
        <f t="shared" si="83"/>
        <v>0</v>
      </c>
      <c r="W278" s="23" t="str">
        <f t="shared" si="84"/>
        <v/>
      </c>
      <c r="X278" s="23">
        <f t="shared" si="85"/>
        <v>0.00929839391377853</v>
      </c>
      <c r="Y278" s="23">
        <f t="shared" si="86"/>
        <v>0.00638977635782748</v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0.78</v>
      </c>
      <c r="AC278">
        <f>SUMIF('库存（子SKU）'!$C:$C,$A278,'库存（子SKU）'!AE:AE)</f>
        <v>0.51</v>
      </c>
      <c r="AD278" s="23">
        <f t="shared" si="71"/>
        <v>0</v>
      </c>
      <c r="AE278" s="23">
        <f t="shared" si="72"/>
        <v>0</v>
      </c>
      <c r="AF278" s="23">
        <f t="shared" si="73"/>
        <v>0.0236435283419218</v>
      </c>
      <c r="AG278" s="23">
        <f t="shared" si="74"/>
        <v>0.0154592300697181</v>
      </c>
      <c r="AH278">
        <f>SUMIF('库存（子SKU）'!$C:$C,$A278,'库存（子SKU）'!AJ:AJ)</f>
        <v>14</v>
      </c>
      <c r="AI278">
        <f>SUMIF('库存（子SKU）'!$C:$C,$A278,'库存（子SKU）'!AK:AK)</f>
        <v>5</v>
      </c>
      <c r="AJ278">
        <f>SUMIF('库存（子SKU）'!$C:$C,$A278,'库存（子SKU）'!AL:AL)</f>
        <v>14</v>
      </c>
      <c r="AK278">
        <f>SUMIF('库存（子SKU）'!$C:$C,$A278,'库存（子SKU）'!AM:AM)</f>
        <v>15</v>
      </c>
      <c r="AL278" s="23">
        <f t="shared" si="75"/>
        <v>0.0714285714285714</v>
      </c>
      <c r="AM278" s="23">
        <f t="shared" si="76"/>
        <v>0.2</v>
      </c>
      <c r="AN278" s="23">
        <f t="shared" si="77"/>
        <v>0.0714285714285714</v>
      </c>
      <c r="AO278" s="23">
        <f t="shared" si="78"/>
        <v>0.0666666666666667</v>
      </c>
      <c r="AP278" s="8">
        <f t="shared" si="79"/>
        <v>0.142857142857143</v>
      </c>
      <c r="AQ278" s="8">
        <f t="shared" si="80"/>
        <v>8.57142857142857</v>
      </c>
      <c r="AR278" s="8">
        <f t="shared" si="81"/>
        <v>18.4285714285714</v>
      </c>
      <c r="AS278">
        <f t="shared" si="82"/>
        <v>189</v>
      </c>
      <c r="AT278" s="24">
        <f>IFERROR(时间!$B$4+AS278,"上周无销量")</f>
        <v>43472</v>
      </c>
    </row>
    <row r="279" spans="1:46">
      <c r="A279" t="s">
        <v>5740</v>
      </c>
      <c r="B279" s="6">
        <f>SUMIF('库存（子SKU）'!$C:$C,$A279,'库存（子SKU）'!D:D)</f>
        <v>0</v>
      </c>
      <c r="C279" s="6">
        <f>SUMIF('库存（子SKU）'!$C:$C,$A279,'库存（子SKU）'!E:E)</f>
        <v>5</v>
      </c>
      <c r="D279" s="6">
        <f>SUMIF('库存（子SKU）'!$C:$C,$A279,'库存（子SKU）'!F:F)</f>
        <v>0</v>
      </c>
      <c r="E279" s="6">
        <f>SUMIF('库存（子SKU）'!$C:$C,$A279,'库存（子SKU）'!G:G)</f>
        <v>6</v>
      </c>
      <c r="F279" s="7">
        <v>32.99</v>
      </c>
      <c r="G279">
        <f>SUMIF('库存（子SKU）'!$C:$C,$A279,'库存（子SKU）'!I:I)</f>
        <v>15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15</v>
      </c>
      <c r="L279">
        <f>SUMIF('库存（子SKU）'!$C:$C,$A279,'库存（子SKU）'!N:N)</f>
        <v>1</v>
      </c>
      <c r="M279">
        <f>SUMIF('库存（子SKU）'!$C:$C,$A279,'库存（子SKU）'!O:O)</f>
        <v>13</v>
      </c>
      <c r="N279">
        <f>SUMIF('库存（子SKU）'!$C:$C,$A279,'库存（子SKU）'!P:P)</f>
        <v>0</v>
      </c>
      <c r="O279">
        <f>SUMIF('库存（子SKU）'!$C:$C,$A279,'库存（子SKU）'!Q:Q)</f>
        <v>5118</v>
      </c>
      <c r="P279">
        <f>SUMIF('库存（子SKU）'!$C:$C,$A279,'库存（子SKU）'!R:R)</f>
        <v>0</v>
      </c>
      <c r="Q279">
        <f>SUMIF('库存（子SKU）'!$C:$C,$A279,'库存（子SKU）'!S:S)</f>
        <v>6246</v>
      </c>
      <c r="R279">
        <f>SUMIF('库存（子SKU）'!$C:$C,$A279,'库存（子SKU）'!T:T)</f>
        <v>0</v>
      </c>
      <c r="S279">
        <f>SUMIF('库存（子SKU）'!$C:$C,$A279,'库存（子SKU）'!U:U)</f>
        <v>24</v>
      </c>
      <c r="T279">
        <f>SUMIF('库存（子SKU）'!$C:$C,$A279,'库存（子SKU）'!V:V)</f>
        <v>0</v>
      </c>
      <c r="U279">
        <f>SUMIF('库存（子SKU）'!$C:$C,$A279,'库存（子SKU）'!W:W)</f>
        <v>33</v>
      </c>
      <c r="V279" s="23" t="str">
        <f t="shared" si="83"/>
        <v/>
      </c>
      <c r="W279" s="23">
        <f t="shared" si="84"/>
        <v>0.00468933177022274</v>
      </c>
      <c r="X279" s="23" t="str">
        <f t="shared" si="85"/>
        <v/>
      </c>
      <c r="Y279" s="23">
        <f t="shared" si="86"/>
        <v>0.00528338136407301</v>
      </c>
      <c r="Z279">
        <f>SUMIF('库存（子SKU）'!$C:$C,$A279,'库存（子SKU）'!AB:AB)</f>
        <v>0</v>
      </c>
      <c r="AA279">
        <f>SUMIF('库存（子SKU）'!$C:$C,$A279,'库存（子SKU）'!AC:AC)</f>
        <v>6.06</v>
      </c>
      <c r="AB279">
        <f>SUMIF('库存（子SKU）'!$C:$C,$A279,'库存（子SKU）'!AD:AD)</f>
        <v>0</v>
      </c>
      <c r="AC279">
        <f>SUMIF('库存（子SKU）'!$C:$C,$A279,'库存（子SKU）'!AE:AE)</f>
        <v>7.45</v>
      </c>
      <c r="AD279" s="23" t="str">
        <f t="shared" si="71"/>
        <v/>
      </c>
      <c r="AE279" s="23">
        <f t="shared" si="72"/>
        <v>0.0367384055774477</v>
      </c>
      <c r="AF279" s="23" t="str">
        <f t="shared" si="73"/>
        <v/>
      </c>
      <c r="AG279" s="23">
        <f t="shared" si="74"/>
        <v>0.037637667980196</v>
      </c>
      <c r="AH279">
        <f>SUMIF('库存（子SKU）'!$C:$C,$A279,'库存（子SKU）'!AJ:AJ)</f>
        <v>11</v>
      </c>
      <c r="AI279">
        <f>SUMIF('库存（子SKU）'!$C:$C,$A279,'库存（子SKU）'!AK:AK)</f>
        <v>37</v>
      </c>
      <c r="AJ279">
        <f>SUMIF('库存（子SKU）'!$C:$C,$A279,'库存（子SKU）'!AL:AL)</f>
        <v>2</v>
      </c>
      <c r="AK279">
        <f>SUMIF('库存（子SKU）'!$C:$C,$A279,'库存（子SKU）'!AM:AM)</f>
        <v>62</v>
      </c>
      <c r="AL279" s="23">
        <f t="shared" si="75"/>
        <v>0</v>
      </c>
      <c r="AM279" s="23">
        <f t="shared" si="76"/>
        <v>0.135135135135135</v>
      </c>
      <c r="AN279" s="23">
        <f t="shared" si="77"/>
        <v>0</v>
      </c>
      <c r="AO279" s="23">
        <f t="shared" si="78"/>
        <v>0.0967741935483871</v>
      </c>
      <c r="AP279" s="8">
        <f t="shared" si="79"/>
        <v>0</v>
      </c>
      <c r="AQ279" s="8">
        <f t="shared" si="80"/>
        <v>0</v>
      </c>
      <c r="AR279" s="8">
        <f t="shared" si="81"/>
        <v>15</v>
      </c>
      <c r="AS279" t="str">
        <f t="shared" si="82"/>
        <v>库存为15</v>
      </c>
      <c r="AT279" s="24" t="str">
        <f>IFERROR(时间!$B$4+AS279,"上周无销量")</f>
        <v>上周无销量</v>
      </c>
    </row>
    <row r="280" spans="1:46">
      <c r="A280" t="s">
        <v>5755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9</v>
      </c>
      <c r="AI280">
        <f>SUMIF('库存（子SKU）'!$C:$C,$A280,'库存（子SKU）'!AK:AK)</f>
        <v>5</v>
      </c>
      <c r="AJ280">
        <f>SUMIF('库存（子SKU）'!$C:$C,$A280,'库存（子SKU）'!AL:AL)</f>
        <v>6</v>
      </c>
      <c r="AK280">
        <f>SUMIF('库存（子SKU）'!$C:$C,$A280,'库存（子SKU）'!AM:AM)</f>
        <v>11</v>
      </c>
      <c r="AL280" s="23">
        <f t="shared" si="75"/>
        <v>0</v>
      </c>
      <c r="AM280" s="23">
        <f t="shared" si="76"/>
        <v>0</v>
      </c>
      <c r="AN280" s="23">
        <f t="shared" si="77"/>
        <v>0</v>
      </c>
      <c r="AO280" s="23">
        <f t="shared" si="78"/>
        <v>0</v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5761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7</v>
      </c>
      <c r="AI281">
        <f>SUMIF('库存（子SKU）'!$C:$C,$A281,'库存（子SKU）'!AK:AK)</f>
        <v>2</v>
      </c>
      <c r="AJ281">
        <f>SUMIF('库存（子SKU）'!$C:$C,$A281,'库存（子SKU）'!AL:AL)</f>
        <v>2</v>
      </c>
      <c r="AK281">
        <f>SUMIF('库存（子SKU）'!$C:$C,$A281,'库存（子SKU）'!AM:AM)</f>
        <v>5</v>
      </c>
      <c r="AL281" s="23">
        <f t="shared" si="75"/>
        <v>0</v>
      </c>
      <c r="AM281" s="23">
        <f t="shared" si="76"/>
        <v>0</v>
      </c>
      <c r="AN281" s="23">
        <f t="shared" si="77"/>
        <v>0</v>
      </c>
      <c r="AO281" s="23">
        <f t="shared" si="78"/>
        <v>0</v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5777</v>
      </c>
      <c r="B282" s="6">
        <f>SUMIF('库存（子SKU）'!$C:$C,$A282,'库存（子SKU）'!D:D)</f>
        <v>104</v>
      </c>
      <c r="C282" s="6">
        <f>SUMIF('库存（子SKU）'!$C:$C,$A282,'库存（子SKU）'!E:E)</f>
        <v>89</v>
      </c>
      <c r="D282" s="6">
        <f>SUMIF('库存（子SKU）'!$C:$C,$A282,'库存（子SKU）'!F:F)</f>
        <v>98</v>
      </c>
      <c r="E282" s="6">
        <f>SUMIF('库存（子SKU）'!$C:$C,$A282,'库存（子SKU）'!G:G)</f>
        <v>104</v>
      </c>
      <c r="F282" s="7">
        <v>25.58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>
        <f t="shared" si="71"/>
        <v>0</v>
      </c>
      <c r="AE282" s="23">
        <f t="shared" si="72"/>
        <v>0</v>
      </c>
      <c r="AF282" s="23">
        <f t="shared" si="73"/>
        <v>0</v>
      </c>
      <c r="AG282" s="23">
        <f t="shared" si="74"/>
        <v>0</v>
      </c>
      <c r="AH282">
        <f>SUMIF('库存（子SKU）'!$C:$C,$A282,'库存（子SKU）'!AJ:AJ)</f>
        <v>25</v>
      </c>
      <c r="AI282">
        <f>SUMIF('库存（子SKU）'!$C:$C,$A282,'库存（子SKU）'!AK:AK)</f>
        <v>80</v>
      </c>
      <c r="AJ282">
        <f>SUMIF('库存（子SKU）'!$C:$C,$A282,'库存（子SKU）'!AL:AL)</f>
        <v>49</v>
      </c>
      <c r="AK282">
        <f>SUMIF('库存（子SKU）'!$C:$C,$A282,'库存（子SKU）'!AM:AM)</f>
        <v>49</v>
      </c>
      <c r="AL282" s="23">
        <f t="shared" si="75"/>
        <v>4.16</v>
      </c>
      <c r="AM282" s="23">
        <f t="shared" si="76"/>
        <v>1.1125</v>
      </c>
      <c r="AN282" s="23">
        <f t="shared" si="77"/>
        <v>2</v>
      </c>
      <c r="AO282" s="23">
        <f t="shared" si="78"/>
        <v>2.12244897959184</v>
      </c>
      <c r="AP282" s="8">
        <f t="shared" si="79"/>
        <v>14.8571428571429</v>
      </c>
      <c r="AQ282" s="8">
        <f t="shared" si="80"/>
        <v>891.428571428571</v>
      </c>
      <c r="AR282" s="8">
        <f t="shared" si="81"/>
        <v>-891.428571428571</v>
      </c>
      <c r="AS282">
        <f t="shared" si="82"/>
        <v>0</v>
      </c>
      <c r="AT282" s="24">
        <f>IFERROR(时间!$B$4+AS282,"上周无销量")</f>
        <v>43283</v>
      </c>
    </row>
    <row r="283" spans="1:46">
      <c r="A283" t="s">
        <v>5804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23" t="str">
        <f t="shared" si="75"/>
        <v/>
      </c>
      <c r="AM283" s="23" t="str">
        <f t="shared" si="76"/>
        <v/>
      </c>
      <c r="AN283" s="23" t="str">
        <f t="shared" si="77"/>
        <v/>
      </c>
      <c r="AO283" s="23" t="str">
        <f t="shared" si="78"/>
        <v/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5807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5810</v>
      </c>
      <c r="B285" s="6">
        <f>SUMIF('库存（子SKU）'!$C:$C,$A285,'库存（子SKU）'!D:D)</f>
        <v>0</v>
      </c>
      <c r="C285" s="6">
        <f>SUMIF('库存（子SKU）'!$C:$C,$A285,'库存（子SKU）'!E:E)</f>
        <v>1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>
        <v>19.99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>
        <f t="shared" si="72"/>
        <v>0</v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0</v>
      </c>
      <c r="AI285">
        <f>SUMIF('库存（子SKU）'!$C:$C,$A285,'库存（子SKU）'!AK:AK)</f>
        <v>0</v>
      </c>
      <c r="AJ285">
        <f>SUMIF('库存（子SKU）'!$C:$C,$A285,'库存（子SKU）'!AL:AL)</f>
        <v>0</v>
      </c>
      <c r="AK285">
        <f>SUMIF('库存（子SKU）'!$C:$C,$A285,'库存（子SKU）'!AM:AM)</f>
        <v>0</v>
      </c>
      <c r="AL285" s="23" t="str">
        <f t="shared" si="75"/>
        <v/>
      </c>
      <c r="AM285" s="23" t="str">
        <f t="shared" si="76"/>
        <v/>
      </c>
      <c r="AN285" s="23" t="str">
        <f t="shared" si="77"/>
        <v/>
      </c>
      <c r="AO285" s="23" t="str">
        <f t="shared" si="78"/>
        <v/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5821</v>
      </c>
      <c r="B286" s="6">
        <f>SUMIF('库存（子SKU）'!$C:$C,$A286,'库存（子SKU）'!D:D)</f>
        <v>0</v>
      </c>
      <c r="C286" s="6">
        <f>SUMIF('库存（子SKU）'!$C:$C,$A286,'库存（子SKU）'!E:E)</f>
        <v>0</v>
      </c>
      <c r="D286" s="6">
        <f>SUMIF('库存（子SKU）'!$C:$C,$A286,'库存（子SKU）'!F:F)</f>
        <v>0</v>
      </c>
      <c r="E286" s="6">
        <f>SUMIF('库存（子SKU）'!$C:$C,$A286,'库存（子SKU）'!G:G)</f>
        <v>0</v>
      </c>
      <c r="F286" s="7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 t="str">
        <f t="shared" si="71"/>
        <v/>
      </c>
      <c r="AE286" s="23" t="str">
        <f t="shared" si="72"/>
        <v/>
      </c>
      <c r="AF286" s="23" t="str">
        <f t="shared" si="73"/>
        <v/>
      </c>
      <c r="AG286" s="23" t="str">
        <f t="shared" si="74"/>
        <v/>
      </c>
      <c r="AH286">
        <f>SUMIF('库存（子SKU）'!$C:$C,$A286,'库存（子SKU）'!AJ:AJ)</f>
        <v>0</v>
      </c>
      <c r="AI286">
        <f>SUMIF('库存（子SKU）'!$C:$C,$A286,'库存（子SKU）'!AK:AK)</f>
        <v>0</v>
      </c>
      <c r="AJ286">
        <f>SUMIF('库存（子SKU）'!$C:$C,$A286,'库存（子SKU）'!AL:AL)</f>
        <v>0</v>
      </c>
      <c r="AK286">
        <f>SUMIF('库存（子SKU）'!$C:$C,$A286,'库存（子SKU）'!AM:AM)</f>
        <v>0</v>
      </c>
      <c r="AL286" s="23" t="str">
        <f t="shared" si="75"/>
        <v/>
      </c>
      <c r="AM286" s="23" t="str">
        <f t="shared" si="76"/>
        <v/>
      </c>
      <c r="AN286" s="23" t="str">
        <f t="shared" si="77"/>
        <v/>
      </c>
      <c r="AO286" s="23" t="str">
        <f t="shared" si="78"/>
        <v/>
      </c>
      <c r="AP286" s="8">
        <f t="shared" si="79"/>
        <v>0</v>
      </c>
      <c r="AQ286" s="8">
        <f t="shared" si="80"/>
        <v>0</v>
      </c>
      <c r="AR286" s="8">
        <f t="shared" si="81"/>
        <v>0</v>
      </c>
      <c r="AS286" t="str">
        <f t="shared" si="82"/>
        <v>库存为0</v>
      </c>
      <c r="AT286" s="24" t="str">
        <f>IFERROR(时间!$B$4+AS286,"上周无销量")</f>
        <v>上周无销量</v>
      </c>
    </row>
    <row r="287" spans="1:46">
      <c r="A287" t="s">
        <v>5823</v>
      </c>
      <c r="B287" s="6">
        <f>SUMIF('库存（子SKU）'!$C:$C,$A287,'库存（子SKU）'!D:D)</f>
        <v>1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1</v>
      </c>
      <c r="F287" s="7">
        <v>13.88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>
        <f t="shared" si="71"/>
        <v>0</v>
      </c>
      <c r="AE287" s="23" t="str">
        <f t="shared" si="72"/>
        <v/>
      </c>
      <c r="AF287" s="23" t="str">
        <f t="shared" si="73"/>
        <v/>
      </c>
      <c r="AG287" s="23">
        <f t="shared" si="74"/>
        <v>0</v>
      </c>
      <c r="AH287">
        <f>SUMIF('库存（子SKU）'!$C:$C,$A287,'库存（子SKU）'!AJ:AJ)</f>
        <v>1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23">
        <f t="shared" si="75"/>
        <v>1</v>
      </c>
      <c r="AM287" s="23" t="str">
        <f t="shared" si="76"/>
        <v/>
      </c>
      <c r="AN287" s="23" t="str">
        <f t="shared" si="77"/>
        <v/>
      </c>
      <c r="AO287" s="23" t="str">
        <f t="shared" si="78"/>
        <v/>
      </c>
      <c r="AP287" s="8">
        <f t="shared" si="79"/>
        <v>0.142857142857143</v>
      </c>
      <c r="AQ287" s="8">
        <f t="shared" si="80"/>
        <v>8.57142857142857</v>
      </c>
      <c r="AR287" s="8">
        <f t="shared" si="81"/>
        <v>-8.57142857142857</v>
      </c>
      <c r="AS287">
        <f t="shared" si="82"/>
        <v>0</v>
      </c>
      <c r="AT287" s="24">
        <f>IFERROR(时间!$B$4+AS287,"上周无销量")</f>
        <v>43283</v>
      </c>
    </row>
    <row r="288" spans="1:46">
      <c r="A288" t="s">
        <v>5830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0</v>
      </c>
      <c r="F288" s="7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40</v>
      </c>
      <c r="AI288">
        <f>SUMIF('库存（子SKU）'!$C:$C,$A288,'库存（子SKU）'!AK:AK)</f>
        <v>29</v>
      </c>
      <c r="AJ288">
        <f>SUMIF('库存（子SKU）'!$C:$C,$A288,'库存（子SKU）'!AL:AL)</f>
        <v>28</v>
      </c>
      <c r="AK288">
        <f>SUMIF('库存（子SKU）'!$C:$C,$A288,'库存（子SKU）'!AM:AM)</f>
        <v>9</v>
      </c>
      <c r="AL288" s="23">
        <f t="shared" si="75"/>
        <v>0</v>
      </c>
      <c r="AM288" s="23">
        <f t="shared" si="76"/>
        <v>0</v>
      </c>
      <c r="AN288" s="23">
        <f t="shared" si="77"/>
        <v>0</v>
      </c>
      <c r="AO288" s="23">
        <f t="shared" si="78"/>
        <v>0</v>
      </c>
      <c r="AP288" s="8">
        <f t="shared" si="79"/>
        <v>0</v>
      </c>
      <c r="AQ288" s="8">
        <f t="shared" si="80"/>
        <v>0</v>
      </c>
      <c r="AR288" s="8">
        <f t="shared" si="81"/>
        <v>0</v>
      </c>
      <c r="AS288" t="str">
        <f t="shared" si="82"/>
        <v>库存为0</v>
      </c>
      <c r="AT288" s="24" t="str">
        <f>IFERROR(时间!$B$4+AS288,"上周无销量")</f>
        <v>上周无销量</v>
      </c>
    </row>
    <row r="289" spans="1:46">
      <c r="A289" t="s">
        <v>5839</v>
      </c>
      <c r="B289" s="6">
        <f>SUMIF('库存（子SKU）'!$C:$C,$A289,'库存（子SKU）'!D:D)</f>
        <v>0</v>
      </c>
      <c r="C289" s="6">
        <f>SUMIF('库存（子SKU）'!$C:$C,$A289,'库存（子SKU）'!E:E)</f>
        <v>0</v>
      </c>
      <c r="D289" s="6">
        <f>SUMIF('库存（子SKU）'!$C:$C,$A289,'库存（子SKU）'!F:F)</f>
        <v>0</v>
      </c>
      <c r="E289" s="6">
        <f>SUMIF('库存（子SKU）'!$C:$C,$A289,'库存（子SKU）'!G:G)</f>
        <v>0</v>
      </c>
      <c r="F289" s="7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23" t="str">
        <f t="shared" si="75"/>
        <v/>
      </c>
      <c r="AM289" s="23" t="str">
        <f t="shared" si="76"/>
        <v/>
      </c>
      <c r="AN289" s="23" t="str">
        <f t="shared" si="77"/>
        <v/>
      </c>
      <c r="AO289" s="23" t="str">
        <f t="shared" si="78"/>
        <v/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5842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5845</v>
      </c>
      <c r="B291" s="6">
        <f>SUMIF('库存（子SKU）'!$C:$C,$A291,'库存（子SKU）'!D:D)</f>
        <v>1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1</v>
      </c>
      <c r="F291" s="7">
        <v>29.99</v>
      </c>
      <c r="G291">
        <f>SUMIF('库存（子SKU）'!$C:$C,$A291,'库存（子SKU）'!I:I)</f>
        <v>1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1</v>
      </c>
      <c r="L291">
        <f>SUMIF('库存（子SKU）'!$C:$C,$A291,'库存（子SKU）'!N:N)</f>
        <v>0</v>
      </c>
      <c r="M291">
        <f>SUMIF('库存（子SKU）'!$C:$C,$A291,'库存（子SKU）'!O:O)</f>
        <v>1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>
        <f t="shared" si="71"/>
        <v>0</v>
      </c>
      <c r="AE291" s="23" t="str">
        <f t="shared" si="72"/>
        <v/>
      </c>
      <c r="AF291" s="23" t="str">
        <f t="shared" si="73"/>
        <v/>
      </c>
      <c r="AG291" s="23">
        <f t="shared" si="74"/>
        <v>0</v>
      </c>
      <c r="AH291">
        <f>SUMIF('库存（子SKU）'!$C:$C,$A291,'库存（子SKU）'!AJ:AJ)</f>
        <v>56</v>
      </c>
      <c r="AI291">
        <f>SUMIF('库存（子SKU）'!$C:$C,$A291,'库存（子SKU）'!AK:AK)</f>
        <v>33</v>
      </c>
      <c r="AJ291">
        <f>SUMIF('库存（子SKU）'!$C:$C,$A291,'库存（子SKU）'!AL:AL)</f>
        <v>40</v>
      </c>
      <c r="AK291">
        <f>SUMIF('库存（子SKU）'!$C:$C,$A291,'库存（子SKU）'!AM:AM)</f>
        <v>27</v>
      </c>
      <c r="AL291" s="23">
        <f t="shared" si="75"/>
        <v>0.0178571428571429</v>
      </c>
      <c r="AM291" s="23">
        <f t="shared" si="76"/>
        <v>0</v>
      </c>
      <c r="AN291" s="23">
        <f t="shared" si="77"/>
        <v>0</v>
      </c>
      <c r="AO291" s="23">
        <f t="shared" si="78"/>
        <v>0.037037037037037</v>
      </c>
      <c r="AP291" s="8">
        <f t="shared" si="79"/>
        <v>0.142857142857143</v>
      </c>
      <c r="AQ291" s="8">
        <f t="shared" si="80"/>
        <v>8.57142857142857</v>
      </c>
      <c r="AR291" s="8">
        <f t="shared" si="81"/>
        <v>-7.57142857142857</v>
      </c>
      <c r="AS291">
        <f t="shared" si="82"/>
        <v>7</v>
      </c>
      <c r="AT291" s="24">
        <f>IFERROR(时间!$B$4+AS291,"上周无销量")</f>
        <v>43290</v>
      </c>
    </row>
    <row r="292" spans="1:46">
      <c r="A292" t="s">
        <v>5852</v>
      </c>
      <c r="B292" s="6">
        <f>SUMIF('库存（子SKU）'!$C:$C,$A292,'库存（子SKU）'!D:D)</f>
        <v>2</v>
      </c>
      <c r="C292" s="6">
        <f>SUMIF('库存（子SKU）'!$C:$C,$A292,'库存（子SKU）'!E:E)</f>
        <v>0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>
        <v>29.99</v>
      </c>
      <c r="G292">
        <f>SUMIF('库存（子SKU）'!$C:$C,$A292,'库存（子SKU）'!I:I)</f>
        <v>3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3</v>
      </c>
      <c r="L292">
        <f>SUMIF('库存（子SKU）'!$C:$C,$A292,'库存（子SKU）'!N:N)</f>
        <v>0</v>
      </c>
      <c r="M292">
        <f>SUMIF('库存（子SKU）'!$C:$C,$A292,'库存（子SKU）'!O:O)</f>
        <v>5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>
        <f t="shared" si="71"/>
        <v>0</v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18</v>
      </c>
      <c r="AI292">
        <f>SUMIF('库存（子SKU）'!$C:$C,$A292,'库存（子SKU）'!AK:AK)</f>
        <v>19</v>
      </c>
      <c r="AJ292">
        <f>SUMIF('库存（子SKU）'!$C:$C,$A292,'库存（子SKU）'!AL:AL)</f>
        <v>18</v>
      </c>
      <c r="AK292">
        <f>SUMIF('库存（子SKU）'!$C:$C,$A292,'库存（子SKU）'!AM:AM)</f>
        <v>13</v>
      </c>
      <c r="AL292" s="23">
        <f t="shared" si="75"/>
        <v>0.111111111111111</v>
      </c>
      <c r="AM292" s="23">
        <f t="shared" si="76"/>
        <v>0</v>
      </c>
      <c r="AN292" s="23">
        <f t="shared" si="77"/>
        <v>0</v>
      </c>
      <c r="AO292" s="23">
        <f t="shared" si="78"/>
        <v>0</v>
      </c>
      <c r="AP292" s="8">
        <f t="shared" si="79"/>
        <v>0.285714285714286</v>
      </c>
      <c r="AQ292" s="8">
        <f t="shared" si="80"/>
        <v>17.1428571428571</v>
      </c>
      <c r="AR292" s="8">
        <f t="shared" si="81"/>
        <v>-14.1428571428571</v>
      </c>
      <c r="AS292">
        <f t="shared" si="82"/>
        <v>10</v>
      </c>
      <c r="AT292" s="24">
        <f>IFERROR(时间!$B$4+AS292,"上周无销量")</f>
        <v>43293</v>
      </c>
    </row>
    <row r="293" spans="1:46">
      <c r="A293" t="s">
        <v>5855</v>
      </c>
      <c r="B293" s="6">
        <f>SUMIF('库存（子SKU）'!$C:$C,$A293,'库存（子SKU）'!D:D)</f>
        <v>62</v>
      </c>
      <c r="C293" s="6">
        <f>SUMIF('库存（子SKU）'!$C:$C,$A293,'库存（子SKU）'!E:E)</f>
        <v>24</v>
      </c>
      <c r="D293" s="6">
        <f>SUMIF('库存（子SKU）'!$C:$C,$A293,'库存（子SKU）'!F:F)</f>
        <v>46</v>
      </c>
      <c r="E293" s="6">
        <f>SUMIF('库存（子SKU）'!$C:$C,$A293,'库存（子SKU）'!G:G)</f>
        <v>34</v>
      </c>
      <c r="F293" s="7">
        <v>20.8574698795181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>
        <f t="shared" si="71"/>
        <v>0</v>
      </c>
      <c r="AE293" s="23">
        <f t="shared" si="72"/>
        <v>0</v>
      </c>
      <c r="AF293" s="23">
        <f t="shared" si="73"/>
        <v>0</v>
      </c>
      <c r="AG293" s="23">
        <f t="shared" si="74"/>
        <v>0</v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23" t="str">
        <f t="shared" si="75"/>
        <v/>
      </c>
      <c r="AM293" s="23" t="str">
        <f t="shared" si="76"/>
        <v/>
      </c>
      <c r="AN293" s="23" t="str">
        <f t="shared" si="77"/>
        <v/>
      </c>
      <c r="AO293" s="23" t="str">
        <f t="shared" si="78"/>
        <v/>
      </c>
      <c r="AP293" s="8">
        <f t="shared" si="79"/>
        <v>8.85714285714286</v>
      </c>
      <c r="AQ293" s="8">
        <f t="shared" si="80"/>
        <v>531.428571428571</v>
      </c>
      <c r="AR293" s="8">
        <f t="shared" si="81"/>
        <v>-531.428571428571</v>
      </c>
      <c r="AS293">
        <f t="shared" si="82"/>
        <v>0</v>
      </c>
      <c r="AT293" s="24">
        <f>IFERROR(时间!$B$4+AS293,"上周无销量")</f>
        <v>43283</v>
      </c>
    </row>
    <row r="294" spans="1:46">
      <c r="A294" t="s">
        <v>5880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23" t="str">
        <f t="shared" si="75"/>
        <v/>
      </c>
      <c r="AM294" s="23" t="str">
        <f t="shared" si="76"/>
        <v/>
      </c>
      <c r="AN294" s="23" t="str">
        <f t="shared" si="77"/>
        <v/>
      </c>
      <c r="AO294" s="23" t="str">
        <f t="shared" si="78"/>
        <v/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5891</v>
      </c>
      <c r="B295" s="6">
        <f>SUMIF('库存（子SKU）'!$C:$C,$A295,'库存（子SKU）'!D:D)</f>
        <v>76</v>
      </c>
      <c r="C295" s="6">
        <f>SUMIF('库存（子SKU）'!$C:$C,$A295,'库存（子SKU）'!E:E)</f>
        <v>95</v>
      </c>
      <c r="D295" s="6">
        <f>SUMIF('库存（子SKU）'!$C:$C,$A295,'库存（子SKU）'!F:F)</f>
        <v>67</v>
      </c>
      <c r="E295" s="6">
        <f>SUMIF('库存（子SKU）'!$C:$C,$A295,'库存（子SKU）'!G:G)</f>
        <v>67</v>
      </c>
      <c r="F295" s="7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55</v>
      </c>
      <c r="AI295">
        <f>SUMIF('库存（子SKU）'!$C:$C,$A295,'库存（子SKU）'!AK:AK)</f>
        <v>61</v>
      </c>
      <c r="AJ295">
        <f>SUMIF('库存（子SKU）'!$C:$C,$A295,'库存（子SKU）'!AL:AL)</f>
        <v>78</v>
      </c>
      <c r="AK295">
        <f>SUMIF('库存（子SKU）'!$C:$C,$A295,'库存（子SKU）'!AM:AM)</f>
        <v>66</v>
      </c>
      <c r="AL295" s="23">
        <f t="shared" si="75"/>
        <v>1.38181818181818</v>
      </c>
      <c r="AM295" s="23">
        <f t="shared" si="76"/>
        <v>1.55737704918033</v>
      </c>
      <c r="AN295" s="23">
        <f t="shared" si="77"/>
        <v>0.858974358974359</v>
      </c>
      <c r="AO295" s="23">
        <f t="shared" si="78"/>
        <v>1.01515151515152</v>
      </c>
      <c r="AP295" s="8">
        <f t="shared" si="79"/>
        <v>10.8571428571429</v>
      </c>
      <c r="AQ295" s="8">
        <f t="shared" si="80"/>
        <v>651.428571428571</v>
      </c>
      <c r="AR295" s="8">
        <f t="shared" si="81"/>
        <v>-651.428571428571</v>
      </c>
      <c r="AS295">
        <f t="shared" si="82"/>
        <v>0</v>
      </c>
      <c r="AT295" s="24">
        <f>IFERROR(时间!$B$4+AS295,"上周无销量")</f>
        <v>43283</v>
      </c>
    </row>
    <row r="296" spans="1:46">
      <c r="A296" t="s">
        <v>5915</v>
      </c>
      <c r="B296" s="6">
        <f>SUMIF('库存（子SKU）'!$C:$C,$A296,'库存（子SKU）'!D:D)</f>
        <v>1</v>
      </c>
      <c r="C296" s="6">
        <f>SUMIF('库存（子SKU）'!$C:$C,$A296,'库存（子SKU）'!E:E)</f>
        <v>1</v>
      </c>
      <c r="D296" s="6">
        <f>SUMIF('库存（子SKU）'!$C:$C,$A296,'库存（子SKU）'!F:F)</f>
        <v>2</v>
      </c>
      <c r="E296" s="6">
        <f>SUMIF('库存（子SKU）'!$C:$C,$A296,'库存（子SKU）'!G:G)</f>
        <v>2</v>
      </c>
      <c r="F296" s="7">
        <v>18.99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>
        <f t="shared" si="71"/>
        <v>0</v>
      </c>
      <c r="AE296" s="23">
        <f t="shared" si="72"/>
        <v>0</v>
      </c>
      <c r="AF296" s="23">
        <f t="shared" si="73"/>
        <v>0</v>
      </c>
      <c r="AG296" s="23">
        <f t="shared" si="74"/>
        <v>0</v>
      </c>
      <c r="AH296">
        <f>SUMIF('库存（子SKU）'!$C:$C,$A296,'库存（子SKU）'!AJ:AJ)</f>
        <v>0</v>
      </c>
      <c r="AI296">
        <f>SUMIF('库存（子SKU）'!$C:$C,$A296,'库存（子SKU）'!AK:AK)</f>
        <v>0</v>
      </c>
      <c r="AJ296">
        <f>SUMIF('库存（子SKU）'!$C:$C,$A296,'库存（子SKU）'!AL:AL)</f>
        <v>0</v>
      </c>
      <c r="AK296">
        <f>SUMIF('库存（子SKU）'!$C:$C,$A296,'库存（子SKU）'!AM:AM)</f>
        <v>0</v>
      </c>
      <c r="AL296" s="23" t="str">
        <f t="shared" si="75"/>
        <v/>
      </c>
      <c r="AM296" s="23" t="str">
        <f t="shared" si="76"/>
        <v/>
      </c>
      <c r="AN296" s="23" t="str">
        <f t="shared" si="77"/>
        <v/>
      </c>
      <c r="AO296" s="23" t="str">
        <f t="shared" si="78"/>
        <v/>
      </c>
      <c r="AP296" s="8">
        <f t="shared" si="79"/>
        <v>0.142857142857143</v>
      </c>
      <c r="AQ296" s="8">
        <f t="shared" si="80"/>
        <v>8.57142857142857</v>
      </c>
      <c r="AR296" s="8">
        <f t="shared" si="81"/>
        <v>-8.57142857142857</v>
      </c>
      <c r="AS296">
        <f t="shared" si="82"/>
        <v>0</v>
      </c>
      <c r="AT296" s="24">
        <f>IFERROR(时间!$B$4+AS296,"上周无销量")</f>
        <v>43283</v>
      </c>
    </row>
    <row r="297" spans="1:46">
      <c r="A297" t="s">
        <v>5964</v>
      </c>
      <c r="B297" s="6">
        <f>SUMIF('库存（子SKU）'!$C:$C,$A297,'库存（子SKU）'!D:D)</f>
        <v>229</v>
      </c>
      <c r="C297" s="6">
        <f>SUMIF('库存（子SKU）'!$C:$C,$A297,'库存（子SKU）'!E:E)</f>
        <v>42</v>
      </c>
      <c r="D297" s="6">
        <f>SUMIF('库存（子SKU）'!$C:$C,$A297,'库存（子SKU）'!F:F)</f>
        <v>39</v>
      </c>
      <c r="E297" s="6">
        <f>SUMIF('库存（子SKU）'!$C:$C,$A297,'库存（子SKU）'!G:G)</f>
        <v>58</v>
      </c>
      <c r="F297" s="7">
        <v>21.2438315217391</v>
      </c>
      <c r="G297">
        <f>SUMIF('库存（子SKU）'!$C:$C,$A297,'库存（子SKU）'!I:I)</f>
        <v>2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2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>
        <f t="shared" si="71"/>
        <v>0</v>
      </c>
      <c r="AE297" s="23">
        <f t="shared" si="72"/>
        <v>0</v>
      </c>
      <c r="AF297" s="23">
        <f t="shared" si="73"/>
        <v>0</v>
      </c>
      <c r="AG297" s="23">
        <f t="shared" si="74"/>
        <v>0</v>
      </c>
      <c r="AH297">
        <f>SUMIF('库存（子SKU）'!$C:$C,$A297,'库存（子SKU）'!AJ:AJ)</f>
        <v>1</v>
      </c>
      <c r="AI297">
        <f>SUMIF('库存（子SKU）'!$C:$C,$A297,'库存（子SKU）'!AK:AK)</f>
        <v>1</v>
      </c>
      <c r="AJ297">
        <f>SUMIF('库存（子SKU）'!$C:$C,$A297,'库存（子SKU）'!AL:AL)</f>
        <v>2</v>
      </c>
      <c r="AK297">
        <f>SUMIF('库存（子SKU）'!$C:$C,$A297,'库存（子SKU）'!AM:AM)</f>
        <v>11</v>
      </c>
      <c r="AL297" s="23">
        <f t="shared" si="75"/>
        <v>229</v>
      </c>
      <c r="AM297" s="23">
        <f t="shared" si="76"/>
        <v>42</v>
      </c>
      <c r="AN297" s="23">
        <f t="shared" si="77"/>
        <v>19.5</v>
      </c>
      <c r="AO297" s="23">
        <f t="shared" si="78"/>
        <v>5.27272727272727</v>
      </c>
      <c r="AP297" s="8">
        <f t="shared" si="79"/>
        <v>32.7142857142857</v>
      </c>
      <c r="AQ297" s="8">
        <f t="shared" si="80"/>
        <v>1962.85714285714</v>
      </c>
      <c r="AR297" s="8">
        <f t="shared" si="81"/>
        <v>-1960.85714285714</v>
      </c>
      <c r="AS297">
        <f t="shared" si="82"/>
        <v>0</v>
      </c>
      <c r="AT297" s="24">
        <f>IFERROR(时间!$B$4+AS297,"上周无销量")</f>
        <v>43283</v>
      </c>
    </row>
    <row r="298" spans="1:46">
      <c r="A298" t="s">
        <v>5990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1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1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1</v>
      </c>
      <c r="AJ298">
        <f>SUMIF('库存（子SKU）'!$C:$C,$A298,'库存（子SKU）'!AL:AL)</f>
        <v>1</v>
      </c>
      <c r="AK298">
        <f>SUMIF('库存（子SKU）'!$C:$C,$A298,'库存（子SKU）'!AM:AM)</f>
        <v>4</v>
      </c>
      <c r="AL298" s="23" t="str">
        <f t="shared" si="75"/>
        <v/>
      </c>
      <c r="AM298" s="23">
        <f t="shared" si="76"/>
        <v>0</v>
      </c>
      <c r="AN298" s="23">
        <f t="shared" si="77"/>
        <v>0</v>
      </c>
      <c r="AO298" s="23">
        <f t="shared" si="78"/>
        <v>0</v>
      </c>
      <c r="AP298" s="8">
        <f t="shared" si="79"/>
        <v>0</v>
      </c>
      <c r="AQ298" s="8">
        <f t="shared" si="80"/>
        <v>0</v>
      </c>
      <c r="AR298" s="8">
        <f t="shared" si="81"/>
        <v>1</v>
      </c>
      <c r="AS298" t="str">
        <f t="shared" si="82"/>
        <v>库存为1</v>
      </c>
      <c r="AT298" s="24" t="str">
        <f>IFERROR(时间!$B$4+AS298,"上周无销量")</f>
        <v>上周无销量</v>
      </c>
    </row>
    <row r="299" spans="1:46">
      <c r="A299" t="s">
        <v>6002</v>
      </c>
      <c r="B299" s="6">
        <f>SUMIF('库存（子SKU）'!$C:$C,$A299,'库存（子SKU）'!D:D)</f>
        <v>0</v>
      </c>
      <c r="C299" s="6">
        <f>SUMIF('库存（子SKU）'!$C:$C,$A299,'库存（子SKU）'!E:E)</f>
        <v>1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>
        <v>25.99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>
        <f t="shared" si="72"/>
        <v>0</v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1</v>
      </c>
      <c r="AI299">
        <f>SUMIF('库存（子SKU）'!$C:$C,$A299,'库存（子SKU）'!AK:AK)</f>
        <v>1</v>
      </c>
      <c r="AJ299">
        <f>SUMIF('库存（子SKU）'!$C:$C,$A299,'库存（子SKU）'!AL:AL)</f>
        <v>1</v>
      </c>
      <c r="AK299">
        <f>SUMIF('库存（子SKU）'!$C:$C,$A299,'库存（子SKU）'!AM:AM)</f>
        <v>0</v>
      </c>
      <c r="AL299" s="23">
        <f t="shared" si="75"/>
        <v>0</v>
      </c>
      <c r="AM299" s="23">
        <f t="shared" si="76"/>
        <v>1</v>
      </c>
      <c r="AN299" s="23">
        <f t="shared" si="77"/>
        <v>0</v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507" operator="lessThan">
      <formula>20</formula>
    </cfRule>
    <cfRule type="cellIs" dxfId="1" priority="3506" operator="greaterThan">
      <formula>120</formula>
    </cfRule>
    <cfRule type="containsText" dxfId="3" priority="3505" operator="between" text="库存">
      <formula>NOT(ISERROR(SEARCH("库存",AS2)))</formula>
    </cfRule>
  </conditionalFormatting>
  <conditionalFormatting sqref="AS6">
    <cfRule type="cellIs" dxfId="0" priority="882" operator="lessThan">
      <formula>20</formula>
    </cfRule>
    <cfRule type="cellIs" dxfId="1" priority="588" operator="greaterThan">
      <formula>120</formula>
    </cfRule>
    <cfRule type="containsText" dxfId="3" priority="294" operator="between" text="库存">
      <formula>NOT(ISERROR(SEARCH("库存",AS6)))</formula>
    </cfRule>
  </conditionalFormatting>
  <conditionalFormatting sqref="AS7">
    <cfRule type="cellIs" dxfId="0" priority="881" operator="lessThan">
      <formula>20</formula>
    </cfRule>
    <cfRule type="cellIs" dxfId="1" priority="587" operator="greaterThan">
      <formula>120</formula>
    </cfRule>
    <cfRule type="containsText" dxfId="3" priority="293" operator="between" text="库存">
      <formula>NOT(ISERROR(SEARCH("库存",AS7)))</formula>
    </cfRule>
  </conditionalFormatting>
  <conditionalFormatting sqref="AS8">
    <cfRule type="cellIs" dxfId="0" priority="880" operator="lessThan">
      <formula>20</formula>
    </cfRule>
    <cfRule type="cellIs" dxfId="1" priority="586" operator="greaterThan">
      <formula>120</formula>
    </cfRule>
    <cfRule type="containsText" dxfId="3" priority="292" operator="between" text="库存">
      <formula>NOT(ISERROR(SEARCH("库存",AS8)))</formula>
    </cfRule>
  </conditionalFormatting>
  <conditionalFormatting sqref="AS9">
    <cfRule type="cellIs" dxfId="0" priority="879" operator="lessThan">
      <formula>20</formula>
    </cfRule>
    <cfRule type="cellIs" dxfId="1" priority="585" operator="greaterThan">
      <formula>120</formula>
    </cfRule>
    <cfRule type="containsText" dxfId="3" priority="291" operator="between" text="库存">
      <formula>NOT(ISERROR(SEARCH("库存",AS9)))</formula>
    </cfRule>
  </conditionalFormatting>
  <conditionalFormatting sqref="AS10">
    <cfRule type="cellIs" dxfId="0" priority="878" operator="lessThan">
      <formula>20</formula>
    </cfRule>
    <cfRule type="cellIs" dxfId="1" priority="584" operator="greaterThan">
      <formula>120</formula>
    </cfRule>
    <cfRule type="containsText" dxfId="3" priority="290" operator="between" text="库存">
      <formula>NOT(ISERROR(SEARCH("库存",AS10)))</formula>
    </cfRule>
  </conditionalFormatting>
  <conditionalFormatting sqref="AS11">
    <cfRule type="cellIs" dxfId="0" priority="877" operator="lessThan">
      <formula>20</formula>
    </cfRule>
    <cfRule type="cellIs" dxfId="1" priority="583" operator="greaterThan">
      <formula>120</formula>
    </cfRule>
    <cfRule type="containsText" dxfId="3" priority="289" operator="between" text="库存">
      <formula>NOT(ISERROR(SEARCH("库存",AS11)))</formula>
    </cfRule>
  </conditionalFormatting>
  <conditionalFormatting sqref="AS12">
    <cfRule type="cellIs" dxfId="0" priority="876" operator="lessThan">
      <formula>20</formula>
    </cfRule>
    <cfRule type="cellIs" dxfId="1" priority="582" operator="greaterThan">
      <formula>120</formula>
    </cfRule>
    <cfRule type="containsText" dxfId="3" priority="288" operator="between" text="库存">
      <formula>NOT(ISERROR(SEARCH("库存",AS12)))</formula>
    </cfRule>
  </conditionalFormatting>
  <conditionalFormatting sqref="AS13">
    <cfRule type="cellIs" dxfId="0" priority="875" operator="lessThan">
      <formula>20</formula>
    </cfRule>
    <cfRule type="cellIs" dxfId="1" priority="581" operator="greaterThan">
      <formula>120</formula>
    </cfRule>
    <cfRule type="containsText" dxfId="3" priority="287" operator="between" text="库存">
      <formula>NOT(ISERROR(SEARCH("库存",AS13)))</formula>
    </cfRule>
  </conditionalFormatting>
  <conditionalFormatting sqref="AS14">
    <cfRule type="cellIs" dxfId="0" priority="874" operator="lessThan">
      <formula>20</formula>
    </cfRule>
    <cfRule type="cellIs" dxfId="1" priority="580" operator="greaterThan">
      <formula>120</formula>
    </cfRule>
    <cfRule type="containsText" dxfId="3" priority="286" operator="between" text="库存">
      <formula>NOT(ISERROR(SEARCH("库存",AS14)))</formula>
    </cfRule>
  </conditionalFormatting>
  <conditionalFormatting sqref="AS15">
    <cfRule type="cellIs" dxfId="0" priority="873" operator="lessThan">
      <formula>20</formula>
    </cfRule>
    <cfRule type="cellIs" dxfId="1" priority="579" operator="greaterThan">
      <formula>120</formula>
    </cfRule>
    <cfRule type="containsText" dxfId="3" priority="285" operator="between" text="库存">
      <formula>NOT(ISERROR(SEARCH("库存",AS15)))</formula>
    </cfRule>
  </conditionalFormatting>
  <conditionalFormatting sqref="AS16">
    <cfRule type="cellIs" dxfId="0" priority="872" operator="lessThan">
      <formula>20</formula>
    </cfRule>
    <cfRule type="cellIs" dxfId="1" priority="578" operator="greaterThan">
      <formula>120</formula>
    </cfRule>
    <cfRule type="containsText" dxfId="3" priority="284" operator="between" text="库存">
      <formula>NOT(ISERROR(SEARCH("库存",AS16)))</formula>
    </cfRule>
  </conditionalFormatting>
  <conditionalFormatting sqref="AS17">
    <cfRule type="cellIs" dxfId="0" priority="871" operator="lessThan">
      <formula>20</formula>
    </cfRule>
    <cfRule type="cellIs" dxfId="1" priority="577" operator="greaterThan">
      <formula>120</formula>
    </cfRule>
    <cfRule type="containsText" dxfId="3" priority="283" operator="between" text="库存">
      <formula>NOT(ISERROR(SEARCH("库存",AS17)))</formula>
    </cfRule>
  </conditionalFormatting>
  <conditionalFormatting sqref="AS18">
    <cfRule type="cellIs" dxfId="0" priority="870" operator="lessThan">
      <formula>20</formula>
    </cfRule>
    <cfRule type="cellIs" dxfId="1" priority="576" operator="greaterThan">
      <formula>120</formula>
    </cfRule>
    <cfRule type="containsText" dxfId="3" priority="282" operator="between" text="库存">
      <formula>NOT(ISERROR(SEARCH("库存",AS18)))</formula>
    </cfRule>
  </conditionalFormatting>
  <conditionalFormatting sqref="AS19">
    <cfRule type="cellIs" dxfId="0" priority="869" operator="lessThan">
      <formula>20</formula>
    </cfRule>
    <cfRule type="cellIs" dxfId="1" priority="575" operator="greaterThan">
      <formula>120</formula>
    </cfRule>
    <cfRule type="containsText" dxfId="3" priority="281" operator="between" text="库存">
      <formula>NOT(ISERROR(SEARCH("库存",AS19)))</formula>
    </cfRule>
  </conditionalFormatting>
  <conditionalFormatting sqref="AS20">
    <cfRule type="cellIs" dxfId="0" priority="868" operator="lessThan">
      <formula>20</formula>
    </cfRule>
    <cfRule type="cellIs" dxfId="1" priority="574" operator="greaterThan">
      <formula>120</formula>
    </cfRule>
    <cfRule type="containsText" dxfId="3" priority="280" operator="between" text="库存">
      <formula>NOT(ISERROR(SEARCH("库存",AS20)))</formula>
    </cfRule>
  </conditionalFormatting>
  <conditionalFormatting sqref="AS21">
    <cfRule type="cellIs" dxfId="0" priority="867" operator="lessThan">
      <formula>20</formula>
    </cfRule>
    <cfRule type="cellIs" dxfId="1" priority="573" operator="greaterThan">
      <formula>120</formula>
    </cfRule>
    <cfRule type="containsText" dxfId="3" priority="279" operator="between" text="库存">
      <formula>NOT(ISERROR(SEARCH("库存",AS21)))</formula>
    </cfRule>
  </conditionalFormatting>
  <conditionalFormatting sqref="AS22">
    <cfRule type="cellIs" dxfId="0" priority="866" operator="lessThan">
      <formula>20</formula>
    </cfRule>
    <cfRule type="cellIs" dxfId="1" priority="572" operator="greaterThan">
      <formula>120</formula>
    </cfRule>
    <cfRule type="containsText" dxfId="3" priority="278" operator="between" text="库存">
      <formula>NOT(ISERROR(SEARCH("库存",AS22)))</formula>
    </cfRule>
  </conditionalFormatting>
  <conditionalFormatting sqref="AS23">
    <cfRule type="cellIs" dxfId="0" priority="865" operator="lessThan">
      <formula>20</formula>
    </cfRule>
    <cfRule type="cellIs" dxfId="1" priority="571" operator="greaterThan">
      <formula>120</formula>
    </cfRule>
    <cfRule type="containsText" dxfId="3" priority="277" operator="between" text="库存">
      <formula>NOT(ISERROR(SEARCH("库存",AS23)))</formula>
    </cfRule>
  </conditionalFormatting>
  <conditionalFormatting sqref="AS24">
    <cfRule type="cellIs" dxfId="0" priority="864" operator="lessThan">
      <formula>20</formula>
    </cfRule>
    <cfRule type="cellIs" dxfId="1" priority="570" operator="greaterThan">
      <formula>120</formula>
    </cfRule>
    <cfRule type="containsText" dxfId="3" priority="276" operator="between" text="库存">
      <formula>NOT(ISERROR(SEARCH("库存",AS24)))</formula>
    </cfRule>
  </conditionalFormatting>
  <conditionalFormatting sqref="AS25">
    <cfRule type="cellIs" dxfId="0" priority="863" operator="lessThan">
      <formula>20</formula>
    </cfRule>
    <cfRule type="cellIs" dxfId="1" priority="569" operator="greaterThan">
      <formula>120</formula>
    </cfRule>
    <cfRule type="containsText" dxfId="3" priority="275" operator="between" text="库存">
      <formula>NOT(ISERROR(SEARCH("库存",AS25)))</formula>
    </cfRule>
  </conditionalFormatting>
  <conditionalFormatting sqref="AS26">
    <cfRule type="cellIs" dxfId="0" priority="862" operator="lessThan">
      <formula>20</formula>
    </cfRule>
    <cfRule type="cellIs" dxfId="1" priority="568" operator="greaterThan">
      <formula>120</formula>
    </cfRule>
    <cfRule type="containsText" dxfId="3" priority="274" operator="between" text="库存">
      <formula>NOT(ISERROR(SEARCH("库存",AS26)))</formula>
    </cfRule>
  </conditionalFormatting>
  <conditionalFormatting sqref="AS27">
    <cfRule type="cellIs" dxfId="0" priority="861" operator="lessThan">
      <formula>20</formula>
    </cfRule>
    <cfRule type="cellIs" dxfId="1" priority="567" operator="greaterThan">
      <formula>120</formula>
    </cfRule>
    <cfRule type="containsText" dxfId="3" priority="273" operator="between" text="库存">
      <formula>NOT(ISERROR(SEARCH("库存",AS27)))</formula>
    </cfRule>
  </conditionalFormatting>
  <conditionalFormatting sqref="AS28">
    <cfRule type="cellIs" dxfId="0" priority="860" operator="lessThan">
      <formula>20</formula>
    </cfRule>
    <cfRule type="cellIs" dxfId="1" priority="566" operator="greaterThan">
      <formula>120</formula>
    </cfRule>
    <cfRule type="containsText" dxfId="3" priority="272" operator="between" text="库存">
      <formula>NOT(ISERROR(SEARCH("库存",AS28)))</formula>
    </cfRule>
  </conditionalFormatting>
  <conditionalFormatting sqref="AS29">
    <cfRule type="cellIs" dxfId="0" priority="859" operator="lessThan">
      <formula>20</formula>
    </cfRule>
    <cfRule type="cellIs" dxfId="1" priority="565" operator="greaterThan">
      <formula>120</formula>
    </cfRule>
    <cfRule type="containsText" dxfId="3" priority="271" operator="between" text="库存">
      <formula>NOT(ISERROR(SEARCH("库存",AS29)))</formula>
    </cfRule>
  </conditionalFormatting>
  <conditionalFormatting sqref="AS30">
    <cfRule type="cellIs" dxfId="0" priority="858" operator="lessThan">
      <formula>20</formula>
    </cfRule>
    <cfRule type="cellIs" dxfId="1" priority="564" operator="greaterThan">
      <formula>120</formula>
    </cfRule>
    <cfRule type="containsText" dxfId="3" priority="270" operator="between" text="库存">
      <formula>NOT(ISERROR(SEARCH("库存",AS30)))</formula>
    </cfRule>
  </conditionalFormatting>
  <conditionalFormatting sqref="AS31">
    <cfRule type="cellIs" dxfId="0" priority="857" operator="lessThan">
      <formula>20</formula>
    </cfRule>
    <cfRule type="cellIs" dxfId="1" priority="563" operator="greaterThan">
      <formula>120</formula>
    </cfRule>
    <cfRule type="containsText" dxfId="3" priority="269" operator="between" text="库存">
      <formula>NOT(ISERROR(SEARCH("库存",AS31)))</formula>
    </cfRule>
  </conditionalFormatting>
  <conditionalFormatting sqref="AS32">
    <cfRule type="cellIs" dxfId="0" priority="856" operator="lessThan">
      <formula>20</formula>
    </cfRule>
    <cfRule type="cellIs" dxfId="1" priority="562" operator="greaterThan">
      <formula>120</formula>
    </cfRule>
    <cfRule type="containsText" dxfId="3" priority="268" operator="between" text="库存">
      <formula>NOT(ISERROR(SEARCH("库存",AS32)))</formula>
    </cfRule>
  </conditionalFormatting>
  <conditionalFormatting sqref="AS33">
    <cfRule type="cellIs" dxfId="0" priority="855" operator="lessThan">
      <formula>20</formula>
    </cfRule>
    <cfRule type="cellIs" dxfId="1" priority="561" operator="greaterThan">
      <formula>120</formula>
    </cfRule>
    <cfRule type="containsText" dxfId="3" priority="267" operator="between" text="库存">
      <formula>NOT(ISERROR(SEARCH("库存",AS33)))</formula>
    </cfRule>
  </conditionalFormatting>
  <conditionalFormatting sqref="AS34">
    <cfRule type="cellIs" dxfId="0" priority="854" operator="lessThan">
      <formula>20</formula>
    </cfRule>
    <cfRule type="cellIs" dxfId="1" priority="560" operator="greaterThan">
      <formula>120</formula>
    </cfRule>
    <cfRule type="containsText" dxfId="3" priority="266" operator="between" text="库存">
      <formula>NOT(ISERROR(SEARCH("库存",AS34)))</formula>
    </cfRule>
  </conditionalFormatting>
  <conditionalFormatting sqref="AS35">
    <cfRule type="cellIs" dxfId="0" priority="853" operator="lessThan">
      <formula>20</formula>
    </cfRule>
    <cfRule type="cellIs" dxfId="1" priority="559" operator="greaterThan">
      <formula>120</formula>
    </cfRule>
    <cfRule type="containsText" dxfId="3" priority="265" operator="between" text="库存">
      <formula>NOT(ISERROR(SEARCH("库存",AS35)))</formula>
    </cfRule>
  </conditionalFormatting>
  <conditionalFormatting sqref="AS36">
    <cfRule type="cellIs" dxfId="0" priority="852" operator="lessThan">
      <formula>20</formula>
    </cfRule>
    <cfRule type="cellIs" dxfId="1" priority="558" operator="greaterThan">
      <formula>120</formula>
    </cfRule>
    <cfRule type="containsText" dxfId="3" priority="264" operator="between" text="库存">
      <formula>NOT(ISERROR(SEARCH("库存",AS36)))</formula>
    </cfRule>
  </conditionalFormatting>
  <conditionalFormatting sqref="AS37">
    <cfRule type="cellIs" dxfId="0" priority="851" operator="lessThan">
      <formula>20</formula>
    </cfRule>
    <cfRule type="cellIs" dxfId="1" priority="557" operator="greaterThan">
      <formula>120</formula>
    </cfRule>
    <cfRule type="containsText" dxfId="3" priority="263" operator="between" text="库存">
      <formula>NOT(ISERROR(SEARCH("库存",AS37)))</formula>
    </cfRule>
  </conditionalFormatting>
  <conditionalFormatting sqref="AS38">
    <cfRule type="cellIs" dxfId="0" priority="850" operator="lessThan">
      <formula>20</formula>
    </cfRule>
    <cfRule type="cellIs" dxfId="1" priority="556" operator="greaterThan">
      <formula>120</formula>
    </cfRule>
    <cfRule type="containsText" dxfId="3" priority="262" operator="between" text="库存">
      <formula>NOT(ISERROR(SEARCH("库存",AS38)))</formula>
    </cfRule>
  </conditionalFormatting>
  <conditionalFormatting sqref="AS39">
    <cfRule type="cellIs" dxfId="0" priority="849" operator="lessThan">
      <formula>20</formula>
    </cfRule>
    <cfRule type="cellIs" dxfId="1" priority="555" operator="greaterThan">
      <formula>120</formula>
    </cfRule>
    <cfRule type="containsText" dxfId="3" priority="261" operator="between" text="库存">
      <formula>NOT(ISERROR(SEARCH("库存",AS39)))</formula>
    </cfRule>
  </conditionalFormatting>
  <conditionalFormatting sqref="AS40">
    <cfRule type="cellIs" dxfId="0" priority="848" operator="lessThan">
      <formula>20</formula>
    </cfRule>
    <cfRule type="cellIs" dxfId="1" priority="554" operator="greaterThan">
      <formula>120</formula>
    </cfRule>
    <cfRule type="containsText" dxfId="3" priority="260" operator="between" text="库存">
      <formula>NOT(ISERROR(SEARCH("库存",AS40)))</formula>
    </cfRule>
  </conditionalFormatting>
  <conditionalFormatting sqref="AS41">
    <cfRule type="cellIs" dxfId="0" priority="847" operator="lessThan">
      <formula>20</formula>
    </cfRule>
    <cfRule type="cellIs" dxfId="1" priority="553" operator="greaterThan">
      <formula>120</formula>
    </cfRule>
    <cfRule type="containsText" dxfId="3" priority="259" operator="between" text="库存">
      <formula>NOT(ISERROR(SEARCH("库存",AS41)))</formula>
    </cfRule>
  </conditionalFormatting>
  <conditionalFormatting sqref="AS42">
    <cfRule type="cellIs" dxfId="0" priority="846" operator="lessThan">
      <formula>20</formula>
    </cfRule>
    <cfRule type="cellIs" dxfId="1" priority="552" operator="greaterThan">
      <formula>120</formula>
    </cfRule>
    <cfRule type="containsText" dxfId="3" priority="258" operator="between" text="库存">
      <formula>NOT(ISERROR(SEARCH("库存",AS42)))</formula>
    </cfRule>
  </conditionalFormatting>
  <conditionalFormatting sqref="AS43">
    <cfRule type="cellIs" dxfId="0" priority="845" operator="lessThan">
      <formula>20</formula>
    </cfRule>
    <cfRule type="cellIs" dxfId="1" priority="551" operator="greaterThan">
      <formula>120</formula>
    </cfRule>
    <cfRule type="containsText" dxfId="3" priority="257" operator="between" text="库存">
      <formula>NOT(ISERROR(SEARCH("库存",AS43)))</formula>
    </cfRule>
  </conditionalFormatting>
  <conditionalFormatting sqref="AS44">
    <cfRule type="cellIs" dxfId="0" priority="844" operator="lessThan">
      <formula>20</formula>
    </cfRule>
    <cfRule type="cellIs" dxfId="1" priority="550" operator="greaterThan">
      <formula>120</formula>
    </cfRule>
    <cfRule type="containsText" dxfId="3" priority="256" operator="between" text="库存">
      <formula>NOT(ISERROR(SEARCH("库存",AS44)))</formula>
    </cfRule>
  </conditionalFormatting>
  <conditionalFormatting sqref="AS45">
    <cfRule type="cellIs" dxfId="0" priority="843" operator="lessThan">
      <formula>20</formula>
    </cfRule>
    <cfRule type="cellIs" dxfId="1" priority="549" operator="greaterThan">
      <formula>120</formula>
    </cfRule>
    <cfRule type="containsText" dxfId="3" priority="255" operator="between" text="库存">
      <formula>NOT(ISERROR(SEARCH("库存",AS45)))</formula>
    </cfRule>
  </conditionalFormatting>
  <conditionalFormatting sqref="AS46">
    <cfRule type="cellIs" dxfId="0" priority="842" operator="lessThan">
      <formula>20</formula>
    </cfRule>
    <cfRule type="cellIs" dxfId="1" priority="548" operator="greaterThan">
      <formula>120</formula>
    </cfRule>
    <cfRule type="containsText" dxfId="3" priority="254" operator="between" text="库存">
      <formula>NOT(ISERROR(SEARCH("库存",AS46)))</formula>
    </cfRule>
  </conditionalFormatting>
  <conditionalFormatting sqref="AS47">
    <cfRule type="cellIs" dxfId="0" priority="841" operator="lessThan">
      <formula>20</formula>
    </cfRule>
    <cfRule type="cellIs" dxfId="1" priority="547" operator="greaterThan">
      <formula>120</formula>
    </cfRule>
    <cfRule type="containsText" dxfId="3" priority="253" operator="between" text="库存">
      <formula>NOT(ISERROR(SEARCH("库存",AS47)))</formula>
    </cfRule>
  </conditionalFormatting>
  <conditionalFormatting sqref="AS48">
    <cfRule type="cellIs" dxfId="0" priority="840" operator="lessThan">
      <formula>20</formula>
    </cfRule>
    <cfRule type="cellIs" dxfId="1" priority="546" operator="greaterThan">
      <formula>120</formula>
    </cfRule>
    <cfRule type="containsText" dxfId="3" priority="252" operator="between" text="库存">
      <formula>NOT(ISERROR(SEARCH("库存",AS48)))</formula>
    </cfRule>
  </conditionalFormatting>
  <conditionalFormatting sqref="AS49">
    <cfRule type="cellIs" dxfId="0" priority="839" operator="lessThan">
      <formula>20</formula>
    </cfRule>
    <cfRule type="cellIs" dxfId="1" priority="545" operator="greaterThan">
      <formula>120</formula>
    </cfRule>
    <cfRule type="containsText" dxfId="3" priority="251" operator="between" text="库存">
      <formula>NOT(ISERROR(SEARCH("库存",AS49)))</formula>
    </cfRule>
  </conditionalFormatting>
  <conditionalFormatting sqref="AS50">
    <cfRule type="cellIs" dxfId="0" priority="838" operator="lessThan">
      <formula>20</formula>
    </cfRule>
    <cfRule type="cellIs" dxfId="1" priority="544" operator="greaterThan">
      <formula>120</formula>
    </cfRule>
    <cfRule type="containsText" dxfId="3" priority="250" operator="between" text="库存">
      <formula>NOT(ISERROR(SEARCH("库存",AS50)))</formula>
    </cfRule>
  </conditionalFormatting>
  <conditionalFormatting sqref="AS51">
    <cfRule type="cellIs" dxfId="0" priority="837" operator="lessThan">
      <formula>20</formula>
    </cfRule>
    <cfRule type="cellIs" dxfId="1" priority="543" operator="greaterThan">
      <formula>120</formula>
    </cfRule>
    <cfRule type="containsText" dxfId="3" priority="249" operator="between" text="库存">
      <formula>NOT(ISERROR(SEARCH("库存",AS51)))</formula>
    </cfRule>
  </conditionalFormatting>
  <conditionalFormatting sqref="AS52">
    <cfRule type="cellIs" dxfId="0" priority="836" operator="lessThan">
      <formula>20</formula>
    </cfRule>
    <cfRule type="cellIs" dxfId="1" priority="542" operator="greaterThan">
      <formula>120</formula>
    </cfRule>
    <cfRule type="containsText" dxfId="3" priority="248" operator="between" text="库存">
      <formula>NOT(ISERROR(SEARCH("库存",AS52)))</formula>
    </cfRule>
  </conditionalFormatting>
  <conditionalFormatting sqref="AS53">
    <cfRule type="cellIs" dxfId="0" priority="835" operator="lessThan">
      <formula>20</formula>
    </cfRule>
    <cfRule type="cellIs" dxfId="1" priority="541" operator="greaterThan">
      <formula>120</formula>
    </cfRule>
    <cfRule type="containsText" dxfId="3" priority="247" operator="between" text="库存">
      <formula>NOT(ISERROR(SEARCH("库存",AS53)))</formula>
    </cfRule>
  </conditionalFormatting>
  <conditionalFormatting sqref="AS54">
    <cfRule type="cellIs" dxfId="0" priority="834" operator="lessThan">
      <formula>20</formula>
    </cfRule>
    <cfRule type="cellIs" dxfId="1" priority="540" operator="greaterThan">
      <formula>120</formula>
    </cfRule>
    <cfRule type="containsText" dxfId="3" priority="246" operator="between" text="库存">
      <formula>NOT(ISERROR(SEARCH("库存",AS54)))</formula>
    </cfRule>
  </conditionalFormatting>
  <conditionalFormatting sqref="AS55">
    <cfRule type="cellIs" dxfId="0" priority="833" operator="lessThan">
      <formula>20</formula>
    </cfRule>
    <cfRule type="cellIs" dxfId="1" priority="539" operator="greaterThan">
      <formula>120</formula>
    </cfRule>
    <cfRule type="containsText" dxfId="3" priority="245" operator="between" text="库存">
      <formula>NOT(ISERROR(SEARCH("库存",AS55)))</formula>
    </cfRule>
  </conditionalFormatting>
  <conditionalFormatting sqref="AS56">
    <cfRule type="cellIs" dxfId="0" priority="832" operator="lessThan">
      <formula>20</formula>
    </cfRule>
    <cfRule type="cellIs" dxfId="1" priority="538" operator="greaterThan">
      <formula>120</formula>
    </cfRule>
    <cfRule type="containsText" dxfId="3" priority="244" operator="between" text="库存">
      <formula>NOT(ISERROR(SEARCH("库存",AS56)))</formula>
    </cfRule>
  </conditionalFormatting>
  <conditionalFormatting sqref="AS57">
    <cfRule type="cellIs" dxfId="0" priority="831" operator="lessThan">
      <formula>20</formula>
    </cfRule>
    <cfRule type="cellIs" dxfId="1" priority="537" operator="greaterThan">
      <formula>120</formula>
    </cfRule>
    <cfRule type="containsText" dxfId="3" priority="243" operator="between" text="库存">
      <formula>NOT(ISERROR(SEARCH("库存",AS57)))</formula>
    </cfRule>
  </conditionalFormatting>
  <conditionalFormatting sqref="AS58">
    <cfRule type="cellIs" dxfId="0" priority="830" operator="lessThan">
      <formula>20</formula>
    </cfRule>
    <cfRule type="cellIs" dxfId="1" priority="536" operator="greaterThan">
      <formula>120</formula>
    </cfRule>
    <cfRule type="containsText" dxfId="3" priority="242" operator="between" text="库存">
      <formula>NOT(ISERROR(SEARCH("库存",AS58)))</formula>
    </cfRule>
  </conditionalFormatting>
  <conditionalFormatting sqref="AS59">
    <cfRule type="cellIs" dxfId="0" priority="829" operator="lessThan">
      <formula>20</formula>
    </cfRule>
    <cfRule type="cellIs" dxfId="1" priority="535" operator="greaterThan">
      <formula>120</formula>
    </cfRule>
    <cfRule type="containsText" dxfId="3" priority="241" operator="between" text="库存">
      <formula>NOT(ISERROR(SEARCH("库存",AS59)))</formula>
    </cfRule>
  </conditionalFormatting>
  <conditionalFormatting sqref="AS60">
    <cfRule type="cellIs" dxfId="0" priority="828" operator="lessThan">
      <formula>20</formula>
    </cfRule>
    <cfRule type="cellIs" dxfId="1" priority="534" operator="greaterThan">
      <formula>120</formula>
    </cfRule>
    <cfRule type="containsText" dxfId="3" priority="240" operator="between" text="库存">
      <formula>NOT(ISERROR(SEARCH("库存",AS60)))</formula>
    </cfRule>
  </conditionalFormatting>
  <conditionalFormatting sqref="AS61">
    <cfRule type="cellIs" dxfId="0" priority="827" operator="lessThan">
      <formula>20</formula>
    </cfRule>
    <cfRule type="cellIs" dxfId="1" priority="533" operator="greaterThan">
      <formula>120</formula>
    </cfRule>
    <cfRule type="containsText" dxfId="3" priority="239" operator="between" text="库存">
      <formula>NOT(ISERROR(SEARCH("库存",AS61)))</formula>
    </cfRule>
  </conditionalFormatting>
  <conditionalFormatting sqref="AS62">
    <cfRule type="cellIs" dxfId="0" priority="826" operator="lessThan">
      <formula>20</formula>
    </cfRule>
    <cfRule type="cellIs" dxfId="1" priority="532" operator="greaterThan">
      <formula>120</formula>
    </cfRule>
    <cfRule type="containsText" dxfId="3" priority="238" operator="between" text="库存">
      <formula>NOT(ISERROR(SEARCH("库存",AS62)))</formula>
    </cfRule>
  </conditionalFormatting>
  <conditionalFormatting sqref="AS63">
    <cfRule type="cellIs" dxfId="0" priority="825" operator="lessThan">
      <formula>20</formula>
    </cfRule>
    <cfRule type="cellIs" dxfId="1" priority="531" operator="greaterThan">
      <formula>120</formula>
    </cfRule>
    <cfRule type="containsText" dxfId="3" priority="237" operator="between" text="库存">
      <formula>NOT(ISERROR(SEARCH("库存",AS63)))</formula>
    </cfRule>
  </conditionalFormatting>
  <conditionalFormatting sqref="AS64">
    <cfRule type="cellIs" dxfId="0" priority="824" operator="lessThan">
      <formula>20</formula>
    </cfRule>
    <cfRule type="cellIs" dxfId="1" priority="530" operator="greaterThan">
      <formula>120</formula>
    </cfRule>
    <cfRule type="containsText" dxfId="3" priority="236" operator="between" text="库存">
      <formula>NOT(ISERROR(SEARCH("库存",AS64)))</formula>
    </cfRule>
  </conditionalFormatting>
  <conditionalFormatting sqref="AS65">
    <cfRule type="cellIs" dxfId="0" priority="823" operator="lessThan">
      <formula>20</formula>
    </cfRule>
    <cfRule type="cellIs" dxfId="1" priority="529" operator="greaterThan">
      <formula>120</formula>
    </cfRule>
    <cfRule type="containsText" dxfId="3" priority="235" operator="between" text="库存">
      <formula>NOT(ISERROR(SEARCH("库存",AS65)))</formula>
    </cfRule>
  </conditionalFormatting>
  <conditionalFormatting sqref="AS66">
    <cfRule type="cellIs" dxfId="0" priority="822" operator="lessThan">
      <formula>20</formula>
    </cfRule>
    <cfRule type="cellIs" dxfId="1" priority="528" operator="greaterThan">
      <formula>120</formula>
    </cfRule>
    <cfRule type="containsText" dxfId="3" priority="234" operator="between" text="库存">
      <formula>NOT(ISERROR(SEARCH("库存",AS66)))</formula>
    </cfRule>
  </conditionalFormatting>
  <conditionalFormatting sqref="AS67">
    <cfRule type="cellIs" dxfId="0" priority="821" operator="lessThan">
      <formula>20</formula>
    </cfRule>
    <cfRule type="cellIs" dxfId="1" priority="527" operator="greaterThan">
      <formula>120</formula>
    </cfRule>
    <cfRule type="containsText" dxfId="3" priority="233" operator="between" text="库存">
      <formula>NOT(ISERROR(SEARCH("库存",AS67)))</formula>
    </cfRule>
  </conditionalFormatting>
  <conditionalFormatting sqref="AS68">
    <cfRule type="cellIs" dxfId="0" priority="820" operator="lessThan">
      <formula>20</formula>
    </cfRule>
    <cfRule type="cellIs" dxfId="1" priority="526" operator="greaterThan">
      <formula>120</formula>
    </cfRule>
    <cfRule type="containsText" dxfId="3" priority="232" operator="between" text="库存">
      <formula>NOT(ISERROR(SEARCH("库存",AS68)))</formula>
    </cfRule>
  </conditionalFormatting>
  <conditionalFormatting sqref="AS69">
    <cfRule type="cellIs" dxfId="0" priority="819" operator="lessThan">
      <formula>20</formula>
    </cfRule>
    <cfRule type="cellIs" dxfId="1" priority="525" operator="greaterThan">
      <formula>120</formula>
    </cfRule>
    <cfRule type="containsText" dxfId="3" priority="231" operator="between" text="库存">
      <formula>NOT(ISERROR(SEARCH("库存",AS69)))</formula>
    </cfRule>
  </conditionalFormatting>
  <conditionalFormatting sqref="AS70">
    <cfRule type="cellIs" dxfId="0" priority="818" operator="lessThan">
      <formula>20</formula>
    </cfRule>
    <cfRule type="cellIs" dxfId="1" priority="524" operator="greaterThan">
      <formula>120</formula>
    </cfRule>
    <cfRule type="containsText" dxfId="3" priority="230" operator="between" text="库存">
      <formula>NOT(ISERROR(SEARCH("库存",AS70)))</formula>
    </cfRule>
  </conditionalFormatting>
  <conditionalFormatting sqref="AS71">
    <cfRule type="cellIs" dxfId="0" priority="817" operator="lessThan">
      <formula>20</formula>
    </cfRule>
    <cfRule type="cellIs" dxfId="1" priority="523" operator="greaterThan">
      <formula>120</formula>
    </cfRule>
    <cfRule type="containsText" dxfId="3" priority="229" operator="between" text="库存">
      <formula>NOT(ISERROR(SEARCH("库存",AS71)))</formula>
    </cfRule>
  </conditionalFormatting>
  <conditionalFormatting sqref="AS72">
    <cfRule type="cellIs" dxfId="0" priority="816" operator="lessThan">
      <formula>20</formula>
    </cfRule>
    <cfRule type="cellIs" dxfId="1" priority="522" operator="greaterThan">
      <formula>120</formula>
    </cfRule>
    <cfRule type="containsText" dxfId="3" priority="228" operator="between" text="库存">
      <formula>NOT(ISERROR(SEARCH("库存",AS72)))</formula>
    </cfRule>
  </conditionalFormatting>
  <conditionalFormatting sqref="AS73">
    <cfRule type="cellIs" dxfId="0" priority="815" operator="lessThan">
      <formula>20</formula>
    </cfRule>
    <cfRule type="cellIs" dxfId="1" priority="521" operator="greaterThan">
      <formula>120</formula>
    </cfRule>
    <cfRule type="containsText" dxfId="3" priority="227" operator="between" text="库存">
      <formula>NOT(ISERROR(SEARCH("库存",AS73)))</formula>
    </cfRule>
  </conditionalFormatting>
  <conditionalFormatting sqref="AS74">
    <cfRule type="cellIs" dxfId="0" priority="814" operator="lessThan">
      <formula>20</formula>
    </cfRule>
    <cfRule type="cellIs" dxfId="1" priority="520" operator="greaterThan">
      <formula>120</formula>
    </cfRule>
    <cfRule type="containsText" dxfId="3" priority="226" operator="between" text="库存">
      <formula>NOT(ISERROR(SEARCH("库存",AS74)))</formula>
    </cfRule>
  </conditionalFormatting>
  <conditionalFormatting sqref="AS75">
    <cfRule type="cellIs" dxfId="0" priority="813" operator="lessThan">
      <formula>20</formula>
    </cfRule>
    <cfRule type="cellIs" dxfId="1" priority="519" operator="greaterThan">
      <formula>120</formula>
    </cfRule>
    <cfRule type="containsText" dxfId="3" priority="225" operator="between" text="库存">
      <formula>NOT(ISERROR(SEARCH("库存",AS75)))</formula>
    </cfRule>
  </conditionalFormatting>
  <conditionalFormatting sqref="AS76">
    <cfRule type="cellIs" dxfId="0" priority="812" operator="lessThan">
      <formula>20</formula>
    </cfRule>
    <cfRule type="cellIs" dxfId="1" priority="518" operator="greaterThan">
      <formula>120</formula>
    </cfRule>
    <cfRule type="containsText" dxfId="3" priority="224" operator="between" text="库存">
      <formula>NOT(ISERROR(SEARCH("库存",AS76)))</formula>
    </cfRule>
  </conditionalFormatting>
  <conditionalFormatting sqref="AS77">
    <cfRule type="cellIs" dxfId="0" priority="811" operator="lessThan">
      <formula>20</formula>
    </cfRule>
    <cfRule type="cellIs" dxfId="1" priority="517" operator="greaterThan">
      <formula>120</formula>
    </cfRule>
    <cfRule type="containsText" dxfId="3" priority="223" operator="between" text="库存">
      <formula>NOT(ISERROR(SEARCH("库存",AS77)))</formula>
    </cfRule>
  </conditionalFormatting>
  <conditionalFormatting sqref="AS78">
    <cfRule type="cellIs" dxfId="0" priority="810" operator="lessThan">
      <formula>20</formula>
    </cfRule>
    <cfRule type="cellIs" dxfId="1" priority="516" operator="greaterThan">
      <formula>120</formula>
    </cfRule>
    <cfRule type="containsText" dxfId="3" priority="222" operator="between" text="库存">
      <formula>NOT(ISERROR(SEARCH("库存",AS78)))</formula>
    </cfRule>
  </conditionalFormatting>
  <conditionalFormatting sqref="AS79">
    <cfRule type="cellIs" dxfId="0" priority="809" operator="lessThan">
      <formula>20</formula>
    </cfRule>
    <cfRule type="cellIs" dxfId="1" priority="515" operator="greaterThan">
      <formula>120</formula>
    </cfRule>
    <cfRule type="containsText" dxfId="3" priority="221" operator="between" text="库存">
      <formula>NOT(ISERROR(SEARCH("库存",AS79)))</formula>
    </cfRule>
  </conditionalFormatting>
  <conditionalFormatting sqref="AS80">
    <cfRule type="cellIs" dxfId="0" priority="808" operator="lessThan">
      <formula>20</formula>
    </cfRule>
    <cfRule type="cellIs" dxfId="1" priority="514" operator="greaterThan">
      <formula>120</formula>
    </cfRule>
    <cfRule type="containsText" dxfId="3" priority="220" operator="between" text="库存">
      <formula>NOT(ISERROR(SEARCH("库存",AS80)))</formula>
    </cfRule>
  </conditionalFormatting>
  <conditionalFormatting sqref="AS81">
    <cfRule type="cellIs" dxfId="0" priority="807" operator="lessThan">
      <formula>20</formula>
    </cfRule>
    <cfRule type="cellIs" dxfId="1" priority="513" operator="greaterThan">
      <formula>120</formula>
    </cfRule>
    <cfRule type="containsText" dxfId="3" priority="219" operator="between" text="库存">
      <formula>NOT(ISERROR(SEARCH("库存",AS81)))</formula>
    </cfRule>
  </conditionalFormatting>
  <conditionalFormatting sqref="AS82">
    <cfRule type="cellIs" dxfId="0" priority="806" operator="lessThan">
      <formula>20</formula>
    </cfRule>
    <cfRule type="cellIs" dxfId="1" priority="512" operator="greaterThan">
      <formula>120</formula>
    </cfRule>
    <cfRule type="containsText" dxfId="3" priority="218" operator="between" text="库存">
      <formula>NOT(ISERROR(SEARCH("库存",AS82)))</formula>
    </cfRule>
  </conditionalFormatting>
  <conditionalFormatting sqref="AS83">
    <cfRule type="cellIs" dxfId="0" priority="805" operator="lessThan">
      <formula>20</formula>
    </cfRule>
    <cfRule type="cellIs" dxfId="1" priority="511" operator="greaterThan">
      <formula>120</formula>
    </cfRule>
    <cfRule type="containsText" dxfId="3" priority="217" operator="between" text="库存">
      <formula>NOT(ISERROR(SEARCH("库存",AS83)))</formula>
    </cfRule>
  </conditionalFormatting>
  <conditionalFormatting sqref="AS84">
    <cfRule type="cellIs" dxfId="0" priority="804" operator="lessThan">
      <formula>20</formula>
    </cfRule>
    <cfRule type="cellIs" dxfId="1" priority="510" operator="greaterThan">
      <formula>120</formula>
    </cfRule>
    <cfRule type="containsText" dxfId="3" priority="216" operator="between" text="库存">
      <formula>NOT(ISERROR(SEARCH("库存",AS84)))</formula>
    </cfRule>
  </conditionalFormatting>
  <conditionalFormatting sqref="AS85">
    <cfRule type="cellIs" dxfId="0" priority="803" operator="lessThan">
      <formula>20</formula>
    </cfRule>
    <cfRule type="cellIs" dxfId="1" priority="509" operator="greaterThan">
      <formula>120</formula>
    </cfRule>
    <cfRule type="containsText" dxfId="3" priority="215" operator="between" text="库存">
      <formula>NOT(ISERROR(SEARCH("库存",AS85)))</formula>
    </cfRule>
  </conditionalFormatting>
  <conditionalFormatting sqref="AS86">
    <cfRule type="cellIs" dxfId="0" priority="802" operator="lessThan">
      <formula>20</formula>
    </cfRule>
    <cfRule type="cellIs" dxfId="1" priority="508" operator="greaterThan">
      <formula>120</formula>
    </cfRule>
    <cfRule type="containsText" dxfId="3" priority="214" operator="between" text="库存">
      <formula>NOT(ISERROR(SEARCH("库存",AS86)))</formula>
    </cfRule>
  </conditionalFormatting>
  <conditionalFormatting sqref="AS87">
    <cfRule type="cellIs" dxfId="0" priority="801" operator="lessThan">
      <formula>20</formula>
    </cfRule>
    <cfRule type="cellIs" dxfId="1" priority="507" operator="greaterThan">
      <formula>120</formula>
    </cfRule>
    <cfRule type="containsText" dxfId="3" priority="213" operator="between" text="库存">
      <formula>NOT(ISERROR(SEARCH("库存",AS87)))</formula>
    </cfRule>
  </conditionalFormatting>
  <conditionalFormatting sqref="AS88">
    <cfRule type="cellIs" dxfId="0" priority="800" operator="lessThan">
      <formula>20</formula>
    </cfRule>
    <cfRule type="cellIs" dxfId="1" priority="506" operator="greaterThan">
      <formula>120</formula>
    </cfRule>
    <cfRule type="containsText" dxfId="3" priority="212" operator="between" text="库存">
      <formula>NOT(ISERROR(SEARCH("库存",AS88)))</formula>
    </cfRule>
  </conditionalFormatting>
  <conditionalFormatting sqref="AS89">
    <cfRule type="cellIs" dxfId="0" priority="799" operator="lessThan">
      <formula>20</formula>
    </cfRule>
    <cfRule type="cellIs" dxfId="1" priority="505" operator="greaterThan">
      <formula>120</formula>
    </cfRule>
    <cfRule type="containsText" dxfId="3" priority="211" operator="between" text="库存">
      <formula>NOT(ISERROR(SEARCH("库存",AS89)))</formula>
    </cfRule>
  </conditionalFormatting>
  <conditionalFormatting sqref="AS90">
    <cfRule type="cellIs" dxfId="0" priority="798" operator="lessThan">
      <formula>20</formula>
    </cfRule>
    <cfRule type="cellIs" dxfId="1" priority="504" operator="greaterThan">
      <formula>120</formula>
    </cfRule>
    <cfRule type="containsText" dxfId="3" priority="210" operator="between" text="库存">
      <formula>NOT(ISERROR(SEARCH("库存",AS90)))</formula>
    </cfRule>
  </conditionalFormatting>
  <conditionalFormatting sqref="AS91">
    <cfRule type="cellIs" dxfId="0" priority="797" operator="lessThan">
      <formula>20</formula>
    </cfRule>
    <cfRule type="cellIs" dxfId="1" priority="503" operator="greaterThan">
      <formula>120</formula>
    </cfRule>
    <cfRule type="containsText" dxfId="3" priority="209" operator="between" text="库存">
      <formula>NOT(ISERROR(SEARCH("库存",AS91)))</formula>
    </cfRule>
  </conditionalFormatting>
  <conditionalFormatting sqref="AS92">
    <cfRule type="cellIs" dxfId="0" priority="796" operator="lessThan">
      <formula>20</formula>
    </cfRule>
    <cfRule type="cellIs" dxfId="1" priority="502" operator="greaterThan">
      <formula>120</formula>
    </cfRule>
    <cfRule type="containsText" dxfId="3" priority="208" operator="between" text="库存">
      <formula>NOT(ISERROR(SEARCH("库存",AS92)))</formula>
    </cfRule>
  </conditionalFormatting>
  <conditionalFormatting sqref="AS93">
    <cfRule type="cellIs" dxfId="0" priority="795" operator="lessThan">
      <formula>20</formula>
    </cfRule>
    <cfRule type="cellIs" dxfId="1" priority="501" operator="greaterThan">
      <formula>120</formula>
    </cfRule>
    <cfRule type="containsText" dxfId="3" priority="207" operator="between" text="库存">
      <formula>NOT(ISERROR(SEARCH("库存",AS93)))</formula>
    </cfRule>
  </conditionalFormatting>
  <conditionalFormatting sqref="AS94">
    <cfRule type="cellIs" dxfId="0" priority="794" operator="lessThan">
      <formula>20</formula>
    </cfRule>
    <cfRule type="cellIs" dxfId="1" priority="500" operator="greaterThan">
      <formula>120</formula>
    </cfRule>
    <cfRule type="containsText" dxfId="3" priority="206" operator="between" text="库存">
      <formula>NOT(ISERROR(SEARCH("库存",AS94)))</formula>
    </cfRule>
  </conditionalFormatting>
  <conditionalFormatting sqref="AS95">
    <cfRule type="cellIs" dxfId="0" priority="793" operator="lessThan">
      <formula>20</formula>
    </cfRule>
    <cfRule type="cellIs" dxfId="1" priority="499" operator="greaterThan">
      <formula>120</formula>
    </cfRule>
    <cfRule type="containsText" dxfId="3" priority="205" operator="between" text="库存">
      <formula>NOT(ISERROR(SEARCH("库存",AS95)))</formula>
    </cfRule>
  </conditionalFormatting>
  <conditionalFormatting sqref="AS96">
    <cfRule type="cellIs" dxfId="0" priority="792" operator="lessThan">
      <formula>20</formula>
    </cfRule>
    <cfRule type="cellIs" dxfId="1" priority="498" operator="greaterThan">
      <formula>120</formula>
    </cfRule>
    <cfRule type="containsText" dxfId="3" priority="204" operator="between" text="库存">
      <formula>NOT(ISERROR(SEARCH("库存",AS96)))</formula>
    </cfRule>
  </conditionalFormatting>
  <conditionalFormatting sqref="AS97">
    <cfRule type="cellIs" dxfId="0" priority="791" operator="lessThan">
      <formula>20</formula>
    </cfRule>
    <cfRule type="cellIs" dxfId="1" priority="497" operator="greaterThan">
      <formula>120</formula>
    </cfRule>
    <cfRule type="containsText" dxfId="3" priority="203" operator="between" text="库存">
      <formula>NOT(ISERROR(SEARCH("库存",AS97)))</formula>
    </cfRule>
  </conditionalFormatting>
  <conditionalFormatting sqref="AS98">
    <cfRule type="cellIs" dxfId="0" priority="790" operator="lessThan">
      <formula>20</formula>
    </cfRule>
    <cfRule type="cellIs" dxfId="1" priority="496" operator="greaterThan">
      <formula>120</formula>
    </cfRule>
    <cfRule type="containsText" dxfId="3" priority="202" operator="between" text="库存">
      <formula>NOT(ISERROR(SEARCH("库存",AS98)))</formula>
    </cfRule>
  </conditionalFormatting>
  <conditionalFormatting sqref="AS99">
    <cfRule type="cellIs" dxfId="0" priority="789" operator="lessThan">
      <formula>20</formula>
    </cfRule>
    <cfRule type="cellIs" dxfId="1" priority="495" operator="greaterThan">
      <formula>120</formula>
    </cfRule>
    <cfRule type="containsText" dxfId="3" priority="201" operator="between" text="库存">
      <formula>NOT(ISERROR(SEARCH("库存",AS99)))</formula>
    </cfRule>
  </conditionalFormatting>
  <conditionalFormatting sqref="AS100">
    <cfRule type="cellIs" dxfId="0" priority="788" operator="lessThan">
      <formula>20</formula>
    </cfRule>
    <cfRule type="cellIs" dxfId="1" priority="494" operator="greaterThan">
      <formula>120</formula>
    </cfRule>
    <cfRule type="containsText" dxfId="3" priority="200" operator="between" text="库存">
      <formula>NOT(ISERROR(SEARCH("库存",AS100)))</formula>
    </cfRule>
  </conditionalFormatting>
  <conditionalFormatting sqref="AS101">
    <cfRule type="cellIs" dxfId="0" priority="787" operator="lessThan">
      <formula>20</formula>
    </cfRule>
    <cfRule type="cellIs" dxfId="1" priority="493" operator="greaterThan">
      <formula>120</formula>
    </cfRule>
    <cfRule type="containsText" dxfId="3" priority="199" operator="between" text="库存">
      <formula>NOT(ISERROR(SEARCH("库存",AS101)))</formula>
    </cfRule>
  </conditionalFormatting>
  <conditionalFormatting sqref="AS102">
    <cfRule type="cellIs" dxfId="0" priority="786" operator="lessThan">
      <formula>20</formula>
    </cfRule>
    <cfRule type="cellIs" dxfId="1" priority="492" operator="greaterThan">
      <formula>120</formula>
    </cfRule>
    <cfRule type="containsText" dxfId="3" priority="198" operator="between" text="库存">
      <formula>NOT(ISERROR(SEARCH("库存",AS102)))</formula>
    </cfRule>
  </conditionalFormatting>
  <conditionalFormatting sqref="AS103">
    <cfRule type="cellIs" dxfId="0" priority="785" operator="lessThan">
      <formula>20</formula>
    </cfRule>
    <cfRule type="cellIs" dxfId="1" priority="491" operator="greaterThan">
      <formula>120</formula>
    </cfRule>
    <cfRule type="containsText" dxfId="3" priority="197" operator="between" text="库存">
      <formula>NOT(ISERROR(SEARCH("库存",AS103)))</formula>
    </cfRule>
  </conditionalFormatting>
  <conditionalFormatting sqref="AS104">
    <cfRule type="cellIs" dxfId="0" priority="784" operator="lessThan">
      <formula>20</formula>
    </cfRule>
    <cfRule type="cellIs" dxfId="1" priority="490" operator="greaterThan">
      <formula>120</formula>
    </cfRule>
    <cfRule type="containsText" dxfId="3" priority="196" operator="between" text="库存">
      <formula>NOT(ISERROR(SEARCH("库存",AS104)))</formula>
    </cfRule>
  </conditionalFormatting>
  <conditionalFormatting sqref="AS105">
    <cfRule type="cellIs" dxfId="0" priority="783" operator="lessThan">
      <formula>20</formula>
    </cfRule>
    <cfRule type="cellIs" dxfId="1" priority="489" operator="greaterThan">
      <formula>120</formula>
    </cfRule>
    <cfRule type="containsText" dxfId="3" priority="195" operator="between" text="库存">
      <formula>NOT(ISERROR(SEARCH("库存",AS105)))</formula>
    </cfRule>
  </conditionalFormatting>
  <conditionalFormatting sqref="AS106">
    <cfRule type="cellIs" dxfId="0" priority="782" operator="lessThan">
      <formula>20</formula>
    </cfRule>
    <cfRule type="cellIs" dxfId="1" priority="488" operator="greaterThan">
      <formula>120</formula>
    </cfRule>
    <cfRule type="containsText" dxfId="3" priority="194" operator="between" text="库存">
      <formula>NOT(ISERROR(SEARCH("库存",AS106)))</formula>
    </cfRule>
  </conditionalFormatting>
  <conditionalFormatting sqref="AS107">
    <cfRule type="cellIs" dxfId="0" priority="781" operator="lessThan">
      <formula>20</formula>
    </cfRule>
    <cfRule type="cellIs" dxfId="1" priority="487" operator="greaterThan">
      <formula>120</formula>
    </cfRule>
    <cfRule type="containsText" dxfId="3" priority="193" operator="between" text="库存">
      <formula>NOT(ISERROR(SEARCH("库存",AS107)))</formula>
    </cfRule>
  </conditionalFormatting>
  <conditionalFormatting sqref="AS108">
    <cfRule type="cellIs" dxfId="0" priority="780" operator="lessThan">
      <formula>20</formula>
    </cfRule>
    <cfRule type="cellIs" dxfId="1" priority="486" operator="greaterThan">
      <formula>120</formula>
    </cfRule>
    <cfRule type="containsText" dxfId="3" priority="192" operator="between" text="库存">
      <formula>NOT(ISERROR(SEARCH("库存",AS108)))</formula>
    </cfRule>
  </conditionalFormatting>
  <conditionalFormatting sqref="AS109">
    <cfRule type="cellIs" dxfId="0" priority="779" operator="lessThan">
      <formula>20</formula>
    </cfRule>
    <cfRule type="cellIs" dxfId="1" priority="485" operator="greaterThan">
      <formula>120</formula>
    </cfRule>
    <cfRule type="containsText" dxfId="3" priority="191" operator="between" text="库存">
      <formula>NOT(ISERROR(SEARCH("库存",AS109)))</formula>
    </cfRule>
  </conditionalFormatting>
  <conditionalFormatting sqref="AS110">
    <cfRule type="cellIs" dxfId="0" priority="778" operator="lessThan">
      <formula>20</formula>
    </cfRule>
    <cfRule type="cellIs" dxfId="1" priority="484" operator="greaterThan">
      <formula>120</formula>
    </cfRule>
    <cfRule type="containsText" dxfId="3" priority="190" operator="between" text="库存">
      <formula>NOT(ISERROR(SEARCH("库存",AS110)))</formula>
    </cfRule>
  </conditionalFormatting>
  <conditionalFormatting sqref="AS111">
    <cfRule type="cellIs" dxfId="0" priority="777" operator="lessThan">
      <formula>20</formula>
    </cfRule>
    <cfRule type="cellIs" dxfId="1" priority="483" operator="greaterThan">
      <formula>120</formula>
    </cfRule>
    <cfRule type="containsText" dxfId="3" priority="189" operator="between" text="库存">
      <formula>NOT(ISERROR(SEARCH("库存",AS111)))</formula>
    </cfRule>
  </conditionalFormatting>
  <conditionalFormatting sqref="AS112">
    <cfRule type="cellIs" dxfId="0" priority="776" operator="lessThan">
      <formula>20</formula>
    </cfRule>
    <cfRule type="cellIs" dxfId="1" priority="482" operator="greaterThan">
      <formula>120</formula>
    </cfRule>
    <cfRule type="containsText" dxfId="3" priority="188" operator="between" text="库存">
      <formula>NOT(ISERROR(SEARCH("库存",AS112)))</formula>
    </cfRule>
  </conditionalFormatting>
  <conditionalFormatting sqref="AS113">
    <cfRule type="cellIs" dxfId="0" priority="775" operator="lessThan">
      <formula>20</formula>
    </cfRule>
    <cfRule type="cellIs" dxfId="1" priority="481" operator="greaterThan">
      <formula>120</formula>
    </cfRule>
    <cfRule type="containsText" dxfId="3" priority="187" operator="between" text="库存">
      <formula>NOT(ISERROR(SEARCH("库存",AS113)))</formula>
    </cfRule>
  </conditionalFormatting>
  <conditionalFormatting sqref="AS114">
    <cfRule type="cellIs" dxfId="0" priority="774" operator="lessThan">
      <formula>20</formula>
    </cfRule>
    <cfRule type="cellIs" dxfId="1" priority="480" operator="greaterThan">
      <formula>120</formula>
    </cfRule>
    <cfRule type="containsText" dxfId="3" priority="186" operator="between" text="库存">
      <formula>NOT(ISERROR(SEARCH("库存",AS114)))</formula>
    </cfRule>
  </conditionalFormatting>
  <conditionalFormatting sqref="AS115">
    <cfRule type="cellIs" dxfId="0" priority="773" operator="lessThan">
      <formula>20</formula>
    </cfRule>
    <cfRule type="cellIs" dxfId="1" priority="479" operator="greaterThan">
      <formula>120</formula>
    </cfRule>
    <cfRule type="containsText" dxfId="3" priority="185" operator="between" text="库存">
      <formula>NOT(ISERROR(SEARCH("库存",AS115)))</formula>
    </cfRule>
  </conditionalFormatting>
  <conditionalFormatting sqref="AS116">
    <cfRule type="cellIs" dxfId="0" priority="772" operator="lessThan">
      <formula>20</formula>
    </cfRule>
    <cfRule type="cellIs" dxfId="1" priority="478" operator="greaterThan">
      <formula>120</formula>
    </cfRule>
    <cfRule type="containsText" dxfId="3" priority="184" operator="between" text="库存">
      <formula>NOT(ISERROR(SEARCH("库存",AS116)))</formula>
    </cfRule>
  </conditionalFormatting>
  <conditionalFormatting sqref="AS117">
    <cfRule type="cellIs" dxfId="0" priority="771" operator="lessThan">
      <formula>20</formula>
    </cfRule>
    <cfRule type="cellIs" dxfId="1" priority="477" operator="greaterThan">
      <formula>120</formula>
    </cfRule>
    <cfRule type="containsText" dxfId="3" priority="183" operator="between" text="库存">
      <formula>NOT(ISERROR(SEARCH("库存",AS117)))</formula>
    </cfRule>
  </conditionalFormatting>
  <conditionalFormatting sqref="AS118">
    <cfRule type="cellIs" dxfId="0" priority="770" operator="lessThan">
      <formula>20</formula>
    </cfRule>
    <cfRule type="cellIs" dxfId="1" priority="476" operator="greaterThan">
      <formula>120</formula>
    </cfRule>
    <cfRule type="containsText" dxfId="3" priority="182" operator="between" text="库存">
      <formula>NOT(ISERROR(SEARCH("库存",AS118)))</formula>
    </cfRule>
  </conditionalFormatting>
  <conditionalFormatting sqref="AS119">
    <cfRule type="cellIs" dxfId="0" priority="769" operator="lessThan">
      <formula>20</formula>
    </cfRule>
    <cfRule type="cellIs" dxfId="1" priority="475" operator="greaterThan">
      <formula>120</formula>
    </cfRule>
    <cfRule type="containsText" dxfId="3" priority="181" operator="between" text="库存">
      <formula>NOT(ISERROR(SEARCH("库存",AS119)))</formula>
    </cfRule>
  </conditionalFormatting>
  <conditionalFormatting sqref="AS120">
    <cfRule type="cellIs" dxfId="0" priority="768" operator="lessThan">
      <formula>20</formula>
    </cfRule>
    <cfRule type="cellIs" dxfId="1" priority="474" operator="greaterThan">
      <formula>120</formula>
    </cfRule>
    <cfRule type="containsText" dxfId="3" priority="180" operator="between" text="库存">
      <formula>NOT(ISERROR(SEARCH("库存",AS120)))</formula>
    </cfRule>
  </conditionalFormatting>
  <conditionalFormatting sqref="AS121">
    <cfRule type="cellIs" dxfId="0" priority="767" operator="lessThan">
      <formula>20</formula>
    </cfRule>
    <cfRule type="cellIs" dxfId="1" priority="473" operator="greaterThan">
      <formula>120</formula>
    </cfRule>
    <cfRule type="containsText" dxfId="3" priority="179" operator="between" text="库存">
      <formula>NOT(ISERROR(SEARCH("库存",AS121)))</formula>
    </cfRule>
  </conditionalFormatting>
  <conditionalFormatting sqref="AS122">
    <cfRule type="cellIs" dxfId="0" priority="766" operator="lessThan">
      <formula>20</formula>
    </cfRule>
    <cfRule type="cellIs" dxfId="1" priority="472" operator="greaterThan">
      <formula>120</formula>
    </cfRule>
    <cfRule type="containsText" dxfId="3" priority="178" operator="between" text="库存">
      <formula>NOT(ISERROR(SEARCH("库存",AS122)))</formula>
    </cfRule>
  </conditionalFormatting>
  <conditionalFormatting sqref="AS123">
    <cfRule type="cellIs" dxfId="0" priority="765" operator="lessThan">
      <formula>20</formula>
    </cfRule>
    <cfRule type="cellIs" dxfId="1" priority="471" operator="greaterThan">
      <formula>120</formula>
    </cfRule>
    <cfRule type="containsText" dxfId="3" priority="177" operator="between" text="库存">
      <formula>NOT(ISERROR(SEARCH("库存",AS123)))</formula>
    </cfRule>
  </conditionalFormatting>
  <conditionalFormatting sqref="AS124">
    <cfRule type="cellIs" dxfId="0" priority="764" operator="lessThan">
      <formula>20</formula>
    </cfRule>
    <cfRule type="cellIs" dxfId="1" priority="470" operator="greaterThan">
      <formula>120</formula>
    </cfRule>
    <cfRule type="containsText" dxfId="3" priority="176" operator="between" text="库存">
      <formula>NOT(ISERROR(SEARCH("库存",AS124)))</formula>
    </cfRule>
  </conditionalFormatting>
  <conditionalFormatting sqref="AS125">
    <cfRule type="cellIs" dxfId="0" priority="763" operator="lessThan">
      <formula>20</formula>
    </cfRule>
    <cfRule type="cellIs" dxfId="1" priority="469" operator="greaterThan">
      <formula>120</formula>
    </cfRule>
    <cfRule type="containsText" dxfId="3" priority="175" operator="between" text="库存">
      <formula>NOT(ISERROR(SEARCH("库存",AS125)))</formula>
    </cfRule>
  </conditionalFormatting>
  <conditionalFormatting sqref="AS126">
    <cfRule type="cellIs" dxfId="0" priority="762" operator="lessThan">
      <formula>20</formula>
    </cfRule>
    <cfRule type="cellIs" dxfId="1" priority="468" operator="greaterThan">
      <formula>120</formula>
    </cfRule>
    <cfRule type="containsText" dxfId="3" priority="174" operator="between" text="库存">
      <formula>NOT(ISERROR(SEARCH("库存",AS126)))</formula>
    </cfRule>
  </conditionalFormatting>
  <conditionalFormatting sqref="AS127">
    <cfRule type="cellIs" dxfId="0" priority="761" operator="lessThan">
      <formula>20</formula>
    </cfRule>
    <cfRule type="cellIs" dxfId="1" priority="467" operator="greaterThan">
      <formula>120</formula>
    </cfRule>
    <cfRule type="containsText" dxfId="3" priority="173" operator="between" text="库存">
      <formula>NOT(ISERROR(SEARCH("库存",AS127)))</formula>
    </cfRule>
  </conditionalFormatting>
  <conditionalFormatting sqref="AS128">
    <cfRule type="cellIs" dxfId="0" priority="760" operator="lessThan">
      <formula>20</formula>
    </cfRule>
    <cfRule type="cellIs" dxfId="1" priority="466" operator="greaterThan">
      <formula>120</formula>
    </cfRule>
    <cfRule type="containsText" dxfId="3" priority="172" operator="between" text="库存">
      <formula>NOT(ISERROR(SEARCH("库存",AS128)))</formula>
    </cfRule>
  </conditionalFormatting>
  <conditionalFormatting sqref="AS129">
    <cfRule type="cellIs" dxfId="0" priority="759" operator="lessThan">
      <formula>20</formula>
    </cfRule>
    <cfRule type="cellIs" dxfId="1" priority="465" operator="greaterThan">
      <formula>120</formula>
    </cfRule>
    <cfRule type="containsText" dxfId="3" priority="171" operator="between" text="库存">
      <formula>NOT(ISERROR(SEARCH("库存",AS129)))</formula>
    </cfRule>
  </conditionalFormatting>
  <conditionalFormatting sqref="AS130">
    <cfRule type="cellIs" dxfId="0" priority="758" operator="lessThan">
      <formula>20</formula>
    </cfRule>
    <cfRule type="cellIs" dxfId="1" priority="464" operator="greaterThan">
      <formula>120</formula>
    </cfRule>
    <cfRule type="containsText" dxfId="3" priority="170" operator="between" text="库存">
      <formula>NOT(ISERROR(SEARCH("库存",AS130)))</formula>
    </cfRule>
  </conditionalFormatting>
  <conditionalFormatting sqref="AS131">
    <cfRule type="cellIs" dxfId="0" priority="757" operator="lessThan">
      <formula>20</formula>
    </cfRule>
    <cfRule type="cellIs" dxfId="1" priority="463" operator="greaterThan">
      <formula>120</formula>
    </cfRule>
    <cfRule type="containsText" dxfId="3" priority="169" operator="between" text="库存">
      <formula>NOT(ISERROR(SEARCH("库存",AS131)))</formula>
    </cfRule>
  </conditionalFormatting>
  <conditionalFormatting sqref="AS132">
    <cfRule type="cellIs" dxfId="0" priority="756" operator="lessThan">
      <formula>20</formula>
    </cfRule>
    <cfRule type="cellIs" dxfId="1" priority="462" operator="greaterThan">
      <formula>120</formula>
    </cfRule>
    <cfRule type="containsText" dxfId="3" priority="168" operator="between" text="库存">
      <formula>NOT(ISERROR(SEARCH("库存",AS132)))</formula>
    </cfRule>
  </conditionalFormatting>
  <conditionalFormatting sqref="AS133">
    <cfRule type="cellIs" dxfId="0" priority="755" operator="lessThan">
      <formula>20</formula>
    </cfRule>
    <cfRule type="cellIs" dxfId="1" priority="461" operator="greaterThan">
      <formula>120</formula>
    </cfRule>
    <cfRule type="containsText" dxfId="3" priority="167" operator="between" text="库存">
      <formula>NOT(ISERROR(SEARCH("库存",AS133)))</formula>
    </cfRule>
  </conditionalFormatting>
  <conditionalFormatting sqref="AS134">
    <cfRule type="cellIs" dxfId="0" priority="754" operator="lessThan">
      <formula>20</formula>
    </cfRule>
    <cfRule type="cellIs" dxfId="1" priority="460" operator="greaterThan">
      <formula>120</formula>
    </cfRule>
    <cfRule type="containsText" dxfId="3" priority="166" operator="between" text="库存">
      <formula>NOT(ISERROR(SEARCH("库存",AS134)))</formula>
    </cfRule>
  </conditionalFormatting>
  <conditionalFormatting sqref="AS135">
    <cfRule type="cellIs" dxfId="0" priority="753" operator="lessThan">
      <formula>20</formula>
    </cfRule>
    <cfRule type="cellIs" dxfId="1" priority="459" operator="greaterThan">
      <formula>120</formula>
    </cfRule>
    <cfRule type="containsText" dxfId="3" priority="165" operator="between" text="库存">
      <formula>NOT(ISERROR(SEARCH("库存",AS135)))</formula>
    </cfRule>
  </conditionalFormatting>
  <conditionalFormatting sqref="AS136">
    <cfRule type="cellIs" dxfId="0" priority="752" operator="lessThan">
      <formula>20</formula>
    </cfRule>
    <cfRule type="cellIs" dxfId="1" priority="458" operator="greaterThan">
      <formula>120</formula>
    </cfRule>
    <cfRule type="containsText" dxfId="3" priority="164" operator="between" text="库存">
      <formula>NOT(ISERROR(SEARCH("库存",AS136)))</formula>
    </cfRule>
  </conditionalFormatting>
  <conditionalFormatting sqref="AS137">
    <cfRule type="cellIs" dxfId="0" priority="751" operator="lessThan">
      <formula>20</formula>
    </cfRule>
    <cfRule type="cellIs" dxfId="1" priority="457" operator="greaterThan">
      <formula>120</formula>
    </cfRule>
    <cfRule type="containsText" dxfId="3" priority="163" operator="between" text="库存">
      <formula>NOT(ISERROR(SEARCH("库存",AS137)))</formula>
    </cfRule>
  </conditionalFormatting>
  <conditionalFormatting sqref="AS138">
    <cfRule type="cellIs" dxfId="0" priority="750" operator="lessThan">
      <formula>20</formula>
    </cfRule>
    <cfRule type="cellIs" dxfId="1" priority="456" operator="greaterThan">
      <formula>120</formula>
    </cfRule>
    <cfRule type="containsText" dxfId="3" priority="162" operator="between" text="库存">
      <formula>NOT(ISERROR(SEARCH("库存",AS138)))</formula>
    </cfRule>
  </conditionalFormatting>
  <conditionalFormatting sqref="AS139">
    <cfRule type="cellIs" dxfId="0" priority="749" operator="lessThan">
      <formula>20</formula>
    </cfRule>
    <cfRule type="cellIs" dxfId="1" priority="455" operator="greaterThan">
      <formula>120</formula>
    </cfRule>
    <cfRule type="containsText" dxfId="3" priority="161" operator="between" text="库存">
      <formula>NOT(ISERROR(SEARCH("库存",AS139)))</formula>
    </cfRule>
  </conditionalFormatting>
  <conditionalFormatting sqref="AS140">
    <cfRule type="cellIs" dxfId="0" priority="748" operator="lessThan">
      <formula>20</formula>
    </cfRule>
    <cfRule type="cellIs" dxfId="1" priority="454" operator="greaterThan">
      <formula>120</formula>
    </cfRule>
    <cfRule type="containsText" dxfId="3" priority="160" operator="between" text="库存">
      <formula>NOT(ISERROR(SEARCH("库存",AS140)))</formula>
    </cfRule>
  </conditionalFormatting>
  <conditionalFormatting sqref="AS141">
    <cfRule type="cellIs" dxfId="0" priority="747" operator="lessThan">
      <formula>20</formula>
    </cfRule>
    <cfRule type="cellIs" dxfId="1" priority="453" operator="greaterThan">
      <formula>120</formula>
    </cfRule>
    <cfRule type="containsText" dxfId="3" priority="159" operator="between" text="库存">
      <formula>NOT(ISERROR(SEARCH("库存",AS141)))</formula>
    </cfRule>
  </conditionalFormatting>
  <conditionalFormatting sqref="AS142">
    <cfRule type="cellIs" dxfId="0" priority="746" operator="lessThan">
      <formula>20</formula>
    </cfRule>
    <cfRule type="cellIs" dxfId="1" priority="452" operator="greaterThan">
      <formula>120</formula>
    </cfRule>
    <cfRule type="containsText" dxfId="3" priority="158" operator="between" text="库存">
      <formula>NOT(ISERROR(SEARCH("库存",AS142)))</formula>
    </cfRule>
  </conditionalFormatting>
  <conditionalFormatting sqref="AS143">
    <cfRule type="cellIs" dxfId="0" priority="745" operator="lessThan">
      <formula>20</formula>
    </cfRule>
    <cfRule type="cellIs" dxfId="1" priority="451" operator="greaterThan">
      <formula>120</formula>
    </cfRule>
    <cfRule type="containsText" dxfId="3" priority="157" operator="between" text="库存">
      <formula>NOT(ISERROR(SEARCH("库存",AS143)))</formula>
    </cfRule>
  </conditionalFormatting>
  <conditionalFormatting sqref="AS144">
    <cfRule type="cellIs" dxfId="0" priority="744" operator="lessThan">
      <formula>20</formula>
    </cfRule>
    <cfRule type="cellIs" dxfId="1" priority="450" operator="greaterThan">
      <formula>120</formula>
    </cfRule>
    <cfRule type="containsText" dxfId="3" priority="156" operator="between" text="库存">
      <formula>NOT(ISERROR(SEARCH("库存",AS144)))</formula>
    </cfRule>
  </conditionalFormatting>
  <conditionalFormatting sqref="AS145">
    <cfRule type="cellIs" dxfId="0" priority="743" operator="lessThan">
      <formula>20</formula>
    </cfRule>
    <cfRule type="cellIs" dxfId="1" priority="449" operator="greaterThan">
      <formula>120</formula>
    </cfRule>
    <cfRule type="containsText" dxfId="3" priority="155" operator="between" text="库存">
      <formula>NOT(ISERROR(SEARCH("库存",AS145)))</formula>
    </cfRule>
  </conditionalFormatting>
  <conditionalFormatting sqref="AS146">
    <cfRule type="cellIs" dxfId="0" priority="742" operator="lessThan">
      <formula>20</formula>
    </cfRule>
    <cfRule type="cellIs" dxfId="1" priority="448" operator="greaterThan">
      <formula>120</formula>
    </cfRule>
    <cfRule type="containsText" dxfId="3" priority="154" operator="between" text="库存">
      <formula>NOT(ISERROR(SEARCH("库存",AS146)))</formula>
    </cfRule>
  </conditionalFormatting>
  <conditionalFormatting sqref="AS147">
    <cfRule type="cellIs" dxfId="0" priority="741" operator="lessThan">
      <formula>20</formula>
    </cfRule>
    <cfRule type="cellIs" dxfId="1" priority="447" operator="greaterThan">
      <formula>120</formula>
    </cfRule>
    <cfRule type="containsText" dxfId="3" priority="153" operator="between" text="库存">
      <formula>NOT(ISERROR(SEARCH("库存",AS147)))</formula>
    </cfRule>
  </conditionalFormatting>
  <conditionalFormatting sqref="AS148">
    <cfRule type="cellIs" dxfId="0" priority="740" operator="lessThan">
      <formula>20</formula>
    </cfRule>
    <cfRule type="cellIs" dxfId="1" priority="446" operator="greaterThan">
      <formula>120</formula>
    </cfRule>
    <cfRule type="containsText" dxfId="3" priority="152" operator="between" text="库存">
      <formula>NOT(ISERROR(SEARCH("库存",AS148)))</formula>
    </cfRule>
  </conditionalFormatting>
  <conditionalFormatting sqref="AS149">
    <cfRule type="cellIs" dxfId="0" priority="739" operator="lessThan">
      <formula>20</formula>
    </cfRule>
    <cfRule type="cellIs" dxfId="1" priority="445" operator="greaterThan">
      <formula>120</formula>
    </cfRule>
    <cfRule type="containsText" dxfId="3" priority="151" operator="between" text="库存">
      <formula>NOT(ISERROR(SEARCH("库存",AS149)))</formula>
    </cfRule>
  </conditionalFormatting>
  <conditionalFormatting sqref="AS150">
    <cfRule type="cellIs" dxfId="0" priority="738" operator="lessThan">
      <formula>20</formula>
    </cfRule>
    <cfRule type="cellIs" dxfId="1" priority="444" operator="greaterThan">
      <formula>120</formula>
    </cfRule>
    <cfRule type="containsText" dxfId="3" priority="150" operator="between" text="库存">
      <formula>NOT(ISERROR(SEARCH("库存",AS150)))</formula>
    </cfRule>
  </conditionalFormatting>
  <conditionalFormatting sqref="AS151">
    <cfRule type="cellIs" dxfId="0" priority="737" operator="lessThan">
      <formula>20</formula>
    </cfRule>
    <cfRule type="cellIs" dxfId="1" priority="443" operator="greaterThan">
      <formula>120</formula>
    </cfRule>
    <cfRule type="containsText" dxfId="3" priority="149" operator="between" text="库存">
      <formula>NOT(ISERROR(SEARCH("库存",AS151)))</formula>
    </cfRule>
  </conditionalFormatting>
  <conditionalFormatting sqref="AS152">
    <cfRule type="cellIs" dxfId="0" priority="736" operator="lessThan">
      <formula>20</formula>
    </cfRule>
    <cfRule type="cellIs" dxfId="1" priority="442" operator="greaterThan">
      <formula>120</formula>
    </cfRule>
    <cfRule type="containsText" dxfId="3" priority="148" operator="between" text="库存">
      <formula>NOT(ISERROR(SEARCH("库存",AS152)))</formula>
    </cfRule>
  </conditionalFormatting>
  <conditionalFormatting sqref="AS153">
    <cfRule type="cellIs" dxfId="0" priority="735" operator="lessThan">
      <formula>20</formula>
    </cfRule>
    <cfRule type="cellIs" dxfId="1" priority="441" operator="greaterThan">
      <formula>120</formula>
    </cfRule>
    <cfRule type="containsText" dxfId="3" priority="147" operator="between" text="库存">
      <formula>NOT(ISERROR(SEARCH("库存",AS153)))</formula>
    </cfRule>
  </conditionalFormatting>
  <conditionalFormatting sqref="AS154">
    <cfRule type="cellIs" dxfId="0" priority="734" operator="lessThan">
      <formula>20</formula>
    </cfRule>
    <cfRule type="cellIs" dxfId="1" priority="440" operator="greaterThan">
      <formula>120</formula>
    </cfRule>
    <cfRule type="containsText" dxfId="3" priority="146" operator="between" text="库存">
      <formula>NOT(ISERROR(SEARCH("库存",AS154)))</formula>
    </cfRule>
  </conditionalFormatting>
  <conditionalFormatting sqref="AS155">
    <cfRule type="cellIs" dxfId="0" priority="733" operator="lessThan">
      <formula>20</formula>
    </cfRule>
    <cfRule type="cellIs" dxfId="1" priority="439" operator="greaterThan">
      <formula>120</formula>
    </cfRule>
    <cfRule type="containsText" dxfId="3" priority="145" operator="between" text="库存">
      <formula>NOT(ISERROR(SEARCH("库存",AS155)))</formula>
    </cfRule>
  </conditionalFormatting>
  <conditionalFormatting sqref="AS156">
    <cfRule type="cellIs" dxfId="0" priority="732" operator="lessThan">
      <formula>20</formula>
    </cfRule>
    <cfRule type="cellIs" dxfId="1" priority="438" operator="greaterThan">
      <formula>120</formula>
    </cfRule>
    <cfRule type="containsText" dxfId="3" priority="144" operator="between" text="库存">
      <formula>NOT(ISERROR(SEARCH("库存",AS156)))</formula>
    </cfRule>
  </conditionalFormatting>
  <conditionalFormatting sqref="AS157">
    <cfRule type="cellIs" dxfId="0" priority="731" operator="lessThan">
      <formula>20</formula>
    </cfRule>
    <cfRule type="cellIs" dxfId="1" priority="437" operator="greaterThan">
      <formula>120</formula>
    </cfRule>
    <cfRule type="containsText" dxfId="3" priority="143" operator="between" text="库存">
      <formula>NOT(ISERROR(SEARCH("库存",AS157)))</formula>
    </cfRule>
  </conditionalFormatting>
  <conditionalFormatting sqref="AS158">
    <cfRule type="cellIs" dxfId="0" priority="730" operator="lessThan">
      <formula>20</formula>
    </cfRule>
    <cfRule type="cellIs" dxfId="1" priority="436" operator="greaterThan">
      <formula>120</formula>
    </cfRule>
    <cfRule type="containsText" dxfId="3" priority="142" operator="between" text="库存">
      <formula>NOT(ISERROR(SEARCH("库存",AS158)))</formula>
    </cfRule>
  </conditionalFormatting>
  <conditionalFormatting sqref="AS159">
    <cfRule type="cellIs" dxfId="0" priority="729" operator="lessThan">
      <formula>20</formula>
    </cfRule>
    <cfRule type="cellIs" dxfId="1" priority="435" operator="greaterThan">
      <formula>120</formula>
    </cfRule>
    <cfRule type="containsText" dxfId="3" priority="141" operator="between" text="库存">
      <formula>NOT(ISERROR(SEARCH("库存",AS159)))</formula>
    </cfRule>
  </conditionalFormatting>
  <conditionalFormatting sqref="AS160">
    <cfRule type="cellIs" dxfId="0" priority="728" operator="lessThan">
      <formula>20</formula>
    </cfRule>
    <cfRule type="cellIs" dxfId="1" priority="434" operator="greaterThan">
      <formula>120</formula>
    </cfRule>
    <cfRule type="containsText" dxfId="3" priority="140" operator="between" text="库存">
      <formula>NOT(ISERROR(SEARCH("库存",AS160)))</formula>
    </cfRule>
  </conditionalFormatting>
  <conditionalFormatting sqref="AS161">
    <cfRule type="cellIs" dxfId="0" priority="727" operator="lessThan">
      <formula>20</formula>
    </cfRule>
    <cfRule type="cellIs" dxfId="1" priority="433" operator="greaterThan">
      <formula>120</formula>
    </cfRule>
    <cfRule type="containsText" dxfId="3" priority="139" operator="between" text="库存">
      <formula>NOT(ISERROR(SEARCH("库存",AS161)))</formula>
    </cfRule>
  </conditionalFormatting>
  <conditionalFormatting sqref="AS162">
    <cfRule type="cellIs" dxfId="0" priority="726" operator="lessThan">
      <formula>20</formula>
    </cfRule>
    <cfRule type="cellIs" dxfId="1" priority="432" operator="greaterThan">
      <formula>120</formula>
    </cfRule>
    <cfRule type="containsText" dxfId="3" priority="138" operator="between" text="库存">
      <formula>NOT(ISERROR(SEARCH("库存",AS162)))</formula>
    </cfRule>
  </conditionalFormatting>
  <conditionalFormatting sqref="AS163">
    <cfRule type="cellIs" dxfId="0" priority="725" operator="lessThan">
      <formula>20</formula>
    </cfRule>
    <cfRule type="cellIs" dxfId="1" priority="431" operator="greaterThan">
      <formula>120</formula>
    </cfRule>
    <cfRule type="containsText" dxfId="3" priority="137" operator="between" text="库存">
      <formula>NOT(ISERROR(SEARCH("库存",AS163)))</formula>
    </cfRule>
  </conditionalFormatting>
  <conditionalFormatting sqref="AS164">
    <cfRule type="cellIs" dxfId="0" priority="724" operator="lessThan">
      <formula>20</formula>
    </cfRule>
    <cfRule type="cellIs" dxfId="1" priority="430" operator="greaterThan">
      <formula>120</formula>
    </cfRule>
    <cfRule type="containsText" dxfId="3" priority="136" operator="between" text="库存">
      <formula>NOT(ISERROR(SEARCH("库存",AS164)))</formula>
    </cfRule>
  </conditionalFormatting>
  <conditionalFormatting sqref="AS165">
    <cfRule type="cellIs" dxfId="0" priority="723" operator="lessThan">
      <formula>20</formula>
    </cfRule>
    <cfRule type="cellIs" dxfId="1" priority="429" operator="greaterThan">
      <formula>120</formula>
    </cfRule>
    <cfRule type="containsText" dxfId="3" priority="135" operator="between" text="库存">
      <formula>NOT(ISERROR(SEARCH("库存",AS165)))</formula>
    </cfRule>
  </conditionalFormatting>
  <conditionalFormatting sqref="AS166">
    <cfRule type="cellIs" dxfId="0" priority="722" operator="lessThan">
      <formula>20</formula>
    </cfRule>
    <cfRule type="cellIs" dxfId="1" priority="428" operator="greaterThan">
      <formula>120</formula>
    </cfRule>
    <cfRule type="containsText" dxfId="3" priority="134" operator="between" text="库存">
      <formula>NOT(ISERROR(SEARCH("库存",AS166)))</formula>
    </cfRule>
  </conditionalFormatting>
  <conditionalFormatting sqref="AS167">
    <cfRule type="cellIs" dxfId="0" priority="721" operator="lessThan">
      <formula>20</formula>
    </cfRule>
    <cfRule type="cellIs" dxfId="1" priority="427" operator="greaterThan">
      <formula>120</formula>
    </cfRule>
    <cfRule type="containsText" dxfId="3" priority="133" operator="between" text="库存">
      <formula>NOT(ISERROR(SEARCH("库存",AS167)))</formula>
    </cfRule>
  </conditionalFormatting>
  <conditionalFormatting sqref="AS168">
    <cfRule type="cellIs" dxfId="0" priority="720" operator="lessThan">
      <formula>20</formula>
    </cfRule>
    <cfRule type="cellIs" dxfId="1" priority="426" operator="greaterThan">
      <formula>120</formula>
    </cfRule>
    <cfRule type="containsText" dxfId="3" priority="132" operator="between" text="库存">
      <formula>NOT(ISERROR(SEARCH("库存",AS168)))</formula>
    </cfRule>
  </conditionalFormatting>
  <conditionalFormatting sqref="AS169">
    <cfRule type="cellIs" dxfId="0" priority="719" operator="lessThan">
      <formula>20</formula>
    </cfRule>
    <cfRule type="cellIs" dxfId="1" priority="425" operator="greaterThan">
      <formula>120</formula>
    </cfRule>
    <cfRule type="containsText" dxfId="3" priority="131" operator="between" text="库存">
      <formula>NOT(ISERROR(SEARCH("库存",AS169)))</formula>
    </cfRule>
  </conditionalFormatting>
  <conditionalFormatting sqref="AS170">
    <cfRule type="cellIs" dxfId="0" priority="718" operator="lessThan">
      <formula>20</formula>
    </cfRule>
    <cfRule type="cellIs" dxfId="1" priority="424" operator="greaterThan">
      <formula>120</formula>
    </cfRule>
    <cfRule type="containsText" dxfId="3" priority="130" operator="between" text="库存">
      <formula>NOT(ISERROR(SEARCH("库存",AS170)))</formula>
    </cfRule>
  </conditionalFormatting>
  <conditionalFormatting sqref="AS171">
    <cfRule type="cellIs" dxfId="0" priority="717" operator="lessThan">
      <formula>20</formula>
    </cfRule>
    <cfRule type="cellIs" dxfId="1" priority="423" operator="greaterThan">
      <formula>120</formula>
    </cfRule>
    <cfRule type="containsText" dxfId="3" priority="129" operator="between" text="库存">
      <formula>NOT(ISERROR(SEARCH("库存",AS171)))</formula>
    </cfRule>
  </conditionalFormatting>
  <conditionalFormatting sqref="AS172">
    <cfRule type="cellIs" dxfId="0" priority="716" operator="lessThan">
      <formula>20</formula>
    </cfRule>
    <cfRule type="cellIs" dxfId="1" priority="422" operator="greaterThan">
      <formula>120</formula>
    </cfRule>
    <cfRule type="containsText" dxfId="3" priority="128" operator="between" text="库存">
      <formula>NOT(ISERROR(SEARCH("库存",AS172)))</formula>
    </cfRule>
  </conditionalFormatting>
  <conditionalFormatting sqref="AS173">
    <cfRule type="cellIs" dxfId="0" priority="715" operator="lessThan">
      <formula>20</formula>
    </cfRule>
    <cfRule type="cellIs" dxfId="1" priority="421" operator="greaterThan">
      <formula>120</formula>
    </cfRule>
    <cfRule type="containsText" dxfId="3" priority="127" operator="between" text="库存">
      <formula>NOT(ISERROR(SEARCH("库存",AS173)))</formula>
    </cfRule>
  </conditionalFormatting>
  <conditionalFormatting sqref="AS174">
    <cfRule type="cellIs" dxfId="0" priority="714" operator="lessThan">
      <formula>20</formula>
    </cfRule>
    <cfRule type="cellIs" dxfId="1" priority="420" operator="greaterThan">
      <formula>120</formula>
    </cfRule>
    <cfRule type="containsText" dxfId="3" priority="126" operator="between" text="库存">
      <formula>NOT(ISERROR(SEARCH("库存",AS174)))</formula>
    </cfRule>
  </conditionalFormatting>
  <conditionalFormatting sqref="AS175">
    <cfRule type="cellIs" dxfId="0" priority="713" operator="lessThan">
      <formula>20</formula>
    </cfRule>
    <cfRule type="cellIs" dxfId="1" priority="419" operator="greaterThan">
      <formula>120</formula>
    </cfRule>
    <cfRule type="containsText" dxfId="3" priority="125" operator="between" text="库存">
      <formula>NOT(ISERROR(SEARCH("库存",AS175)))</formula>
    </cfRule>
  </conditionalFormatting>
  <conditionalFormatting sqref="AS176">
    <cfRule type="cellIs" dxfId="0" priority="712" operator="lessThan">
      <formula>20</formula>
    </cfRule>
    <cfRule type="cellIs" dxfId="1" priority="418" operator="greaterThan">
      <formula>120</formula>
    </cfRule>
    <cfRule type="containsText" dxfId="3" priority="124" operator="between" text="库存">
      <formula>NOT(ISERROR(SEARCH("库存",AS176)))</formula>
    </cfRule>
  </conditionalFormatting>
  <conditionalFormatting sqref="AS177">
    <cfRule type="cellIs" dxfId="0" priority="711" operator="lessThan">
      <formula>20</formula>
    </cfRule>
    <cfRule type="cellIs" dxfId="1" priority="417" operator="greaterThan">
      <formula>120</formula>
    </cfRule>
    <cfRule type="containsText" dxfId="3" priority="123" operator="between" text="库存">
      <formula>NOT(ISERROR(SEARCH("库存",AS177)))</formula>
    </cfRule>
  </conditionalFormatting>
  <conditionalFormatting sqref="AS178">
    <cfRule type="cellIs" dxfId="0" priority="710" operator="lessThan">
      <formula>20</formula>
    </cfRule>
    <cfRule type="cellIs" dxfId="1" priority="416" operator="greaterThan">
      <formula>120</formula>
    </cfRule>
    <cfRule type="containsText" dxfId="3" priority="122" operator="between" text="库存">
      <formula>NOT(ISERROR(SEARCH("库存",AS178)))</formula>
    </cfRule>
  </conditionalFormatting>
  <conditionalFormatting sqref="AS179">
    <cfRule type="cellIs" dxfId="0" priority="709" operator="lessThan">
      <formula>20</formula>
    </cfRule>
    <cfRule type="cellIs" dxfId="1" priority="415" operator="greaterThan">
      <formula>120</formula>
    </cfRule>
    <cfRule type="containsText" dxfId="3" priority="121" operator="between" text="库存">
      <formula>NOT(ISERROR(SEARCH("库存",AS179)))</formula>
    </cfRule>
  </conditionalFormatting>
  <conditionalFormatting sqref="AS180">
    <cfRule type="cellIs" dxfId="0" priority="708" operator="lessThan">
      <formula>20</formula>
    </cfRule>
    <cfRule type="cellIs" dxfId="1" priority="414" operator="greaterThan">
      <formula>120</formula>
    </cfRule>
    <cfRule type="containsText" dxfId="3" priority="120" operator="between" text="库存">
      <formula>NOT(ISERROR(SEARCH("库存",AS180)))</formula>
    </cfRule>
  </conditionalFormatting>
  <conditionalFormatting sqref="AS181">
    <cfRule type="cellIs" dxfId="0" priority="707" operator="lessThan">
      <formula>20</formula>
    </cfRule>
    <cfRule type="cellIs" dxfId="1" priority="413" operator="greaterThan">
      <formula>120</formula>
    </cfRule>
    <cfRule type="containsText" dxfId="3" priority="119" operator="between" text="库存">
      <formula>NOT(ISERROR(SEARCH("库存",AS181)))</formula>
    </cfRule>
  </conditionalFormatting>
  <conditionalFormatting sqref="AS182">
    <cfRule type="cellIs" dxfId="0" priority="706" operator="lessThan">
      <formula>20</formula>
    </cfRule>
    <cfRule type="cellIs" dxfId="1" priority="412" operator="greaterThan">
      <formula>120</formula>
    </cfRule>
    <cfRule type="containsText" dxfId="3" priority="118" operator="between" text="库存">
      <formula>NOT(ISERROR(SEARCH("库存",AS182)))</formula>
    </cfRule>
  </conditionalFormatting>
  <conditionalFormatting sqref="AS183">
    <cfRule type="cellIs" dxfId="0" priority="705" operator="lessThan">
      <formula>20</formula>
    </cfRule>
    <cfRule type="cellIs" dxfId="1" priority="411" operator="greaterThan">
      <formula>120</formula>
    </cfRule>
    <cfRule type="containsText" dxfId="3" priority="117" operator="between" text="库存">
      <formula>NOT(ISERROR(SEARCH("库存",AS183)))</formula>
    </cfRule>
  </conditionalFormatting>
  <conditionalFormatting sqref="AS184">
    <cfRule type="cellIs" dxfId="0" priority="704" operator="lessThan">
      <formula>20</formula>
    </cfRule>
    <cfRule type="cellIs" dxfId="1" priority="410" operator="greaterThan">
      <formula>120</formula>
    </cfRule>
    <cfRule type="containsText" dxfId="3" priority="116" operator="between" text="库存">
      <formula>NOT(ISERROR(SEARCH("库存",AS184)))</formula>
    </cfRule>
  </conditionalFormatting>
  <conditionalFormatting sqref="AS185">
    <cfRule type="cellIs" dxfId="0" priority="703" operator="lessThan">
      <formula>20</formula>
    </cfRule>
    <cfRule type="cellIs" dxfId="1" priority="409" operator="greaterThan">
      <formula>120</formula>
    </cfRule>
    <cfRule type="containsText" dxfId="3" priority="115" operator="between" text="库存">
      <formula>NOT(ISERROR(SEARCH("库存",AS185)))</formula>
    </cfRule>
  </conditionalFormatting>
  <conditionalFormatting sqref="AS186">
    <cfRule type="cellIs" dxfId="0" priority="702" operator="lessThan">
      <formula>20</formula>
    </cfRule>
    <cfRule type="cellIs" dxfId="1" priority="408" operator="greaterThan">
      <formula>120</formula>
    </cfRule>
    <cfRule type="containsText" dxfId="3" priority="114" operator="between" text="库存">
      <formula>NOT(ISERROR(SEARCH("库存",AS186)))</formula>
    </cfRule>
  </conditionalFormatting>
  <conditionalFormatting sqref="AS187">
    <cfRule type="cellIs" dxfId="0" priority="701" operator="lessThan">
      <formula>20</formula>
    </cfRule>
    <cfRule type="cellIs" dxfId="1" priority="407" operator="greaterThan">
      <formula>120</formula>
    </cfRule>
    <cfRule type="containsText" dxfId="3" priority="113" operator="between" text="库存">
      <formula>NOT(ISERROR(SEARCH("库存",AS187)))</formula>
    </cfRule>
  </conditionalFormatting>
  <conditionalFormatting sqref="AS188">
    <cfRule type="cellIs" dxfId="0" priority="700" operator="lessThan">
      <formula>20</formula>
    </cfRule>
    <cfRule type="cellIs" dxfId="1" priority="406" operator="greaterThan">
      <formula>120</formula>
    </cfRule>
    <cfRule type="containsText" dxfId="3" priority="112" operator="between" text="库存">
      <formula>NOT(ISERROR(SEARCH("库存",AS188)))</formula>
    </cfRule>
  </conditionalFormatting>
  <conditionalFormatting sqref="AS189">
    <cfRule type="cellIs" dxfId="0" priority="699" operator="lessThan">
      <formula>20</formula>
    </cfRule>
    <cfRule type="cellIs" dxfId="1" priority="405" operator="greaterThan">
      <formula>120</formula>
    </cfRule>
    <cfRule type="containsText" dxfId="3" priority="111" operator="between" text="库存">
      <formula>NOT(ISERROR(SEARCH("库存",AS189)))</formula>
    </cfRule>
  </conditionalFormatting>
  <conditionalFormatting sqref="AS190">
    <cfRule type="cellIs" dxfId="0" priority="698" operator="lessThan">
      <formula>20</formula>
    </cfRule>
    <cfRule type="cellIs" dxfId="1" priority="404" operator="greaterThan">
      <formula>120</formula>
    </cfRule>
    <cfRule type="containsText" dxfId="3" priority="110" operator="between" text="库存">
      <formula>NOT(ISERROR(SEARCH("库存",AS190)))</formula>
    </cfRule>
  </conditionalFormatting>
  <conditionalFormatting sqref="AS191">
    <cfRule type="cellIs" dxfId="0" priority="697" operator="lessThan">
      <formula>20</formula>
    </cfRule>
    <cfRule type="cellIs" dxfId="1" priority="403" operator="greaterThan">
      <formula>120</formula>
    </cfRule>
    <cfRule type="containsText" dxfId="3" priority="109" operator="between" text="库存">
      <formula>NOT(ISERROR(SEARCH("库存",AS191)))</formula>
    </cfRule>
  </conditionalFormatting>
  <conditionalFormatting sqref="AS192">
    <cfRule type="cellIs" dxfId="0" priority="696" operator="lessThan">
      <formula>20</formula>
    </cfRule>
    <cfRule type="cellIs" dxfId="1" priority="402" operator="greaterThan">
      <formula>120</formula>
    </cfRule>
    <cfRule type="containsText" dxfId="3" priority="108" operator="between" text="库存">
      <formula>NOT(ISERROR(SEARCH("库存",AS192)))</formula>
    </cfRule>
  </conditionalFormatting>
  <conditionalFormatting sqref="AS193">
    <cfRule type="cellIs" dxfId="0" priority="695" operator="lessThan">
      <formula>20</formula>
    </cfRule>
    <cfRule type="cellIs" dxfId="1" priority="401" operator="greaterThan">
      <formula>120</formula>
    </cfRule>
    <cfRule type="containsText" dxfId="3" priority="107" operator="between" text="库存">
      <formula>NOT(ISERROR(SEARCH("库存",AS193)))</formula>
    </cfRule>
  </conditionalFormatting>
  <conditionalFormatting sqref="AS194">
    <cfRule type="cellIs" dxfId="0" priority="694" operator="lessThan">
      <formula>20</formula>
    </cfRule>
    <cfRule type="cellIs" dxfId="1" priority="400" operator="greaterThan">
      <formula>120</formula>
    </cfRule>
    <cfRule type="containsText" dxfId="3" priority="106" operator="between" text="库存">
      <formula>NOT(ISERROR(SEARCH("库存",AS194)))</formula>
    </cfRule>
  </conditionalFormatting>
  <conditionalFormatting sqref="AS195">
    <cfRule type="cellIs" dxfId="0" priority="693" operator="lessThan">
      <formula>20</formula>
    </cfRule>
    <cfRule type="cellIs" dxfId="1" priority="399" operator="greaterThan">
      <formula>120</formula>
    </cfRule>
    <cfRule type="containsText" dxfId="3" priority="105" operator="between" text="库存">
      <formula>NOT(ISERROR(SEARCH("库存",AS195)))</formula>
    </cfRule>
  </conditionalFormatting>
  <conditionalFormatting sqref="AS196">
    <cfRule type="cellIs" dxfId="0" priority="692" operator="lessThan">
      <formula>20</formula>
    </cfRule>
    <cfRule type="cellIs" dxfId="1" priority="398" operator="greaterThan">
      <formula>120</formula>
    </cfRule>
    <cfRule type="containsText" dxfId="3" priority="104" operator="between" text="库存">
      <formula>NOT(ISERROR(SEARCH("库存",AS196)))</formula>
    </cfRule>
  </conditionalFormatting>
  <conditionalFormatting sqref="AS197">
    <cfRule type="cellIs" dxfId="0" priority="691" operator="lessThan">
      <formula>20</formula>
    </cfRule>
    <cfRule type="cellIs" dxfId="1" priority="397" operator="greaterThan">
      <formula>120</formula>
    </cfRule>
    <cfRule type="containsText" dxfId="3" priority="103" operator="between" text="库存">
      <formula>NOT(ISERROR(SEARCH("库存",AS197)))</formula>
    </cfRule>
  </conditionalFormatting>
  <conditionalFormatting sqref="AS198">
    <cfRule type="cellIs" dxfId="0" priority="690" operator="lessThan">
      <formula>20</formula>
    </cfRule>
    <cfRule type="cellIs" dxfId="1" priority="396" operator="greaterThan">
      <formula>120</formula>
    </cfRule>
    <cfRule type="containsText" dxfId="3" priority="102" operator="between" text="库存">
      <formula>NOT(ISERROR(SEARCH("库存",AS198)))</formula>
    </cfRule>
  </conditionalFormatting>
  <conditionalFormatting sqref="AS199">
    <cfRule type="cellIs" dxfId="0" priority="689" operator="lessThan">
      <formula>20</formula>
    </cfRule>
    <cfRule type="cellIs" dxfId="1" priority="395" operator="greaterThan">
      <formula>120</formula>
    </cfRule>
    <cfRule type="containsText" dxfId="3" priority="101" operator="between" text="库存">
      <formula>NOT(ISERROR(SEARCH("库存",AS199)))</formula>
    </cfRule>
  </conditionalFormatting>
  <conditionalFormatting sqref="AS200">
    <cfRule type="cellIs" dxfId="0" priority="688" operator="lessThan">
      <formula>20</formula>
    </cfRule>
    <cfRule type="cellIs" dxfId="1" priority="394" operator="greaterThan">
      <formula>120</formula>
    </cfRule>
    <cfRule type="containsText" dxfId="3" priority="100" operator="between" text="库存">
      <formula>NOT(ISERROR(SEARCH("库存",AS200)))</formula>
    </cfRule>
  </conditionalFormatting>
  <conditionalFormatting sqref="AS201">
    <cfRule type="cellIs" dxfId="0" priority="687" operator="lessThan">
      <formula>20</formula>
    </cfRule>
    <cfRule type="cellIs" dxfId="1" priority="393" operator="greaterThan">
      <formula>120</formula>
    </cfRule>
    <cfRule type="containsText" dxfId="3" priority="99" operator="between" text="库存">
      <formula>NOT(ISERROR(SEARCH("库存",AS201)))</formula>
    </cfRule>
  </conditionalFormatting>
  <conditionalFormatting sqref="AS202">
    <cfRule type="cellIs" dxfId="0" priority="686" operator="lessThan">
      <formula>20</formula>
    </cfRule>
    <cfRule type="cellIs" dxfId="1" priority="392" operator="greaterThan">
      <formula>120</formula>
    </cfRule>
    <cfRule type="containsText" dxfId="3" priority="98" operator="between" text="库存">
      <formula>NOT(ISERROR(SEARCH("库存",AS202)))</formula>
    </cfRule>
  </conditionalFormatting>
  <conditionalFormatting sqref="AS203">
    <cfRule type="cellIs" dxfId="0" priority="685" operator="lessThan">
      <formula>20</formula>
    </cfRule>
    <cfRule type="cellIs" dxfId="1" priority="391" operator="greaterThan">
      <formula>120</formula>
    </cfRule>
    <cfRule type="containsText" dxfId="3" priority="97" operator="between" text="库存">
      <formula>NOT(ISERROR(SEARCH("库存",AS203)))</formula>
    </cfRule>
  </conditionalFormatting>
  <conditionalFormatting sqref="AS204">
    <cfRule type="cellIs" dxfId="0" priority="684" operator="lessThan">
      <formula>20</formula>
    </cfRule>
    <cfRule type="cellIs" dxfId="1" priority="390" operator="greaterThan">
      <formula>120</formula>
    </cfRule>
    <cfRule type="containsText" dxfId="3" priority="96" operator="between" text="库存">
      <formula>NOT(ISERROR(SEARCH("库存",AS204)))</formula>
    </cfRule>
  </conditionalFormatting>
  <conditionalFormatting sqref="AS205">
    <cfRule type="cellIs" dxfId="0" priority="683" operator="lessThan">
      <formula>20</formula>
    </cfRule>
    <cfRule type="cellIs" dxfId="1" priority="389" operator="greaterThan">
      <formula>120</formula>
    </cfRule>
    <cfRule type="containsText" dxfId="3" priority="95" operator="between" text="库存">
      <formula>NOT(ISERROR(SEARCH("库存",AS205)))</formula>
    </cfRule>
  </conditionalFormatting>
  <conditionalFormatting sqref="AS206">
    <cfRule type="cellIs" dxfId="0" priority="682" operator="lessThan">
      <formula>20</formula>
    </cfRule>
    <cfRule type="cellIs" dxfId="1" priority="388" operator="greaterThan">
      <formula>120</formula>
    </cfRule>
    <cfRule type="containsText" dxfId="3" priority="94" operator="between" text="库存">
      <formula>NOT(ISERROR(SEARCH("库存",AS206)))</formula>
    </cfRule>
  </conditionalFormatting>
  <conditionalFormatting sqref="AS207">
    <cfRule type="cellIs" dxfId="0" priority="681" operator="lessThan">
      <formula>20</formula>
    </cfRule>
    <cfRule type="cellIs" dxfId="1" priority="387" operator="greaterThan">
      <formula>120</formula>
    </cfRule>
    <cfRule type="containsText" dxfId="3" priority="93" operator="between" text="库存">
      <formula>NOT(ISERROR(SEARCH("库存",AS207)))</formula>
    </cfRule>
  </conditionalFormatting>
  <conditionalFormatting sqref="AS208">
    <cfRule type="cellIs" dxfId="0" priority="680" operator="lessThan">
      <formula>20</formula>
    </cfRule>
    <cfRule type="cellIs" dxfId="1" priority="386" operator="greaterThan">
      <formula>120</formula>
    </cfRule>
    <cfRule type="containsText" dxfId="3" priority="92" operator="between" text="库存">
      <formula>NOT(ISERROR(SEARCH("库存",AS208)))</formula>
    </cfRule>
  </conditionalFormatting>
  <conditionalFormatting sqref="AS209">
    <cfRule type="cellIs" dxfId="0" priority="679" operator="lessThan">
      <formula>20</formula>
    </cfRule>
    <cfRule type="cellIs" dxfId="1" priority="385" operator="greaterThan">
      <formula>120</formula>
    </cfRule>
    <cfRule type="containsText" dxfId="3" priority="91" operator="between" text="库存">
      <formula>NOT(ISERROR(SEARCH("库存",AS209)))</formula>
    </cfRule>
  </conditionalFormatting>
  <conditionalFormatting sqref="AS210">
    <cfRule type="cellIs" dxfId="0" priority="678" operator="lessThan">
      <formula>20</formula>
    </cfRule>
    <cfRule type="cellIs" dxfId="1" priority="384" operator="greaterThan">
      <formula>120</formula>
    </cfRule>
    <cfRule type="containsText" dxfId="3" priority="90" operator="between" text="库存">
      <formula>NOT(ISERROR(SEARCH("库存",AS210)))</formula>
    </cfRule>
  </conditionalFormatting>
  <conditionalFormatting sqref="AS211">
    <cfRule type="cellIs" dxfId="0" priority="677" operator="lessThan">
      <formula>20</formula>
    </cfRule>
    <cfRule type="cellIs" dxfId="1" priority="383" operator="greaterThan">
      <formula>120</formula>
    </cfRule>
    <cfRule type="containsText" dxfId="3" priority="89" operator="between" text="库存">
      <formula>NOT(ISERROR(SEARCH("库存",AS211)))</formula>
    </cfRule>
  </conditionalFormatting>
  <conditionalFormatting sqref="AS212">
    <cfRule type="cellIs" dxfId="0" priority="676" operator="lessThan">
      <formula>20</formula>
    </cfRule>
    <cfRule type="cellIs" dxfId="1" priority="382" operator="greaterThan">
      <formula>120</formula>
    </cfRule>
    <cfRule type="containsText" dxfId="3" priority="88" operator="between" text="库存">
      <formula>NOT(ISERROR(SEARCH("库存",AS212)))</formula>
    </cfRule>
  </conditionalFormatting>
  <conditionalFormatting sqref="AS213">
    <cfRule type="cellIs" dxfId="0" priority="675" operator="lessThan">
      <formula>20</formula>
    </cfRule>
    <cfRule type="cellIs" dxfId="1" priority="381" operator="greaterThan">
      <formula>120</formula>
    </cfRule>
    <cfRule type="containsText" dxfId="3" priority="87" operator="between" text="库存">
      <formula>NOT(ISERROR(SEARCH("库存",AS213)))</formula>
    </cfRule>
  </conditionalFormatting>
  <conditionalFormatting sqref="AS214">
    <cfRule type="cellIs" dxfId="0" priority="674" operator="lessThan">
      <formula>20</formula>
    </cfRule>
    <cfRule type="cellIs" dxfId="1" priority="380" operator="greaterThan">
      <formula>120</formula>
    </cfRule>
    <cfRule type="containsText" dxfId="3" priority="86" operator="between" text="库存">
      <formula>NOT(ISERROR(SEARCH("库存",AS214)))</formula>
    </cfRule>
  </conditionalFormatting>
  <conditionalFormatting sqref="AS215">
    <cfRule type="cellIs" dxfId="0" priority="673" operator="lessThan">
      <formula>20</formula>
    </cfRule>
    <cfRule type="cellIs" dxfId="1" priority="379" operator="greaterThan">
      <formula>120</formula>
    </cfRule>
    <cfRule type="containsText" dxfId="3" priority="85" operator="between" text="库存">
      <formula>NOT(ISERROR(SEARCH("库存",AS215)))</formula>
    </cfRule>
  </conditionalFormatting>
  <conditionalFormatting sqref="AS216">
    <cfRule type="cellIs" dxfId="0" priority="672" operator="lessThan">
      <formula>20</formula>
    </cfRule>
    <cfRule type="cellIs" dxfId="1" priority="378" operator="greaterThan">
      <formula>120</formula>
    </cfRule>
    <cfRule type="containsText" dxfId="3" priority="84" operator="between" text="库存">
      <formula>NOT(ISERROR(SEARCH("库存",AS216)))</formula>
    </cfRule>
  </conditionalFormatting>
  <conditionalFormatting sqref="AS217">
    <cfRule type="cellIs" dxfId="0" priority="671" operator="lessThan">
      <formula>20</formula>
    </cfRule>
    <cfRule type="cellIs" dxfId="1" priority="377" operator="greaterThan">
      <formula>120</formula>
    </cfRule>
    <cfRule type="containsText" dxfId="3" priority="83" operator="between" text="库存">
      <formula>NOT(ISERROR(SEARCH("库存",AS217)))</formula>
    </cfRule>
  </conditionalFormatting>
  <conditionalFormatting sqref="AS218">
    <cfRule type="cellIs" dxfId="0" priority="670" operator="lessThan">
      <formula>20</formula>
    </cfRule>
    <cfRule type="cellIs" dxfId="1" priority="376" operator="greaterThan">
      <formula>120</formula>
    </cfRule>
    <cfRule type="containsText" dxfId="3" priority="82" operator="between" text="库存">
      <formula>NOT(ISERROR(SEARCH("库存",AS218)))</formula>
    </cfRule>
  </conditionalFormatting>
  <conditionalFormatting sqref="AS219">
    <cfRule type="cellIs" dxfId="0" priority="669" operator="lessThan">
      <formula>20</formula>
    </cfRule>
    <cfRule type="cellIs" dxfId="1" priority="375" operator="greaterThan">
      <formula>120</formula>
    </cfRule>
    <cfRule type="containsText" dxfId="3" priority="81" operator="between" text="库存">
      <formula>NOT(ISERROR(SEARCH("库存",AS219)))</formula>
    </cfRule>
  </conditionalFormatting>
  <conditionalFormatting sqref="AS220">
    <cfRule type="cellIs" dxfId="0" priority="668" operator="lessThan">
      <formula>20</formula>
    </cfRule>
    <cfRule type="cellIs" dxfId="1" priority="374" operator="greaterThan">
      <formula>120</formula>
    </cfRule>
    <cfRule type="containsText" dxfId="3" priority="80" operator="between" text="库存">
      <formula>NOT(ISERROR(SEARCH("库存",AS220)))</formula>
    </cfRule>
  </conditionalFormatting>
  <conditionalFormatting sqref="AS221">
    <cfRule type="cellIs" dxfId="0" priority="667" operator="lessThan">
      <formula>20</formula>
    </cfRule>
    <cfRule type="cellIs" dxfId="1" priority="373" operator="greaterThan">
      <formula>120</formula>
    </cfRule>
    <cfRule type="containsText" dxfId="3" priority="79" operator="between" text="库存">
      <formula>NOT(ISERROR(SEARCH("库存",AS221)))</formula>
    </cfRule>
  </conditionalFormatting>
  <conditionalFormatting sqref="AS222">
    <cfRule type="cellIs" dxfId="0" priority="666" operator="lessThan">
      <formula>20</formula>
    </cfRule>
    <cfRule type="cellIs" dxfId="1" priority="372" operator="greaterThan">
      <formula>120</formula>
    </cfRule>
    <cfRule type="containsText" dxfId="3" priority="78" operator="between" text="库存">
      <formula>NOT(ISERROR(SEARCH("库存",AS222)))</formula>
    </cfRule>
  </conditionalFormatting>
  <conditionalFormatting sqref="AS223">
    <cfRule type="cellIs" dxfId="0" priority="665" operator="lessThan">
      <formula>20</formula>
    </cfRule>
    <cfRule type="cellIs" dxfId="1" priority="371" operator="greaterThan">
      <formula>120</formula>
    </cfRule>
    <cfRule type="containsText" dxfId="3" priority="77" operator="between" text="库存">
      <formula>NOT(ISERROR(SEARCH("库存",AS223)))</formula>
    </cfRule>
  </conditionalFormatting>
  <conditionalFormatting sqref="AS224">
    <cfRule type="cellIs" dxfId="0" priority="664" operator="lessThan">
      <formula>20</formula>
    </cfRule>
    <cfRule type="cellIs" dxfId="1" priority="370" operator="greaterThan">
      <formula>120</formula>
    </cfRule>
    <cfRule type="containsText" dxfId="3" priority="76" operator="between" text="库存">
      <formula>NOT(ISERROR(SEARCH("库存",AS224)))</formula>
    </cfRule>
  </conditionalFormatting>
  <conditionalFormatting sqref="AS225">
    <cfRule type="cellIs" dxfId="0" priority="663" operator="lessThan">
      <formula>20</formula>
    </cfRule>
    <cfRule type="cellIs" dxfId="1" priority="369" operator="greaterThan">
      <formula>120</formula>
    </cfRule>
    <cfRule type="containsText" dxfId="3" priority="75" operator="between" text="库存">
      <formula>NOT(ISERROR(SEARCH("库存",AS225)))</formula>
    </cfRule>
  </conditionalFormatting>
  <conditionalFormatting sqref="AS226">
    <cfRule type="cellIs" dxfId="0" priority="662" operator="lessThan">
      <formula>20</formula>
    </cfRule>
    <cfRule type="cellIs" dxfId="1" priority="368" operator="greaterThan">
      <formula>120</formula>
    </cfRule>
    <cfRule type="containsText" dxfId="3" priority="74" operator="between" text="库存">
      <formula>NOT(ISERROR(SEARCH("库存",AS226)))</formula>
    </cfRule>
  </conditionalFormatting>
  <conditionalFormatting sqref="AS227">
    <cfRule type="cellIs" dxfId="0" priority="661" operator="lessThan">
      <formula>20</formula>
    </cfRule>
    <cfRule type="cellIs" dxfId="1" priority="367" operator="greaterThan">
      <formula>120</formula>
    </cfRule>
    <cfRule type="containsText" dxfId="3" priority="73" operator="between" text="库存">
      <formula>NOT(ISERROR(SEARCH("库存",AS227)))</formula>
    </cfRule>
  </conditionalFormatting>
  <conditionalFormatting sqref="AS228">
    <cfRule type="cellIs" dxfId="0" priority="660" operator="lessThan">
      <formula>20</formula>
    </cfRule>
    <cfRule type="cellIs" dxfId="1" priority="366" operator="greaterThan">
      <formula>120</formula>
    </cfRule>
    <cfRule type="containsText" dxfId="3" priority="72" operator="between" text="库存">
      <formula>NOT(ISERROR(SEARCH("库存",AS228)))</formula>
    </cfRule>
  </conditionalFormatting>
  <conditionalFormatting sqref="AS229">
    <cfRule type="cellIs" dxfId="0" priority="659" operator="lessThan">
      <formula>20</formula>
    </cfRule>
    <cfRule type="cellIs" dxfId="1" priority="365" operator="greaterThan">
      <formula>120</formula>
    </cfRule>
    <cfRule type="containsText" dxfId="3" priority="71" operator="between" text="库存">
      <formula>NOT(ISERROR(SEARCH("库存",AS229)))</formula>
    </cfRule>
  </conditionalFormatting>
  <conditionalFormatting sqref="AS230">
    <cfRule type="cellIs" dxfId="0" priority="658" operator="lessThan">
      <formula>20</formula>
    </cfRule>
    <cfRule type="cellIs" dxfId="1" priority="364" operator="greaterThan">
      <formula>120</formula>
    </cfRule>
    <cfRule type="containsText" dxfId="3" priority="70" operator="between" text="库存">
      <formula>NOT(ISERROR(SEARCH("库存",AS230)))</formula>
    </cfRule>
  </conditionalFormatting>
  <conditionalFormatting sqref="AS231">
    <cfRule type="cellIs" dxfId="0" priority="657" operator="lessThan">
      <formula>20</formula>
    </cfRule>
    <cfRule type="cellIs" dxfId="1" priority="363" operator="greaterThan">
      <formula>120</formula>
    </cfRule>
    <cfRule type="containsText" dxfId="3" priority="69" operator="between" text="库存">
      <formula>NOT(ISERROR(SEARCH("库存",AS231)))</formula>
    </cfRule>
  </conditionalFormatting>
  <conditionalFormatting sqref="AS232">
    <cfRule type="cellIs" dxfId="0" priority="656" operator="lessThan">
      <formula>20</formula>
    </cfRule>
    <cfRule type="cellIs" dxfId="1" priority="362" operator="greaterThan">
      <formula>120</formula>
    </cfRule>
    <cfRule type="containsText" dxfId="3" priority="68" operator="between" text="库存">
      <formula>NOT(ISERROR(SEARCH("库存",AS232)))</formula>
    </cfRule>
  </conditionalFormatting>
  <conditionalFormatting sqref="AS233">
    <cfRule type="cellIs" dxfId="0" priority="655" operator="lessThan">
      <formula>20</formula>
    </cfRule>
    <cfRule type="cellIs" dxfId="1" priority="361" operator="greaterThan">
      <formula>120</formula>
    </cfRule>
    <cfRule type="containsText" dxfId="3" priority="67" operator="between" text="库存">
      <formula>NOT(ISERROR(SEARCH("库存",AS233)))</formula>
    </cfRule>
  </conditionalFormatting>
  <conditionalFormatting sqref="AS234">
    <cfRule type="cellIs" dxfId="0" priority="654" operator="lessThan">
      <formula>20</formula>
    </cfRule>
    <cfRule type="cellIs" dxfId="1" priority="360" operator="greaterThan">
      <formula>120</formula>
    </cfRule>
    <cfRule type="containsText" dxfId="3" priority="66" operator="between" text="库存">
      <formula>NOT(ISERROR(SEARCH("库存",AS234)))</formula>
    </cfRule>
  </conditionalFormatting>
  <conditionalFormatting sqref="AS235">
    <cfRule type="cellIs" dxfId="0" priority="653" operator="lessThan">
      <formula>20</formula>
    </cfRule>
    <cfRule type="cellIs" dxfId="1" priority="359" operator="greaterThan">
      <formula>120</formula>
    </cfRule>
    <cfRule type="containsText" dxfId="3" priority="65" operator="between" text="库存">
      <formula>NOT(ISERROR(SEARCH("库存",AS235)))</formula>
    </cfRule>
  </conditionalFormatting>
  <conditionalFormatting sqref="AS236">
    <cfRule type="cellIs" dxfId="0" priority="652" operator="lessThan">
      <formula>20</formula>
    </cfRule>
    <cfRule type="cellIs" dxfId="1" priority="358" operator="greaterThan">
      <formula>120</formula>
    </cfRule>
    <cfRule type="containsText" dxfId="3" priority="64" operator="between" text="库存">
      <formula>NOT(ISERROR(SEARCH("库存",AS236)))</formula>
    </cfRule>
  </conditionalFormatting>
  <conditionalFormatting sqref="AS237">
    <cfRule type="cellIs" dxfId="0" priority="651" operator="lessThan">
      <formula>20</formula>
    </cfRule>
    <cfRule type="cellIs" dxfId="1" priority="357" operator="greaterThan">
      <formula>120</formula>
    </cfRule>
    <cfRule type="containsText" dxfId="3" priority="63" operator="between" text="库存">
      <formula>NOT(ISERROR(SEARCH("库存",AS237)))</formula>
    </cfRule>
  </conditionalFormatting>
  <conditionalFormatting sqref="AS238">
    <cfRule type="cellIs" dxfId="0" priority="650" operator="lessThan">
      <formula>20</formula>
    </cfRule>
    <cfRule type="cellIs" dxfId="1" priority="356" operator="greaterThan">
      <formula>120</formula>
    </cfRule>
    <cfRule type="containsText" dxfId="3" priority="62" operator="between" text="库存">
      <formula>NOT(ISERROR(SEARCH("库存",AS238)))</formula>
    </cfRule>
  </conditionalFormatting>
  <conditionalFormatting sqref="AS239">
    <cfRule type="cellIs" dxfId="0" priority="649" operator="lessThan">
      <formula>20</formula>
    </cfRule>
    <cfRule type="cellIs" dxfId="1" priority="355" operator="greaterThan">
      <formula>120</formula>
    </cfRule>
    <cfRule type="containsText" dxfId="3" priority="61" operator="between" text="库存">
      <formula>NOT(ISERROR(SEARCH("库存",AS239)))</formula>
    </cfRule>
  </conditionalFormatting>
  <conditionalFormatting sqref="AS240">
    <cfRule type="cellIs" dxfId="0" priority="648" operator="lessThan">
      <formula>20</formula>
    </cfRule>
    <cfRule type="cellIs" dxfId="1" priority="354" operator="greaterThan">
      <formula>120</formula>
    </cfRule>
    <cfRule type="containsText" dxfId="3" priority="60" operator="between" text="库存">
      <formula>NOT(ISERROR(SEARCH("库存",AS240)))</formula>
    </cfRule>
  </conditionalFormatting>
  <conditionalFormatting sqref="AS241">
    <cfRule type="cellIs" dxfId="0" priority="647" operator="lessThan">
      <formula>20</formula>
    </cfRule>
    <cfRule type="cellIs" dxfId="1" priority="353" operator="greaterThan">
      <formula>120</formula>
    </cfRule>
    <cfRule type="containsText" dxfId="3" priority="59" operator="between" text="库存">
      <formula>NOT(ISERROR(SEARCH("库存",AS241)))</formula>
    </cfRule>
  </conditionalFormatting>
  <conditionalFormatting sqref="AS242">
    <cfRule type="cellIs" dxfId="0" priority="646" operator="lessThan">
      <formula>20</formula>
    </cfRule>
    <cfRule type="cellIs" dxfId="1" priority="352" operator="greaterThan">
      <formula>120</formula>
    </cfRule>
    <cfRule type="containsText" dxfId="3" priority="58" operator="between" text="库存">
      <formula>NOT(ISERROR(SEARCH("库存",AS242)))</formula>
    </cfRule>
  </conditionalFormatting>
  <conditionalFormatting sqref="AS243">
    <cfRule type="cellIs" dxfId="0" priority="645" operator="lessThan">
      <formula>20</formula>
    </cfRule>
    <cfRule type="cellIs" dxfId="1" priority="351" operator="greaterThan">
      <formula>120</formula>
    </cfRule>
    <cfRule type="containsText" dxfId="3" priority="57" operator="between" text="库存">
      <formula>NOT(ISERROR(SEARCH("库存",AS243)))</formula>
    </cfRule>
  </conditionalFormatting>
  <conditionalFormatting sqref="AS244">
    <cfRule type="cellIs" dxfId="0" priority="644" operator="lessThan">
      <formula>20</formula>
    </cfRule>
    <cfRule type="cellIs" dxfId="1" priority="350" operator="greaterThan">
      <formula>120</formula>
    </cfRule>
    <cfRule type="containsText" dxfId="3" priority="56" operator="between" text="库存">
      <formula>NOT(ISERROR(SEARCH("库存",AS244)))</formula>
    </cfRule>
  </conditionalFormatting>
  <conditionalFormatting sqref="AS245">
    <cfRule type="cellIs" dxfId="0" priority="643" operator="lessThan">
      <formula>20</formula>
    </cfRule>
    <cfRule type="cellIs" dxfId="1" priority="349" operator="greaterThan">
      <formula>120</formula>
    </cfRule>
    <cfRule type="containsText" dxfId="3" priority="55" operator="between" text="库存">
      <formula>NOT(ISERROR(SEARCH("库存",AS245)))</formula>
    </cfRule>
  </conditionalFormatting>
  <conditionalFormatting sqref="AS246">
    <cfRule type="cellIs" dxfId="0" priority="642" operator="lessThan">
      <formula>20</formula>
    </cfRule>
    <cfRule type="cellIs" dxfId="1" priority="348" operator="greaterThan">
      <formula>120</formula>
    </cfRule>
    <cfRule type="containsText" dxfId="3" priority="54" operator="between" text="库存">
      <formula>NOT(ISERROR(SEARCH("库存",AS246)))</formula>
    </cfRule>
  </conditionalFormatting>
  <conditionalFormatting sqref="AS247">
    <cfRule type="cellIs" dxfId="0" priority="641" operator="lessThan">
      <formula>20</formula>
    </cfRule>
    <cfRule type="cellIs" dxfId="1" priority="347" operator="greaterThan">
      <formula>120</formula>
    </cfRule>
    <cfRule type="containsText" dxfId="3" priority="53" operator="between" text="库存">
      <formula>NOT(ISERROR(SEARCH("库存",AS247)))</formula>
    </cfRule>
  </conditionalFormatting>
  <conditionalFormatting sqref="AS248">
    <cfRule type="cellIs" dxfId="0" priority="640" operator="lessThan">
      <formula>20</formula>
    </cfRule>
    <cfRule type="cellIs" dxfId="1" priority="346" operator="greaterThan">
      <formula>120</formula>
    </cfRule>
    <cfRule type="containsText" dxfId="3" priority="52" operator="between" text="库存">
      <formula>NOT(ISERROR(SEARCH("库存",AS248)))</formula>
    </cfRule>
  </conditionalFormatting>
  <conditionalFormatting sqref="AS249">
    <cfRule type="cellIs" dxfId="0" priority="639" operator="lessThan">
      <formula>20</formula>
    </cfRule>
    <cfRule type="cellIs" dxfId="1" priority="345" operator="greaterThan">
      <formula>120</formula>
    </cfRule>
    <cfRule type="containsText" dxfId="3" priority="51" operator="between" text="库存">
      <formula>NOT(ISERROR(SEARCH("库存",AS249)))</formula>
    </cfRule>
  </conditionalFormatting>
  <conditionalFormatting sqref="AS250">
    <cfRule type="cellIs" dxfId="0" priority="638" operator="lessThan">
      <formula>20</formula>
    </cfRule>
    <cfRule type="cellIs" dxfId="1" priority="344" operator="greaterThan">
      <formula>120</formula>
    </cfRule>
    <cfRule type="containsText" dxfId="3" priority="50" operator="between" text="库存">
      <formula>NOT(ISERROR(SEARCH("库存",AS250)))</formula>
    </cfRule>
  </conditionalFormatting>
  <conditionalFormatting sqref="AS251">
    <cfRule type="cellIs" dxfId="0" priority="637" operator="lessThan">
      <formula>20</formula>
    </cfRule>
    <cfRule type="cellIs" dxfId="1" priority="343" operator="greaterThan">
      <formula>120</formula>
    </cfRule>
    <cfRule type="containsText" dxfId="3" priority="49" operator="between" text="库存">
      <formula>NOT(ISERROR(SEARCH("库存",AS251)))</formula>
    </cfRule>
  </conditionalFormatting>
  <conditionalFormatting sqref="AS252">
    <cfRule type="cellIs" dxfId="0" priority="636" operator="lessThan">
      <formula>20</formula>
    </cfRule>
    <cfRule type="cellIs" dxfId="1" priority="342" operator="greaterThan">
      <formula>120</formula>
    </cfRule>
    <cfRule type="containsText" dxfId="3" priority="48" operator="between" text="库存">
      <formula>NOT(ISERROR(SEARCH("库存",AS252)))</formula>
    </cfRule>
  </conditionalFormatting>
  <conditionalFormatting sqref="AS253">
    <cfRule type="cellIs" dxfId="0" priority="635" operator="lessThan">
      <formula>20</formula>
    </cfRule>
    <cfRule type="cellIs" dxfId="1" priority="341" operator="greaterThan">
      <formula>120</formula>
    </cfRule>
    <cfRule type="containsText" dxfId="3" priority="47" operator="between" text="库存">
      <formula>NOT(ISERROR(SEARCH("库存",AS253)))</formula>
    </cfRule>
  </conditionalFormatting>
  <conditionalFormatting sqref="AS254">
    <cfRule type="cellIs" dxfId="0" priority="634" operator="lessThan">
      <formula>20</formula>
    </cfRule>
    <cfRule type="cellIs" dxfId="1" priority="340" operator="greaterThan">
      <formula>120</formula>
    </cfRule>
    <cfRule type="containsText" dxfId="3" priority="46" operator="between" text="库存">
      <formula>NOT(ISERROR(SEARCH("库存",AS254)))</formula>
    </cfRule>
  </conditionalFormatting>
  <conditionalFormatting sqref="AS255">
    <cfRule type="cellIs" dxfId="0" priority="633" operator="lessThan">
      <formula>20</formula>
    </cfRule>
    <cfRule type="cellIs" dxfId="1" priority="339" operator="greaterThan">
      <formula>120</formula>
    </cfRule>
    <cfRule type="containsText" dxfId="3" priority="45" operator="between" text="库存">
      <formula>NOT(ISERROR(SEARCH("库存",AS255)))</formula>
    </cfRule>
  </conditionalFormatting>
  <conditionalFormatting sqref="AS256">
    <cfRule type="cellIs" dxfId="0" priority="632" operator="lessThan">
      <formula>20</formula>
    </cfRule>
    <cfRule type="cellIs" dxfId="1" priority="338" operator="greaterThan">
      <formula>120</formula>
    </cfRule>
    <cfRule type="containsText" dxfId="3" priority="44" operator="between" text="库存">
      <formula>NOT(ISERROR(SEARCH("库存",AS256)))</formula>
    </cfRule>
  </conditionalFormatting>
  <conditionalFormatting sqref="AS257">
    <cfRule type="cellIs" dxfId="0" priority="631" operator="lessThan">
      <formula>20</formula>
    </cfRule>
    <cfRule type="cellIs" dxfId="1" priority="337" operator="greaterThan">
      <formula>120</formula>
    </cfRule>
    <cfRule type="containsText" dxfId="3" priority="43" operator="between" text="库存">
      <formula>NOT(ISERROR(SEARCH("库存",AS257)))</formula>
    </cfRule>
  </conditionalFormatting>
  <conditionalFormatting sqref="AS258">
    <cfRule type="cellIs" dxfId="0" priority="630" operator="lessThan">
      <formula>20</formula>
    </cfRule>
    <cfRule type="cellIs" dxfId="1" priority="336" operator="greaterThan">
      <formula>120</formula>
    </cfRule>
    <cfRule type="containsText" dxfId="3" priority="42" operator="between" text="库存">
      <formula>NOT(ISERROR(SEARCH("库存",AS258)))</formula>
    </cfRule>
  </conditionalFormatting>
  <conditionalFormatting sqref="AS259">
    <cfRule type="cellIs" dxfId="0" priority="629" operator="lessThan">
      <formula>20</formula>
    </cfRule>
    <cfRule type="cellIs" dxfId="1" priority="335" operator="greaterThan">
      <formula>120</formula>
    </cfRule>
    <cfRule type="containsText" dxfId="3" priority="41" operator="between" text="库存">
      <formula>NOT(ISERROR(SEARCH("库存",AS259)))</formula>
    </cfRule>
  </conditionalFormatting>
  <conditionalFormatting sqref="AS260">
    <cfRule type="cellIs" dxfId="0" priority="628" operator="lessThan">
      <formula>20</formula>
    </cfRule>
    <cfRule type="cellIs" dxfId="1" priority="334" operator="greaterThan">
      <formula>120</formula>
    </cfRule>
    <cfRule type="containsText" dxfId="3" priority="40" operator="between" text="库存">
      <formula>NOT(ISERROR(SEARCH("库存",AS260)))</formula>
    </cfRule>
  </conditionalFormatting>
  <conditionalFormatting sqref="AS261">
    <cfRule type="cellIs" dxfId="0" priority="627" operator="lessThan">
      <formula>20</formula>
    </cfRule>
    <cfRule type="cellIs" dxfId="1" priority="333" operator="greaterThan">
      <formula>120</formula>
    </cfRule>
    <cfRule type="containsText" dxfId="3" priority="39" operator="between" text="库存">
      <formula>NOT(ISERROR(SEARCH("库存",AS261)))</formula>
    </cfRule>
  </conditionalFormatting>
  <conditionalFormatting sqref="AS262">
    <cfRule type="cellIs" dxfId="0" priority="626" operator="lessThan">
      <formula>20</formula>
    </cfRule>
    <cfRule type="cellIs" dxfId="1" priority="332" operator="greaterThan">
      <formula>120</formula>
    </cfRule>
    <cfRule type="containsText" dxfId="3" priority="38" operator="between" text="库存">
      <formula>NOT(ISERROR(SEARCH("库存",AS262)))</formula>
    </cfRule>
  </conditionalFormatting>
  <conditionalFormatting sqref="AS263">
    <cfRule type="cellIs" dxfId="0" priority="625" operator="lessThan">
      <formula>20</formula>
    </cfRule>
    <cfRule type="cellIs" dxfId="1" priority="331" operator="greaterThan">
      <formula>120</formula>
    </cfRule>
    <cfRule type="containsText" dxfId="3" priority="37" operator="between" text="库存">
      <formula>NOT(ISERROR(SEARCH("库存",AS263)))</formula>
    </cfRule>
  </conditionalFormatting>
  <conditionalFormatting sqref="AS264">
    <cfRule type="cellIs" dxfId="0" priority="624" operator="lessThan">
      <formula>20</formula>
    </cfRule>
    <cfRule type="cellIs" dxfId="1" priority="330" operator="greaterThan">
      <formula>120</formula>
    </cfRule>
    <cfRule type="containsText" dxfId="3" priority="36" operator="between" text="库存">
      <formula>NOT(ISERROR(SEARCH("库存",AS264)))</formula>
    </cfRule>
  </conditionalFormatting>
  <conditionalFormatting sqref="AS265">
    <cfRule type="cellIs" dxfId="0" priority="623" operator="lessThan">
      <formula>20</formula>
    </cfRule>
    <cfRule type="cellIs" dxfId="1" priority="329" operator="greaterThan">
      <formula>120</formula>
    </cfRule>
    <cfRule type="containsText" dxfId="3" priority="35" operator="between" text="库存">
      <formula>NOT(ISERROR(SEARCH("库存",AS265)))</formula>
    </cfRule>
  </conditionalFormatting>
  <conditionalFormatting sqref="AS266">
    <cfRule type="cellIs" dxfId="0" priority="622" operator="lessThan">
      <formula>20</formula>
    </cfRule>
    <cfRule type="cellIs" dxfId="1" priority="328" operator="greaterThan">
      <formula>120</formula>
    </cfRule>
    <cfRule type="containsText" dxfId="3" priority="34" operator="between" text="库存">
      <formula>NOT(ISERROR(SEARCH("库存",AS266)))</formula>
    </cfRule>
  </conditionalFormatting>
  <conditionalFormatting sqref="AS267">
    <cfRule type="cellIs" dxfId="0" priority="621" operator="lessThan">
      <formula>20</formula>
    </cfRule>
    <cfRule type="cellIs" dxfId="1" priority="327" operator="greaterThan">
      <formula>120</formula>
    </cfRule>
    <cfRule type="containsText" dxfId="3" priority="33" operator="between" text="库存">
      <formula>NOT(ISERROR(SEARCH("库存",AS267)))</formula>
    </cfRule>
  </conditionalFormatting>
  <conditionalFormatting sqref="AS268">
    <cfRule type="cellIs" dxfId="0" priority="620" operator="lessThan">
      <formula>20</formula>
    </cfRule>
    <cfRule type="cellIs" dxfId="1" priority="326" operator="greaterThan">
      <formula>120</formula>
    </cfRule>
    <cfRule type="containsText" dxfId="3" priority="32" operator="between" text="库存">
      <formula>NOT(ISERROR(SEARCH("库存",AS268)))</formula>
    </cfRule>
  </conditionalFormatting>
  <conditionalFormatting sqref="AS269">
    <cfRule type="cellIs" dxfId="0" priority="619" operator="lessThan">
      <formula>20</formula>
    </cfRule>
    <cfRule type="cellIs" dxfId="1" priority="325" operator="greaterThan">
      <formula>120</formula>
    </cfRule>
    <cfRule type="containsText" dxfId="3" priority="31" operator="between" text="库存">
      <formula>NOT(ISERROR(SEARCH("库存",AS269)))</formula>
    </cfRule>
  </conditionalFormatting>
  <conditionalFormatting sqref="AS270">
    <cfRule type="cellIs" dxfId="0" priority="618" operator="lessThan">
      <formula>20</formula>
    </cfRule>
    <cfRule type="cellIs" dxfId="1" priority="324" operator="greaterThan">
      <formula>120</formula>
    </cfRule>
    <cfRule type="containsText" dxfId="3" priority="30" operator="between" text="库存">
      <formula>NOT(ISERROR(SEARCH("库存",AS270)))</formula>
    </cfRule>
  </conditionalFormatting>
  <conditionalFormatting sqref="AS271">
    <cfRule type="cellIs" dxfId="0" priority="617" operator="lessThan">
      <formula>20</formula>
    </cfRule>
    <cfRule type="cellIs" dxfId="1" priority="323" operator="greaterThan">
      <formula>120</formula>
    </cfRule>
    <cfRule type="containsText" dxfId="3" priority="29" operator="between" text="库存">
      <formula>NOT(ISERROR(SEARCH("库存",AS271)))</formula>
    </cfRule>
  </conditionalFormatting>
  <conditionalFormatting sqref="AS272">
    <cfRule type="cellIs" dxfId="0" priority="616" operator="lessThan">
      <formula>20</formula>
    </cfRule>
    <cfRule type="cellIs" dxfId="1" priority="322" operator="greaterThan">
      <formula>120</formula>
    </cfRule>
    <cfRule type="containsText" dxfId="3" priority="28" operator="between" text="库存">
      <formula>NOT(ISERROR(SEARCH("库存",AS272)))</formula>
    </cfRule>
  </conditionalFormatting>
  <conditionalFormatting sqref="AS273">
    <cfRule type="cellIs" dxfId="0" priority="615" operator="lessThan">
      <formula>20</formula>
    </cfRule>
    <cfRule type="cellIs" dxfId="1" priority="321" operator="greaterThan">
      <formula>120</formula>
    </cfRule>
    <cfRule type="containsText" dxfId="3" priority="27" operator="between" text="库存">
      <formula>NOT(ISERROR(SEARCH("库存",AS273)))</formula>
    </cfRule>
  </conditionalFormatting>
  <conditionalFormatting sqref="AS274">
    <cfRule type="cellIs" dxfId="0" priority="614" operator="lessThan">
      <formula>20</formula>
    </cfRule>
    <cfRule type="cellIs" dxfId="1" priority="320" operator="greaterThan">
      <formula>120</formula>
    </cfRule>
    <cfRule type="containsText" dxfId="3" priority="26" operator="between" text="库存">
      <formula>NOT(ISERROR(SEARCH("库存",AS274)))</formula>
    </cfRule>
  </conditionalFormatting>
  <conditionalFormatting sqref="AS275">
    <cfRule type="cellIs" dxfId="0" priority="613" operator="lessThan">
      <formula>20</formula>
    </cfRule>
    <cfRule type="cellIs" dxfId="1" priority="319" operator="greaterThan">
      <formula>120</formula>
    </cfRule>
    <cfRule type="containsText" dxfId="3" priority="25" operator="between" text="库存">
      <formula>NOT(ISERROR(SEARCH("库存",AS275)))</formula>
    </cfRule>
  </conditionalFormatting>
  <conditionalFormatting sqref="AS276">
    <cfRule type="cellIs" dxfId="0" priority="612" operator="lessThan">
      <formula>20</formula>
    </cfRule>
    <cfRule type="cellIs" dxfId="1" priority="318" operator="greaterThan">
      <formula>120</formula>
    </cfRule>
    <cfRule type="containsText" dxfId="3" priority="24" operator="between" text="库存">
      <formula>NOT(ISERROR(SEARCH("库存",AS276)))</formula>
    </cfRule>
  </conditionalFormatting>
  <conditionalFormatting sqref="AS277">
    <cfRule type="cellIs" dxfId="0" priority="611" operator="lessThan">
      <formula>20</formula>
    </cfRule>
    <cfRule type="cellIs" dxfId="1" priority="317" operator="greaterThan">
      <formula>120</formula>
    </cfRule>
    <cfRule type="containsText" dxfId="3" priority="23" operator="between" text="库存">
      <formula>NOT(ISERROR(SEARCH("库存",AS277)))</formula>
    </cfRule>
  </conditionalFormatting>
  <conditionalFormatting sqref="AS278">
    <cfRule type="cellIs" dxfId="0" priority="610" operator="lessThan">
      <formula>20</formula>
    </cfRule>
    <cfRule type="cellIs" dxfId="1" priority="316" operator="greaterThan">
      <formula>120</formula>
    </cfRule>
    <cfRule type="containsText" dxfId="3" priority="22" operator="between" text="库存">
      <formula>NOT(ISERROR(SEARCH("库存",AS278)))</formula>
    </cfRule>
  </conditionalFormatting>
  <conditionalFormatting sqref="AS279">
    <cfRule type="cellIs" dxfId="0" priority="609" operator="lessThan">
      <formula>20</formula>
    </cfRule>
    <cfRule type="cellIs" dxfId="1" priority="315" operator="greaterThan">
      <formula>120</formula>
    </cfRule>
    <cfRule type="containsText" dxfId="3" priority="21" operator="between" text="库存">
      <formula>NOT(ISERROR(SEARCH("库存",AS279)))</formula>
    </cfRule>
  </conditionalFormatting>
  <conditionalFormatting sqref="AS280">
    <cfRule type="cellIs" dxfId="0" priority="608" operator="lessThan">
      <formula>20</formula>
    </cfRule>
    <cfRule type="cellIs" dxfId="1" priority="314" operator="greaterThan">
      <formula>120</formula>
    </cfRule>
    <cfRule type="containsText" dxfId="3" priority="20" operator="between" text="库存">
      <formula>NOT(ISERROR(SEARCH("库存",AS280)))</formula>
    </cfRule>
  </conditionalFormatting>
  <conditionalFormatting sqref="AS281">
    <cfRule type="cellIs" dxfId="0" priority="607" operator="lessThan">
      <formula>20</formula>
    </cfRule>
    <cfRule type="cellIs" dxfId="1" priority="313" operator="greaterThan">
      <formula>120</formula>
    </cfRule>
    <cfRule type="containsText" dxfId="3" priority="19" operator="between" text="库存">
      <formula>NOT(ISERROR(SEARCH("库存",AS281)))</formula>
    </cfRule>
  </conditionalFormatting>
  <conditionalFormatting sqref="AS282">
    <cfRule type="cellIs" dxfId="0" priority="606" operator="lessThan">
      <formula>20</formula>
    </cfRule>
    <cfRule type="cellIs" dxfId="1" priority="312" operator="greaterThan">
      <formula>120</formula>
    </cfRule>
    <cfRule type="containsText" dxfId="3" priority="18" operator="between" text="库存">
      <formula>NOT(ISERROR(SEARCH("库存",AS282)))</formula>
    </cfRule>
  </conditionalFormatting>
  <conditionalFormatting sqref="AS283">
    <cfRule type="cellIs" dxfId="0" priority="605" operator="lessThan">
      <formula>20</formula>
    </cfRule>
    <cfRule type="cellIs" dxfId="1" priority="311" operator="greaterThan">
      <formula>120</formula>
    </cfRule>
    <cfRule type="containsText" dxfId="3" priority="17" operator="between" text="库存">
      <formula>NOT(ISERROR(SEARCH("库存",AS283)))</formula>
    </cfRule>
  </conditionalFormatting>
  <conditionalFormatting sqref="AS284">
    <cfRule type="cellIs" dxfId="0" priority="604" operator="lessThan">
      <formula>20</formula>
    </cfRule>
    <cfRule type="cellIs" dxfId="1" priority="310" operator="greaterThan">
      <formula>120</formula>
    </cfRule>
    <cfRule type="containsText" dxfId="3" priority="16" operator="between" text="库存">
      <formula>NOT(ISERROR(SEARCH("库存",AS284)))</formula>
    </cfRule>
  </conditionalFormatting>
  <conditionalFormatting sqref="AS285">
    <cfRule type="cellIs" dxfId="0" priority="603" operator="lessThan">
      <formula>20</formula>
    </cfRule>
    <cfRule type="cellIs" dxfId="1" priority="309" operator="greaterThan">
      <formula>120</formula>
    </cfRule>
    <cfRule type="containsText" dxfId="3" priority="15" operator="between" text="库存">
      <formula>NOT(ISERROR(SEARCH("库存",AS285)))</formula>
    </cfRule>
  </conditionalFormatting>
  <conditionalFormatting sqref="AS286">
    <cfRule type="cellIs" dxfId="0" priority="602" operator="lessThan">
      <formula>20</formula>
    </cfRule>
    <cfRule type="cellIs" dxfId="1" priority="308" operator="greaterThan">
      <formula>120</formula>
    </cfRule>
    <cfRule type="containsText" dxfId="3" priority="14" operator="between" text="库存">
      <formula>NOT(ISERROR(SEARCH("库存",AS286)))</formula>
    </cfRule>
  </conditionalFormatting>
  <conditionalFormatting sqref="AS287">
    <cfRule type="cellIs" dxfId="0" priority="601" operator="lessThan">
      <formula>20</formula>
    </cfRule>
    <cfRule type="cellIs" dxfId="1" priority="307" operator="greaterThan">
      <formula>120</formula>
    </cfRule>
    <cfRule type="containsText" dxfId="3" priority="13" operator="between" text="库存">
      <formula>NOT(ISERROR(SEARCH("库存",AS287)))</formula>
    </cfRule>
  </conditionalFormatting>
  <conditionalFormatting sqref="AS288">
    <cfRule type="cellIs" dxfId="0" priority="600" operator="lessThan">
      <formula>20</formula>
    </cfRule>
    <cfRule type="cellIs" dxfId="1" priority="306" operator="greaterThan">
      <formula>120</formula>
    </cfRule>
    <cfRule type="containsText" dxfId="3" priority="12" operator="between" text="库存">
      <formula>NOT(ISERROR(SEARCH("库存",AS288)))</formula>
    </cfRule>
  </conditionalFormatting>
  <conditionalFormatting sqref="AS289">
    <cfRule type="cellIs" dxfId="0" priority="599" operator="lessThan">
      <formula>20</formula>
    </cfRule>
    <cfRule type="cellIs" dxfId="1" priority="305" operator="greaterThan">
      <formula>120</formula>
    </cfRule>
    <cfRule type="containsText" dxfId="3" priority="11" operator="between" text="库存">
      <formula>NOT(ISERROR(SEARCH("库存",AS289)))</formula>
    </cfRule>
  </conditionalFormatting>
  <conditionalFormatting sqref="AS290">
    <cfRule type="cellIs" dxfId="0" priority="598" operator="lessThan">
      <formula>20</formula>
    </cfRule>
    <cfRule type="cellIs" dxfId="1" priority="304" operator="greaterThan">
      <formula>120</formula>
    </cfRule>
    <cfRule type="containsText" dxfId="3" priority="10" operator="between" text="库存">
      <formula>NOT(ISERROR(SEARCH("库存",AS290)))</formula>
    </cfRule>
  </conditionalFormatting>
  <conditionalFormatting sqref="AS291">
    <cfRule type="cellIs" dxfId="0" priority="597" operator="lessThan">
      <formula>20</formula>
    </cfRule>
    <cfRule type="cellIs" dxfId="1" priority="303" operator="greaterThan">
      <formula>120</formula>
    </cfRule>
    <cfRule type="containsText" dxfId="3" priority="9" operator="between" text="库存">
      <formula>NOT(ISERROR(SEARCH("库存",AS291)))</formula>
    </cfRule>
  </conditionalFormatting>
  <conditionalFormatting sqref="AS292">
    <cfRule type="cellIs" dxfId="0" priority="596" operator="lessThan">
      <formula>20</formula>
    </cfRule>
    <cfRule type="cellIs" dxfId="1" priority="302" operator="greaterThan">
      <formula>120</formula>
    </cfRule>
    <cfRule type="containsText" dxfId="3" priority="8" operator="between" text="库存">
      <formula>NOT(ISERROR(SEARCH("库存",AS292)))</formula>
    </cfRule>
  </conditionalFormatting>
  <conditionalFormatting sqref="AS293">
    <cfRule type="cellIs" dxfId="0" priority="595" operator="lessThan">
      <formula>20</formula>
    </cfRule>
    <cfRule type="cellIs" dxfId="1" priority="301" operator="greaterThan">
      <formula>120</formula>
    </cfRule>
    <cfRule type="containsText" dxfId="3" priority="7" operator="between" text="库存">
      <formula>NOT(ISERROR(SEARCH("库存",AS293)))</formula>
    </cfRule>
  </conditionalFormatting>
  <conditionalFormatting sqref="AS294">
    <cfRule type="cellIs" dxfId="0" priority="594" operator="lessThan">
      <formula>20</formula>
    </cfRule>
    <cfRule type="cellIs" dxfId="1" priority="300" operator="greaterThan">
      <formula>120</formula>
    </cfRule>
    <cfRule type="containsText" dxfId="3" priority="6" operator="between" text="库存">
      <formula>NOT(ISERROR(SEARCH("库存",AS294)))</formula>
    </cfRule>
  </conditionalFormatting>
  <conditionalFormatting sqref="AS295">
    <cfRule type="cellIs" dxfId="0" priority="593" operator="lessThan">
      <formula>20</formula>
    </cfRule>
    <cfRule type="cellIs" dxfId="1" priority="299" operator="greaterThan">
      <formula>120</formula>
    </cfRule>
    <cfRule type="containsText" dxfId="3" priority="5" operator="between" text="库存">
      <formula>NOT(ISERROR(SEARCH("库存",AS295)))</formula>
    </cfRule>
  </conditionalFormatting>
  <conditionalFormatting sqref="AS296">
    <cfRule type="cellIs" dxfId="0" priority="592" operator="lessThan">
      <formula>20</formula>
    </cfRule>
    <cfRule type="cellIs" dxfId="1" priority="298" operator="greaterThan">
      <formula>120</formula>
    </cfRule>
    <cfRule type="containsText" dxfId="3" priority="4" operator="between" text="库存">
      <formula>NOT(ISERROR(SEARCH("库存",AS296)))</formula>
    </cfRule>
  </conditionalFormatting>
  <conditionalFormatting sqref="AS297">
    <cfRule type="cellIs" dxfId="0" priority="591" operator="lessThan">
      <formula>20</formula>
    </cfRule>
    <cfRule type="cellIs" dxfId="1" priority="297" operator="greaterThan">
      <formula>120</formula>
    </cfRule>
    <cfRule type="containsText" dxfId="3" priority="3" operator="between" text="库存">
      <formula>NOT(ISERROR(SEARCH("库存",AS297)))</formula>
    </cfRule>
  </conditionalFormatting>
  <conditionalFormatting sqref="AS298">
    <cfRule type="cellIs" dxfId="0" priority="590" operator="lessThan">
      <formula>20</formula>
    </cfRule>
    <cfRule type="cellIs" dxfId="1" priority="296" operator="greaterThan">
      <formula>120</formula>
    </cfRule>
    <cfRule type="containsText" dxfId="3" priority="2" operator="between" text="库存">
      <formula>NOT(ISERROR(SEARCH("库存",AS298)))</formula>
    </cfRule>
  </conditionalFormatting>
  <conditionalFormatting sqref="AS299">
    <cfRule type="cellIs" dxfId="0" priority="589" operator="lessThan">
      <formula>20</formula>
    </cfRule>
    <cfRule type="cellIs" dxfId="1" priority="295" operator="greaterThan">
      <formula>120</formula>
    </cfRule>
    <cfRule type="containsText" dxfId="3" priority="1" operator="between" text="库存">
      <formula>NOT(ISERROR(SEARCH("库存",AS299)))</formula>
    </cfRule>
  </conditionalFormatting>
  <conditionalFormatting sqref="AS3:AS5 AS300:AS1048576">
    <cfRule type="cellIs" dxfId="0" priority="3510" operator="lessThan">
      <formula>20</formula>
    </cfRule>
    <cfRule type="cellIs" dxfId="1" priority="3509" operator="greaterThan">
      <formula>120</formula>
    </cfRule>
    <cfRule type="containsText" dxfId="3" priority="3508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6018</v>
      </c>
      <c r="B1" s="2">
        <f>B12</f>
        <v>43255</v>
      </c>
    </row>
    <row r="2" spans="1:2">
      <c r="A2" s="1" t="s">
        <v>6019</v>
      </c>
      <c r="B2" s="2">
        <v>43282</v>
      </c>
    </row>
    <row r="3" spans="1:2">
      <c r="A3" s="1"/>
      <c r="B3" s="1"/>
    </row>
    <row r="4" spans="1:2">
      <c r="A4" s="1" t="s">
        <v>6020</v>
      </c>
      <c r="B4" s="2">
        <f>B2+1</f>
        <v>43283</v>
      </c>
    </row>
    <row r="5" spans="1:2">
      <c r="A5" s="1" t="s">
        <v>6021</v>
      </c>
      <c r="B5" s="3">
        <f>B2</f>
        <v>43282</v>
      </c>
    </row>
    <row r="6" spans="1:2">
      <c r="A6" s="1" t="s">
        <v>6022</v>
      </c>
      <c r="B6" s="4">
        <f>B5-6</f>
        <v>43276</v>
      </c>
    </row>
    <row r="7" spans="1:2">
      <c r="A7" s="1" t="s">
        <v>6023</v>
      </c>
      <c r="B7" s="4">
        <f>B5-7</f>
        <v>43275</v>
      </c>
    </row>
    <row r="8" spans="1:2">
      <c r="A8" s="1" t="s">
        <v>6024</v>
      </c>
      <c r="B8" s="4">
        <f>B5-13</f>
        <v>43269</v>
      </c>
    </row>
    <row r="9" spans="1:2">
      <c r="A9" s="1" t="s">
        <v>6025</v>
      </c>
      <c r="B9" s="4">
        <f>B5-14</f>
        <v>43268</v>
      </c>
    </row>
    <row r="10" spans="1:2">
      <c r="A10" s="1" t="s">
        <v>6026</v>
      </c>
      <c r="B10" s="4">
        <f>B5-20</f>
        <v>43262</v>
      </c>
    </row>
    <row r="11" spans="1:2">
      <c r="A11" s="1" t="s">
        <v>6027</v>
      </c>
      <c r="B11" s="4">
        <f>B5-21</f>
        <v>43261</v>
      </c>
    </row>
    <row r="12" spans="1:2">
      <c r="A12" s="1" t="s">
        <v>6028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