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esktop\My Data Projects\"/>
    </mc:Choice>
  </mc:AlternateContent>
  <xr:revisionPtr revIDLastSave="0" documentId="8_{2532045F-6041-4F6F-BC86-DB9B85556AEA}" xr6:coauthVersionLast="47" xr6:coauthVersionMax="47" xr10:uidLastSave="{00000000-0000-0000-0000-000000000000}"/>
  <bookViews>
    <workbookView xWindow="-120" yWindow="-120" windowWidth="29040" windowHeight="15720" activeTab="2" xr2:uid="{26D4546B-D2A1-4444-8EAF-A6228F96F0C1}"/>
  </bookViews>
  <sheets>
    <sheet name="Pivots" sheetId="6" r:id="rId1"/>
    <sheet name="Data" sheetId="2" r:id="rId2"/>
    <sheet name="Customer Centre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1">#N/A</definedName>
  </definedNames>
  <calcPr calcId="191029"/>
  <pivotCaches>
    <pivotCache cacheId="1183" r:id="rId5"/>
    <pivotCache cacheId="1184" r:id="rId6"/>
    <pivotCache cacheId="1552" r:id="rId7"/>
    <pivotCache cacheId="1786" r:id="rId8"/>
    <pivotCache cacheId="1789" r:id="rId9"/>
    <pivotCache cacheId="1792" r:id="rId10"/>
    <pivotCache cacheId="1795" r:id="rId11"/>
    <pivotCache cacheId="1798" r:id="rId12"/>
    <pivotCache cacheId="1801" r:id="rId13"/>
    <pivotCache cacheId="1804" r:id="rId14"/>
  </pivotCaches>
  <extLst>
    <ext xmlns:x14="http://schemas.microsoft.com/office/spreadsheetml/2009/9/main" uri="{876F7934-8845-4945-9796-88D515C7AA90}">
      <x14:pivotCaches>
        <pivotCache cacheId="224"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J50" i="6" l="1"/>
  <c r="H53" i="6"/>
  <c r="H54" i="6"/>
  <c r="H55" i="6"/>
  <c r="H56" i="6"/>
  <c r="H52" i="6"/>
  <c r="G53" i="6"/>
  <c r="G54" i="6"/>
  <c r="G55" i="6"/>
  <c r="G56" i="6"/>
  <c r="G52" i="6"/>
  <c r="F53" i="6"/>
  <c r="F54" i="6"/>
  <c r="F55" i="6"/>
  <c r="F56" i="6"/>
  <c r="F52" i="6"/>
  <c r="I54" i="6" l="1"/>
  <c r="I52" i="6"/>
  <c r="I56" i="6"/>
  <c r="I55" i="6"/>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8F2299-7121-4558-BD6D-C5AA13E42C2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846B026-6D85-4336-892D-051A24E938A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438722AF-94EA-4E0C-825A-072C880F4D84}"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<sst xmlns="http://schemas.openxmlformats.org/spreadsheetml/2006/main" count="3182" uniqueCount="1079">
  <si>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</si>
  <si>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</si>
  <si>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</si>
  <si>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</si>
  <si>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</si>
  <si>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</si>
  <si>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</si>
  <si>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</si>
  <si>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</si>
  <si>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</si>
  <si>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</si>
  <si>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</si>
  <si>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</si>
  <si>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</si>
  <si>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</si>
  <si>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</si>
  <si>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</si>
  <si>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</si>
  <si>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</si>
  <si>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</si>
  <si>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</si>
  <si>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</si>
  <si>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</si>
  <si>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</si>
  <si>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</si>
  <si>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</si>
  <si>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</si>
  <si>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</si>
  <si>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</si>
  <si>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</si>
  <si>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</si>
  <si>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</si>
  <si>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</si>
  <si>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</si>
  <si>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</si>
  <si>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</si>
  <si>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</si>
  <si>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</si>
  <si>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</si>
  <si>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</si>
  <si>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</si>
  <si>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</si>
  <si>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</si>
  <si>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</si>
  <si>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</si>
  <si>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</si>
  <si>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</si>
  <si>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</si>
  <si>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</si>
  <si>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</si>
  <si>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</si>
  <si>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</si>
  <si>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</si>
  <si>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</si>
  <si>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</si>
  <si>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</si>
  <si>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</si>
  <si>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</si>
  <si>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</si>
  <si>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</si>
  <si>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</si>
  <si>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</si>
  <si>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</si>
  <si>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</si>
  <si>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</si>
  <si>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</si>
  <si>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</si>
  <si>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</si>
  <si>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</si>
  <si>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</si>
  <si>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</si>
  <si>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</si>
  <si>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</si>
  <si>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</si>
  <si>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</si>
  <si>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</si>
  <si>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</si>
  <si>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</si>
  <si>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</si>
  <si>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</si>
  <si>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</si>
  <si>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</si>
  <si>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</si>
  <si>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</si>
  <si>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</si>
  <si>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</si>
  <si>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</si>
  <si>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</si>
  <si>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</si>
  <si>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</si>
  <si>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</si>
  <si>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</si>
  <si>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</si>
  <si>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</si>
  <si>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</si>
  <si>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</si>
  <si>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</si>
  <si>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</si>
  <si>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</si>
  <si>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</si>
  <si>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</si>
  <si>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</si>
  <si>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</si>
  <si>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</si>
  <si>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</si>
  <si>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</si>
  <si>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</si>
  <si>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</si>
  <si>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</si>
  <si>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</si>
  <si>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</si>
  <si>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</si>
  <si>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</si>
  <si>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</si>
  <si>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</si>
  <si>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</si>
  <si>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</si>
  <si>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</si>
  <si>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</si>
  <si>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</si>
  <si>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</si>
  <si>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</si>
  <si>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</si>
  <si>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</si>
  <si>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</si>
  <si>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</si>
  <si>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</si>
  <si>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</si>
  <si>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</si>
  <si>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</si>
  <si>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</si>
  <si>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</si>
  <si>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</si>
  <si>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</si>
  <si>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</si>
  <si>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</si>
  <si>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</si>
  <si>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</si>
  <si>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</si>
  <si>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</si>
  <si>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</si>
  <si>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</si>
  <si>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</si>
  <si>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</si>
  <si>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</si>
  <si>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</si>
  <si>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</si>
  <si>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</si>
  <si>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</si>
  <si>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</si>
  <si>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</si>
  <si>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</si>
  <si>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</si>
  <si>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</si>
  <si>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</si>
  <si>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</si>
  <si>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</si>
  <si>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</si>
  <si>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</si>
  <si>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</si>
  <si>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</si>
  <si>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</si>
  <si>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</si>
  <si>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</si>
  <si>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</si>
  <si>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</si>
  <si>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</si>
  <si>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</si>
  <si>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</si>
  <si>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</si>
  <si>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</si>
  <si>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</si>
  <si>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</si>
  <si>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</si>
  <si>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</si>
  <si>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</si>
  <si>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</si>
  <si>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</si>
  <si>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</si>
  <si>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</si>
  <si>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</si>
  <si>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</si>
  <si>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</si>
  <si>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</si>
  <si>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</si>
  <si>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</si>
  <si>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</si>
  <si>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</si>
  <si>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</si>
  <si>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</si>
  <si>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</si>
  <si>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</si>
  <si>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</si>
  <si>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</si>
  <si>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</si>
  <si>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</si>
  <si>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</si>
  <si>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</si>
  <si>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</si>
  <si>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</si>
  <si>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</si>
  <si>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</si>
  <si>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</si>
  <si>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</si>
  <si>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</si>
  <si>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</si>
  <si>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</si>
  <si>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</si>
  <si>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</si>
  <si>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</si>
  <si>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</si>
  <si>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</si>
  <si>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</si>
  <si>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</si>
  <si>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</si>
  <si>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</si>
  <si>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</si>
  <si>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</si>
  <si>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</si>
  <si>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</si>
  <si>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</si>
  <si>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</si>
  <si>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</si>
  <si>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</si>
  <si>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</si>
  <si>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</si>
  <si>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</si>
  <si>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</si>
  <si>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</si>
  <si>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</si>
  <si>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</si>
  <si>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</si>
  <si>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</si>
  <si>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</si>
  <si>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</si>
  <si>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</si>
  <si>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</si>
  <si>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</si>
  <si>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</si>
  <si>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</si>
  <si>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</si>
  <si>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</si>
  <si>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</si>
  <si>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</si>
  <si>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</si>
  <si>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</si>
  <si>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</si>
  <si>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</si>
  <si>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</si>
  <si>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</si>
  <si>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</si>
  <si>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</si>
  <si>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</si>
  <si>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</si>
  <si>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</si>
  <si>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</si>
  <si>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</si>
  <si>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</si>
  <si>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</si>
  <si>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</si>
  <si>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</si>
  <si>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</si>
  <si>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</si>
  <si>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</si>
  <si>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</si>
  <si>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</si>
  <si>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</si>
  <si>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</si>
  <si>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</si>
  <si>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</si>
  <si>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</si>
  <si>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</si>
  <si>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</si>
  <si>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</si>
  <si>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</si>
  <si>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</si>
  <si>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</si>
  <si>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</si>
  <si>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</si>
  <si>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</si>
  <si>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</si>
  <si>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</si>
  <si>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</si>
  <si>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</si>
  <si>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</si>
  <si>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</si>
  <si>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</si>
  <si>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</si>
  <si>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</si>
  <si>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</si>
  <si>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</si>
  <si>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</si>
  <si>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</si>
  <si>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</si>
  <si>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</si>
  <si>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</si>
  <si>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</si>
  <si>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</si>
  <si>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</si>
  <si>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</si>
  <si>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</si>
  <si>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</si>
  <si>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</si>
  <si>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</si>
  <si>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</si>
  <si>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</si>
  <si>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</si>
  <si>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</si>
  <si>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</si>
  <si>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</si>
  <si>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</si>
  <si>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</si>
  <si>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</si>
  <si>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</si>
  <si>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</si>
  <si>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</si>
  <si>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</si>
  <si>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</si>
  <si>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</si>
  <si>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</si>
  <si>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</si>
  <si>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</si>
  <si>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</si>
  <si>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</si>
  <si>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</si>
  <si>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</si>
  <si>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</si>
  <si>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</si>
  <si>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</si>
  <si>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</si>
  <si>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</si>
  <si>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</si>
  <si>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</si>
  <si>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</si>
  <si>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</si>
  <si>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</si>
  <si>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</si>
  <si>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</si>
  <si>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</si>
  <si>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</si>
  <si>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</si>
  <si>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</si>
  <si>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</si>
  <si>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</si>
  <si>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</si>
  <si>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</si>
  <si>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</si>
  <si>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</si>
  <si>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</si>
  <si>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</si>
  <si>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</si>
  <si>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</si>
  <si>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</si>
  <si>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</si>
  <si>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</si>
  <si>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</si>
  <si>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</si>
  <si>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</si>
  <si>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</si>
  <si>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</si>
  <si>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</si>
  <si>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</si>
  <si>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</si>
  <si>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</si>
  <si>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</si>
  <si>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</si>
  <si>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</si>
  <si>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</si>
  <si>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</si>
  <si>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</si>
  <si>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</si>
  <si>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</si>
  <si>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</si>
  <si>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</si>
  <si>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</si>
  <si>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</si>
  <si>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</si>
  <si>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</si>
  <si>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</si>
  <si>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</si>
  <si>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</si>
  <si>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</si>
  <si>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</si>
  <si>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</si>
  <si>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</si>
  <si>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</si>
  <si>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</si>
  <si>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</si>
  <si>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</si>
  <si>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</si>
  <si>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</si>
  <si>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</si>
  <si>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</si>
  <si>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</si>
  <si>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</si>
  <si>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</si>
  <si>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</si>
  <si>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</si>
  <si>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</si>
  <si>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</si>
  <si>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</si>
  <si>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</si>
  <si>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</si>
  <si>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</si>
  <si>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</si>
  <si>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</si>
  <si>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</si>
  <si>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</si>
  <si>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</si>
  <si>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</si>
  <si>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</si>
  <si>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</si>
  <si>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</si>
  <si>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</si>
  <si>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</si>
  <si>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</si>
  <si>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</si>
  <si>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</si>
  <si>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</si>
  <si>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</si>
  <si>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</si>
  <si>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</si>
  <si>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</si>
  <si>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</si>
  <si>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</si>
  <si>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</si>
  <si>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</si>
  <si>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</si>
  <si>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</si>
  <si>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</si>
  <si>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</si>
  <si>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</si>
  <si>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</si>
  <si>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</si>
  <si>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</si>
  <si>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</si>
  <si>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</si>
  <si>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</si>
  <si>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</si>
  <si>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</si>
  <si>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</si>
  <si>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</si>
  <si>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</si>
  <si>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</si>
  <si>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</si>
  <si>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</si>
  <si>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</si>
  <si>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</si>
  <si>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</si>
  <si>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</si>
  <si>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</si>
  <si>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</si>
  <si>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</si>
  <si>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</si>
  <si>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</si>
  <si>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</si>
  <si>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</si>
  <si>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</si>
  <si>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</si>
  <si>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</si>
  <si>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</si>
  <si>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</si>
  <si>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</si>
  <si>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</si>
  <si>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</si>
  <si>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</si>
  <si>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</si>
  <si>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</si>
  <si>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</si>
  <si>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</si>
  <si>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</si>
  <si>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</si>
  <si>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</si>
  <si>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</si>
  <si>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</si>
  <si>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</si>
  <si>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</si>
  <si>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</si>
  <si>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</si>
  <si>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</si>
  <si>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</si>
  <si>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</si>
  <si>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</si>
  <si>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</si>
  <si>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</si>
  <si>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</si>
  <si>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</si>
  <si>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</si>
  <si>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</si>
  <si>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</si>
  <si>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</si>
  <si>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</si>
  <si>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</si>
  <si>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</si>
  <si>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</si>
  <si>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</si>
  <si>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</si>
  <si>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</si>
  <si>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</si>
  <si>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</si>
  <si>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</si>
  <si>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</si>
  <si>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</si>
  <si>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</si>
  <si>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</si>
  <si>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</si>
  <si>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</si>
  <si>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</si>
  <si>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</si>
  <si>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</si>
  <si>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</si>
  <si>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</si>
  <si>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</si>
  <si>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</si>
  <si>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</si>
  <si>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</si>
  <si>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</si>
  <si>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</si>
  <si>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</si>
  <si>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</si>
  <si>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</si>
  <si>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</si>
  <si>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</si>
  <si>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</si>
  <si>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</si>
  <si>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</si>
  <si>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</si>
  <si>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</si>
  <si>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</si>
  <si>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</si>
  <si>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</si>
  <si>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</si>
  <si>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</si>
  <si>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</si>
  <si>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</si>
  <si>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</si>
  <si>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</si>
  <si>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</si>
  <si>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</si>
  <si>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</si>
  <si>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</si>
  <si>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</si>
  <si>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</si>
  <si>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</si>
  <si>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</si>
  <si>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</si>
  <si>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</si>
  <si>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</si>
  <si>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</si>
  <si>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</si>
  <si>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</si>
  <si>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</si>
  <si>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</si>
  <si>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</si>
  <si>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</si>
  <si>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</si>
  <si>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</si>
  <si>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</si>
  <si>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</si>
  <si>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</si>
  <si>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</si>
  <si>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</si>
  <si>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</si>
  <si>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</si>
  <si>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</si>
  <si>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</si>
  <si>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</si>
  <si>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</si>
  <si>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</si>
  <si>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</si>
  <si>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</si>
  <si>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</si>
  <si>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</si>
  <si>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</si>
  <si>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</si>
  <si>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</si>
  <si>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</si>
  <si>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</si>
  <si>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</si>
  <si>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</si>
  <si>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</si>
  <si>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</si>
  <si>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</si>
  <si>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</si>
  <si>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</si>
  <si>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</si>
  <si>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</si>
  <si>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</si>
  <si>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</si>
  <si>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</si>
  <si>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</si>
  <si>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</si>
  <si>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</si>
  <si>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</si>
  <si>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</si>
  <si>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</si>
  <si>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</si>
  <si>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</si>
  <si>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</si>
  <si>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</si>
  <si>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</si>
  <si>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</si>
  <si>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</si>
  <si>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</si>
  <si>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</si>
  <si>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</si>
  <si>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</si>
  <si>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</si>
  <si>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</si>
  <si>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</si>
  <si>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</si>
  <si>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</si>
  <si>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</si>
  <si>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</si>
  <si>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</si>
  <si>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</si>
  <si>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</si>
  <si>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</si>
  <si>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</si>
  <si>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</si>
  <si>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</si>
  <si>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</si>
  <si>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</si>
  <si>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</si>
  <si>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</si>
  <si>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</si>
  <si>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</si>
  <si>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</si>
  <si>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</si>
  <si>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</si>
  <si>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</si>
  <si>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</si>
  <si>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</si>
  <si>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</si>
  <si>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</si>
  <si>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</si>
  <si>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</si>
  <si>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</si>
  <si>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</si>
  <si>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</si>
  <si>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</si>
  <si>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</si>
  <si>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</si>
  <si>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</si>
  <si>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</si>
  <si>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</si>
  <si>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</si>
  <si>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</si>
  <si>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</si>
  <si>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</si>
  <si>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</si>
  <si>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</si>
  <si>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</si>
  <si>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</si>
  <si>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</si>
  <si>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</si>
  <si>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</si>
  <si>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</si>
  <si>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</si>
  <si>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</si>
  <si>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</si>
  <si>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</si>
  <si>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</si>
  <si>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</si>
  <si>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</si>
  <si>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</si>
  <si>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</si>
  <si>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</si>
  <si>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</si>
  <si>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</si>
  <si>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</si>
  <si>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</si>
  <si>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</si>
  <si>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</si>
  <si>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</si>
  <si>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</si>
  <si>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</si>
  <si>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</si>
  <si>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</si>
  <si>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</si>
  <si>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</si>
  <si>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</si>
  <si>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</si>
  <si>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</si>
  <si>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</si>
  <si>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</si>
  <si>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</si>
  <si>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</si>
  <si>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</si>
  <si>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</si>
  <si>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</si>
  <si>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</si>
  <si>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</si>
  <si>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</si>
  <si>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</si>
  <si>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</si>
  <si>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</si>
  <si>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</si>
  <si>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</si>
  <si>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</si>
  <si>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</si>
  <si>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</si>
  <si>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</si>
  <si>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</si>
  <si>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</si>
  <si>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</si>
  <si>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</si>
  <si>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</si>
  <si>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</si>
  <si>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</si>
  <si>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</si>
  <si>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</si>
  <si>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</si>
  <si>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</si>
  <si>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</si>
  <si>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</si>
  <si>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</si>
  <si>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</si>
  <si>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</si>
  <si>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</si>
  <si>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</si>
  <si>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</si>
  <si>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</si>
  <si>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</si>
  <si>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</si>
  <si>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</si>
  <si>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</si>
  <si>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</si>
  <si>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</si>
  <si>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</si>
  <si>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</si>
  <si>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</si>
  <si>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</si>
  <si>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</si>
  <si>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</si>
  <si>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</si>
  <si>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</si>
  <si>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</si>
  <si>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</si>
  <si>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</si>
  <si>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</si>
  <si>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</si>
  <si>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</si>
  <si>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</si>
  <si>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</si>
  <si>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</si>
  <si>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</si>
  <si>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</si>
  <si>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</si>
  <si>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</si>
  <si>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</si>
  <si>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</si>
  <si>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</si>
  <si>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</si>
  <si>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</si>
  <si>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</si>
  <si>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</si>
  <si>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</si>
  <si>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</si>
  <si>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</si>
  <si>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</si>
  <si>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</si>
  <si>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</si>
  <si>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</si>
  <si>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</si>
  <si>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</si>
  <si>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</si>
  <si>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</si>
  <si>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</si>
  <si>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</si>
  <si>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</si>
  <si>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</si>
  <si>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</si>
  <si>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</si>
  <si>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</si>
  <si>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</si>
  <si>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</si>
  <si>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</si>
  <si>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</si>
  <si>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</si>
  <si>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</si>
  <si>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</si>
  <si>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</si>
  <si>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</si>
  <si>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</si>
  <si>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</si>
  <si>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</si>
  <si>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</si>
  <si>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</si>
  <si>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</si>
  <si>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</si>
  <si>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</si>
  <si>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</si>
  <si>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</si>
  <si>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</si>
  <si>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</si>
  <si>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</si>
  <si>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</si>
  <si>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</si>
  <si>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</si>
  <si>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</si>
  <si>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</si>
  <si>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</si>
  <si>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</si>
  <si>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</si>
  <si>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</si>
  <si>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</si>
  <si>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</si>
  <si>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</si>
  <si>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</si>
  <si>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</si>
  <si>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</si>
  <si>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</si>
  <si>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</si>
  <si>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</si>
  <si>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</si>
  <si>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</si>
  <si>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</si>
  <si>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</si>
  <si>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</si>
  <si>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</si>
  <si>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</si>
  <si>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</si>
  <si>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</si>
  <si>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</si>
  <si>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</si>
  <si>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</si>
  <si>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</si>
  <si>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</si>
  <si>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</si>
  <si>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</si>
  <si>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</si>
  <si>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</si>
  <si>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</si>
  <si>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</si>
  <si>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</si>
  <si>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</si>
  <si>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</si>
  <si>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</si>
  <si>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</si>
  <si>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</si>
  <si>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</si>
  <si>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</si>
  <si>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</si>
  <si>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</si>
  <si>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</si>
  <si>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</si>
  <si>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</si>
  <si>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</si>
  <si>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</si>
  <si>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</si>
  <si>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</si>
  <si>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</si>
  <si>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</si>
  <si>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</si>
  <si>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</si>
  <si>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</si>
  <si>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</si>
  <si>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</si>
  <si>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</si>
  <si>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</si>
  <si>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</si>
  <si>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</si>
  <si>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</si>
  <si>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</si>
  <si>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</si>
  <si>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</si>
  <si>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</si>
  <si>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</si>
  <si>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</si>
  <si>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</si>
  <si>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</si>
  <si>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</si>
  <si>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</si>
  <si>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</si>
  <si>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</si>
  <si>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</si>
  <si>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</si>
  <si>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</si>
  <si>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</si>
  <si>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</si>
  <si>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</si>
  <si>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</si>
  <si>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</si>
  <si>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</si>
  <si>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</si>
  <si>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</si>
  <si>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</si>
  <si>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</si>
  <si>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</si>
  <si>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</si>
  <si>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</si>
  <si>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</si>
  <si>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</si>
  <si>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</si>
  <si>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</si>
  <si>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</si>
  <si>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</si>
  <si>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</si>
  <si>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</si>
  <si>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</si>
  <si>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</si>
  <si>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</si>
  <si>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</si>
  <si>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</si>
  <si>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</si>
  <si>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</si>
  <si>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</si>
  <si>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</si>
  <si>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</si>
  <si>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</si>
  <si>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</si>
  <si>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</si>
  <si>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</si>
  <si>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</si>
  <si>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</si>
  <si>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</si>
  <si>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</si>
  <si>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</si>
  <si>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</si>
  <si>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</si>
  <si>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</si>
  <si>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</si>
  <si>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</si>
  <si>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</si>
  <si>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</si>
  <si>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</si>
  <si>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</si>
  <si>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</si>
  <si>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</si>
  <si>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</si>
  <si>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</si>
  <si>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</si>
  <si>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</si>
  <si>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</si>
  <si>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</si>
  <si>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</si>
  <si>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</si>
  <si>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</si>
  <si>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</si>
  <si>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</si>
  <si>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</si>
  <si>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</si>
  <si>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</si>
  <si>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</si>
  <si>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</si>
  <si>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</si>
  <si>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</si>
  <si>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</si>
  <si>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</si>
  <si>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</si>
  <si>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</si>
  <si>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</si>
  <si>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</si>
  <si>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</si>
  <si>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</si>
  <si>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</si>
  <si>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</si>
  <si>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</si>
  <si>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</si>
  <si>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</si>
  <si>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</si>
  <si>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</si>
  <si>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</si>
  <si>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</si>
  <si>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</si>
  <si>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</si>
  <si>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</si>
  <si>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</si>
  <si>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</si>
  <si>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</si>
  <si>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</si>
  <si>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</si>
  <si>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</si>
  <si>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</si>
  <si>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</si>
  <si>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</si>
  <si>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</si>
  <si>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</si>
  <si>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</si>
  <si>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</si>
  <si>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</si>
  <si>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</si>
  <si>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</si>
  <si>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</si>
  <si>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</si>
  <si>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</si>
  <si>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</si>
  <si>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</si>
  <si>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</si>
  <si>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</si>
  <si>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</si>
  <si>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</si>
  <si>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</si>
  <si>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</si>
  <si>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</si>
  <si>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</si>
  <si>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</si>
  <si>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</si>
  <si>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</si>
  <si>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</si>
  <si>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</si>
  <si>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</si>
  <si>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</si>
  <si>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</si>
  <si>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</si>
  <si>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</si>
  <si>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</si>
  <si>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</si>
  <si>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</si>
  <si>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</si>
  <si>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</si>
  <si>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</si>
  <si>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</si>
  <si>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</si>
  <si>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</si>
  <si>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</si>
  <si>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</si>
  <si>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</si>
  <si>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</si>
  <si>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</si>
  <si>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</si>
  <si>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</si>
  <si>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</si>
  <si>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</si>
  <si>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</si>
  <si>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</si>
  <si>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</si>
  <si>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</si>
  <si>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</si>
  <si>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</si>
  <si>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</si>
  <si>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</si>
  <si>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</si>
  <si>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</si>
  <si>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</si>
  <si>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</si>
  <si>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</si>
  <si>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</si>
  <si>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</si>
  <si>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</si>
  <si>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</si>
  <si>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</si>
  <si>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</si>
  <si>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Average Rating</t>
  </si>
  <si>
    <t>5*Calls</t>
  </si>
  <si>
    <t>CALLS</t>
  </si>
  <si>
    <t xml:space="preserve"> </t>
  </si>
  <si>
    <t>Total Duration</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</si>
  <si>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</si>
  <si>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</si>
  <si>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</si>
  <si>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</si>
  <si>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</si>
  <si>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</si>
  <si>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</si>
  <si>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</si>
  <si>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</si>
  <si>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</si>
  <si>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</si>
  <si>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</si>
  <si>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</si>
  <si>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</si>
  <si>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</si>
  <si>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</si>
  <si>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</si>
  <si>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</si>
  <si>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</si>
  <si>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</si>
  <si>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</si>
  <si>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</si>
  <si>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</si>
  <si>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</si>
  <si>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REP</t>
  </si>
  <si>
    <t>AMOUNT</t>
  </si>
  <si>
    <t>SEL.CALLS</t>
  </si>
  <si>
    <t>SEL.AMOUNT</t>
  </si>
  <si>
    <t>Selected Rep</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</si>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</sst>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Ksh&quot;#,##0;\-&quot;Ksh&quot;#,##0;&quot;Ksh&quot;#,##0"/>
    <numFmt numFmtId="168" formatCode="_-[$$-409]* #,##0.00_ ;_-[$$-409]* \-#,##0.00\ ;_-[$$-409]* &quot;-&quot;??_ ;_-@_ "/>
    <numFmt numFmtId="170" formatCode="\$#,###,##0\K"/>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ExtraBold"/>
      <family val="2"/>
      <scheme val="major"/>
    </font>
    <font>
      <sz val="9"/>
      <color theme="1"/>
      <name val="Aptos"/>
      <family val="2"/>
      <scheme val="minor"/>
    </font>
    <font>
      <b/>
      <sz val="9"/>
      <color theme="1"/>
      <name val="Aptos"/>
      <family val="2"/>
      <scheme val="minor"/>
    </font>
    <font>
      <i/>
      <sz val="11"/>
      <color theme="1"/>
      <name val="Aptos"/>
      <family val="2"/>
      <scheme val="minor"/>
    </font>
    <font>
      <sz val="24"/>
      <color theme="1"/>
      <name val="Aptos ExtraBold"/>
      <family val="2"/>
      <scheme val="major"/>
    </font>
    <font>
      <b/>
      <i/>
      <u/>
      <sz val="24"/>
      <color rgb="FF000000"/>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0" borderId="0" xfId="0" applyFont="1"/>
    <xf numFmtId="0" fontId="0" fillId="3" borderId="0" xfId="0" applyFill="1"/>
    <xf numFmtId="0" fontId="0" fillId="4" borderId="0" xfId="0" applyFill="1"/>
    <xf numFmtId="1" fontId="0" fillId="0" borderId="0" xfId="0" applyNumberFormat="1"/>
    <xf numFmtId="165" fontId="0" fillId="0" borderId="0" xfId="0" applyNumberFormat="1"/>
    <xf numFmtId="2" fontId="0" fillId="0" borderId="0" xfId="0" applyNumberFormat="1"/>
    <xf numFmtId="3" fontId="0" fillId="0" borderId="0" xfId="0" applyNumberFormat="1"/>
    <xf numFmtId="0" fontId="0" fillId="0" borderId="0" xfId="0" pivotButton="1"/>
    <xf numFmtId="0" fontId="0" fillId="3" borderId="0" xfId="0" applyFill="1" applyBorder="1"/>
    <xf numFmtId="0" fontId="0" fillId="0" borderId="0" xfId="0" applyAlignment="1">
      <alignment horizontal="left"/>
    </xf>
    <xf numFmtId="168" fontId="0" fillId="0" borderId="0" xfId="0" applyNumberFormat="1"/>
    <xf numFmtId="170" fontId="0" fillId="0" borderId="0" xfId="0" applyNumberFormat="1"/>
    <xf numFmtId="0" fontId="0" fillId="5" borderId="0" xfId="0" applyFill="1" applyAlignment="1">
      <alignment horizontal="left"/>
    </xf>
    <xf numFmtId="0" fontId="5" fillId="0" borderId="0" xfId="0" pivotButton="1" applyFont="1"/>
    <xf numFmtId="0" fontId="5" fillId="0" borderId="0" xfId="0" applyFont="1"/>
    <xf numFmtId="0" fontId="5" fillId="0" borderId="0" xfId="0" pivotButton="1" applyFont="1" applyAlignment="1">
      <alignment horizontal="center"/>
    </xf>
    <xf numFmtId="0" fontId="5" fillId="0" borderId="0" xfId="0" applyFont="1" applyAlignment="1">
      <alignment horizontal="center"/>
    </xf>
    <xf numFmtId="168" fontId="5" fillId="0" borderId="0" xfId="0" applyNumberFormat="1" applyFont="1"/>
    <xf numFmtId="0" fontId="6" fillId="0" borderId="0" xfId="0" applyFont="1" applyAlignment="1">
      <alignment horizontal="center"/>
    </xf>
    <xf numFmtId="0" fontId="7" fillId="3" borderId="0" xfId="0" applyFont="1" applyFill="1"/>
    <xf numFmtId="0" fontId="0" fillId="5" borderId="0" xfId="0" applyFill="1"/>
    <xf numFmtId="0" fontId="8" fillId="5" borderId="0" xfId="0" applyFont="1" applyFill="1" applyAlignment="1"/>
    <xf numFmtId="0" fontId="9" fillId="5" borderId="0" xfId="0" applyFont="1" applyFill="1" applyAlignment="1">
      <alignment vertical="center"/>
    </xf>
  </cellXfs>
  <cellStyles count="1">
    <cellStyle name="Normal" xfId="0" builtinId="0"/>
  </cellStyles>
  <dxfs count="105">
    <dxf>
      <numFmt numFmtId="168" formatCode="_-[$$-409]* #,##0.00_ ;_-[$$-409]* \-#,##0.00\ ;_-[$$-409]* &quot;-&quot;??_ ;_-@_ "/>
    </dxf>
    <dxf>
      <numFmt numFmtId="2" formatCode="0.00"/>
    </dxf>
    <dxf>
      <fill>
        <patternFill patternType="solid">
          <bgColor theme="8"/>
        </patternFill>
      </fill>
    </dxf>
    <dxf>
      <numFmt numFmtId="2" formatCode="0.00"/>
    </dxf>
    <dxf>
      <font>
        <color theme="9"/>
      </font>
      <border>
        <left style="thin">
          <color auto="1"/>
        </left>
        <right style="thin">
          <color auto="1"/>
        </right>
        <top style="thin">
          <color auto="1"/>
        </top>
        <bottom style="thin">
          <color auto="1"/>
        </bottom>
        <vertical/>
        <horizontal/>
      </border>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numFmt numFmtId="168" formatCode="_-[$$-409]* #,##0.00_ ;_-[$$-409]* \-#,##0.00\ ;_-[$$-409]* &quot;-&quot;??_ ;_-@_ "/>
    </dxf>
    <dxf>
      <numFmt numFmtId="2" formatCode="0.00"/>
    </dxf>
    <dxf>
      <fill>
        <patternFill patternType="solid">
          <bgColor theme="8"/>
        </patternFill>
      </fill>
    </dxf>
    <dxf>
      <numFmt numFmtId="2" formatCode="0.00"/>
    </dxf>
    <dxf>
      <font>
        <sz val="9"/>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numFmt numFmtId="168" formatCode="_-[$$-409]* #,##0.00_ ;_-[$$-409]* \-#,##0.00\ ;_-[$$-409]* &quot;-&quot;??_ ;_-@_ "/>
    </dxf>
    <dxf>
      <numFmt numFmtId="168" formatCode="_-[$$-409]* #,##0.00_ ;_-[$$-409]* \-#,##0.00\ ;_-[$$-409]* &quot;-&quot;??_ ;_-@_ "/>
    </dxf>
    <dxf>
      <numFmt numFmtId="168" formatCode="_-[$$-409]* #,##0.00_ ;_-[$$-409]* \-#,##0.00\ ;_-[$$-409]* &quot;-&quot;??_ ;_-@_ "/>
    </dxf>
    <dxf>
      <fill>
        <patternFill patternType="solid">
          <bgColor theme="8"/>
        </patternFill>
      </fill>
    </dxf>
    <dxf>
      <numFmt numFmtId="168" formatCode="_-[$$-409]* #,##0.00_ ;_-[$$-409]* \-#,##0.00\ ;_-[$$-409]* &quot;-&quot;??_ ;_-@_ "/>
    </dxf>
    <dxf>
      <numFmt numFmtId="2" formatCode="0.00"/>
    </dxf>
    <dxf>
      <numFmt numFmtId="2" formatCode="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04"/>
    </tableStyle>
  </tableStyles>
  <colors>
    <mruColors>
      <color rgb="FF080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22/10/relationships/richValueRel" Target="richData/richValueRel.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Excel portfolio project.xlsx]Pivots!Weekly Trend</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Pivots!$I$18</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Pivots!$H$19:$H$26</c:f>
              <c:strCache>
                <c:ptCount val="7"/>
                <c:pt idx="0">
                  <c:v>Sunday</c:v>
                </c:pt>
                <c:pt idx="1">
                  <c:v>Monday</c:v>
                </c:pt>
                <c:pt idx="2">
                  <c:v>Tuesday</c:v>
                </c:pt>
                <c:pt idx="3">
                  <c:v>Wednesday</c:v>
                </c:pt>
                <c:pt idx="4">
                  <c:v>Thursday</c:v>
                </c:pt>
                <c:pt idx="5">
                  <c:v>Friday</c:v>
                </c:pt>
                <c:pt idx="6">
                  <c:v>Saturday</c:v>
                </c:pt>
              </c:strCache>
            </c:strRef>
          </c:cat>
          <c:val>
            <c:numRef>
              <c:f>Pivots!$I$19:$I$26</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BB3B-4CEA-A112-540081F4FF2B}"/>
            </c:ext>
          </c:extLst>
        </c:ser>
        <c:dLbls>
          <c:showLegendKey val="0"/>
          <c:showVal val="0"/>
          <c:showCatName val="0"/>
          <c:showSerName val="0"/>
          <c:showPercent val="0"/>
          <c:showBubbleSize val="0"/>
        </c:dLbls>
        <c:gapWidth val="150"/>
        <c:overlap val="100"/>
        <c:axId val="903238392"/>
        <c:axId val="903238752"/>
      </c:barChart>
      <c:catAx>
        <c:axId val="9032383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03238752"/>
        <c:crosses val="autoZero"/>
        <c:auto val="1"/>
        <c:lblAlgn val="ctr"/>
        <c:lblOffset val="100"/>
        <c:noMultiLvlLbl val="0"/>
      </c:catAx>
      <c:valAx>
        <c:axId val="903238752"/>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03238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Excel portfolio project.xlsx]Pivots!Monthly Trend </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bg1">
                  <a:lumMod val="95000"/>
                </a:schemeClr>
              </a:gs>
            </a:gsLst>
            <a:lin ang="30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Pivots!$C$18</c:f>
              <c:strCache>
                <c:ptCount val="1"/>
                <c:pt idx="0">
                  <c:v>Call count2</c:v>
                </c:pt>
              </c:strCache>
            </c:strRef>
          </c:tx>
          <c:spPr>
            <a:gradFill>
              <a:gsLst>
                <a:gs pos="0">
                  <a:schemeClr val="accent6"/>
                </a:gs>
                <a:gs pos="100000">
                  <a:schemeClr val="bg1">
                    <a:lumMod val="95000"/>
                  </a:schemeClr>
                </a:gs>
              </a:gsLst>
              <a:lin ang="3000000" scaled="0"/>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06FA-4003-9F31-41B843E480DC}"/>
            </c:ext>
          </c:extLst>
        </c:ser>
        <c:dLbls>
          <c:showLegendKey val="0"/>
          <c:showVal val="0"/>
          <c:showCatName val="0"/>
          <c:showSerName val="0"/>
          <c:showPercent val="0"/>
          <c:showBubbleSize val="0"/>
        </c:dLbls>
        <c:axId val="643963176"/>
        <c:axId val="643963536"/>
      </c:areaChart>
      <c:lineChart>
        <c:grouping val="stacked"/>
        <c:varyColors val="0"/>
        <c:ser>
          <c:idx val="0"/>
          <c:order val="0"/>
          <c:tx>
            <c:strRef>
              <c:f>Pivots!$B$18</c:f>
              <c:strCache>
                <c:ptCount val="1"/>
                <c:pt idx="0">
                  <c:v>Call count</c:v>
                </c:pt>
              </c:strCache>
            </c:strRef>
          </c:tx>
          <c:spPr>
            <a:ln w="28575" cap="rnd">
              <a:solidFill>
                <a:schemeClr val="tx1"/>
              </a:solidFill>
              <a:round/>
            </a:ln>
            <a:effectLst/>
          </c:spPr>
          <c:marker>
            <c:symbol val="circle"/>
            <c:size val="5"/>
            <c:spPr>
              <a:solidFill>
                <a:schemeClr val="accent1"/>
              </a:solidFill>
              <a:ln w="9525">
                <a:solidFill>
                  <a:schemeClr val="accent1"/>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06FA-4003-9F31-41B843E480DC}"/>
            </c:ext>
          </c:extLst>
        </c:ser>
        <c:dLbls>
          <c:showLegendKey val="0"/>
          <c:showVal val="0"/>
          <c:showCatName val="0"/>
          <c:showSerName val="0"/>
          <c:showPercent val="0"/>
          <c:showBubbleSize val="0"/>
        </c:dLbls>
        <c:marker val="1"/>
        <c:smooth val="0"/>
        <c:axId val="643963176"/>
        <c:axId val="643963536"/>
      </c:lineChart>
      <c:catAx>
        <c:axId val="643963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43963536"/>
        <c:crosses val="autoZero"/>
        <c:auto val="1"/>
        <c:lblAlgn val="ctr"/>
        <c:lblOffset val="100"/>
        <c:noMultiLvlLbl val="0"/>
      </c:catAx>
      <c:valAx>
        <c:axId val="64396353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439631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CALLS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Pivots!$F$52:$F$56</c:f>
              <c:strCache>
                <c:ptCount val="5"/>
                <c:pt idx="0">
                  <c:v>R01</c:v>
                </c:pt>
                <c:pt idx="1">
                  <c:v>Grand Total</c:v>
                </c:pt>
                <c:pt idx="2">
                  <c:v>0</c:v>
                </c:pt>
                <c:pt idx="3">
                  <c:v>0</c:v>
                </c:pt>
                <c:pt idx="4">
                  <c:v>0</c:v>
                </c:pt>
              </c:strCache>
            </c:strRef>
          </c:cat>
          <c:val>
            <c:numRef>
              <c:f>Pivots!$G$52:$G$56</c:f>
              <c:numCache>
                <c:formatCode>0</c:formatCode>
                <c:ptCount val="5"/>
                <c:pt idx="0">
                  <c:v>189</c:v>
                </c:pt>
                <c:pt idx="1">
                  <c:v>189</c:v>
                </c:pt>
                <c:pt idx="2">
                  <c:v>0</c:v>
                </c:pt>
                <c:pt idx="3">
                  <c:v>0</c:v>
                </c:pt>
                <c:pt idx="4">
                  <c:v>0</c:v>
                </c:pt>
              </c:numCache>
            </c:numRef>
          </c:val>
          <c:extLst>
            <c:ext xmlns:c16="http://schemas.microsoft.com/office/drawing/2014/chart" uri="{C3380CC4-5D6E-409C-BE32-E72D297353CC}">
              <c16:uniqueId val="{00000000-45EB-415E-BD6E-D8BA3B532C7F}"/>
            </c:ext>
          </c:extLst>
        </c:ser>
        <c:dLbls>
          <c:showLegendKey val="0"/>
          <c:showVal val="0"/>
          <c:showCatName val="0"/>
          <c:showSerName val="0"/>
          <c:showPercent val="0"/>
          <c:showBubbleSize val="0"/>
        </c:dLbls>
        <c:gapWidth val="25"/>
        <c:overlap val="-20"/>
        <c:axId val="643970376"/>
        <c:axId val="643970736"/>
      </c:barChart>
      <c:catAx>
        <c:axId val="643970376"/>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KE"/>
          </a:p>
        </c:txPr>
        <c:crossAx val="643970736"/>
        <c:crosses val="autoZero"/>
        <c:auto val="1"/>
        <c:lblAlgn val="ctr"/>
        <c:lblOffset val="100"/>
        <c:noMultiLvlLbl val="0"/>
      </c:catAx>
      <c:valAx>
        <c:axId val="643970736"/>
        <c:scaling>
          <c:orientation val="minMax"/>
          <c:min val="0"/>
        </c:scaling>
        <c:delete val="0"/>
        <c:axPos val="t"/>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KE"/>
          </a:p>
        </c:txPr>
        <c:crossAx val="643970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K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500" b="1" i="0" u="none" strike="noStrike" kern="1200" cap="all" spc="100" normalizeH="0" baseline="0">
                <a:solidFill>
                  <a:schemeClr val="lt1"/>
                </a:solidFill>
                <a:latin typeface="+mn-lt"/>
                <a:ea typeface="+mn-ea"/>
                <a:cs typeface="+mn-cs"/>
              </a:defRPr>
            </a:pPr>
            <a:r>
              <a:rPr lang="en-US">
                <a:solidFill>
                  <a:sysClr val="windowText" lastClr="000000"/>
                </a:solidFill>
              </a:rPr>
              <a:t>AMOUNT</a:t>
            </a:r>
          </a:p>
        </c:rich>
      </c:tx>
      <c:layout>
        <c:manualLayout>
          <c:xMode val="edge"/>
          <c:yMode val="edge"/>
          <c:x val="0.19157150582307864"/>
          <c:y val="3.1372549019607843E-2"/>
        </c:manualLayout>
      </c:layout>
      <c:overlay val="0"/>
      <c:spPr>
        <a:noFill/>
        <a:ln>
          <a:noFill/>
        </a:ln>
        <a:effectLst/>
      </c:spPr>
      <c:txPr>
        <a:bodyPr rot="0" spcFirstLastPara="1" vertOverflow="ellipsis" vert="horz" wrap="square" anchor="ctr" anchorCtr="1"/>
        <a:lstStyle/>
        <a:p>
          <a:pPr algn="ctr">
            <a:defRPr sz="1500" b="1" i="0" u="none" strike="noStrike" kern="1200" cap="all" spc="100" normalizeH="0" baseline="0">
              <a:solidFill>
                <a:schemeClr val="lt1"/>
              </a:solidFill>
              <a:latin typeface="+mn-lt"/>
              <a:ea typeface="+mn-ea"/>
              <a:cs typeface="+mn-cs"/>
            </a:defRPr>
          </a:pPr>
          <a:endParaRPr lang="en-KE"/>
        </a:p>
      </c:txPr>
    </c:title>
    <c:autoTitleDeleted val="0"/>
    <c:plotArea>
      <c:layout/>
      <c:barChart>
        <c:barDir val="bar"/>
        <c:grouping val="clustered"/>
        <c:varyColors val="0"/>
        <c:ser>
          <c:idx val="0"/>
          <c:order val="0"/>
          <c:spPr>
            <a:solidFill>
              <a:schemeClr val="accent6"/>
            </a:solidFill>
            <a:ln>
              <a:noFill/>
            </a:ln>
            <a:effectLst/>
          </c:spPr>
          <c:invertIfNegative val="0"/>
          <c:dLbls>
            <c:numFmt formatCode="&quot;$&quot;#,###.0,&quot;k&quot;" sourceLinked="0"/>
            <c:spPr>
              <a:solidFill>
                <a:srgbClr val="4E67C8">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Pivots!$F$52:$F$56</c:f>
              <c:strCache>
                <c:ptCount val="5"/>
                <c:pt idx="0">
                  <c:v>R01</c:v>
                </c:pt>
                <c:pt idx="1">
                  <c:v>Grand Total</c:v>
                </c:pt>
                <c:pt idx="2">
                  <c:v>0</c:v>
                </c:pt>
                <c:pt idx="3">
                  <c:v>0</c:v>
                </c:pt>
                <c:pt idx="4">
                  <c:v>0</c:v>
                </c:pt>
              </c:strCache>
            </c:strRef>
          </c:cat>
          <c:val>
            <c:numRef>
              <c:f>Pivots!$H$52:$H$56</c:f>
              <c:numCache>
                <c:formatCode>\$#,###,##0\K</c:formatCode>
                <c:ptCount val="5"/>
                <c:pt idx="0">
                  <c:v>18415</c:v>
                </c:pt>
                <c:pt idx="1">
                  <c:v>18415</c:v>
                </c:pt>
                <c:pt idx="2">
                  <c:v>0</c:v>
                </c:pt>
                <c:pt idx="3">
                  <c:v>0</c:v>
                </c:pt>
                <c:pt idx="4">
                  <c:v>0</c:v>
                </c:pt>
              </c:numCache>
            </c:numRef>
          </c:val>
          <c:extLst>
            <c:ext xmlns:c16="http://schemas.microsoft.com/office/drawing/2014/chart" uri="{C3380CC4-5D6E-409C-BE32-E72D297353CC}">
              <c16:uniqueId val="{00000000-7A22-4477-987F-F30A7E8EB980}"/>
            </c:ext>
          </c:extLst>
        </c:ser>
        <c:dLbls>
          <c:dLblPos val="outEnd"/>
          <c:showLegendKey val="0"/>
          <c:showVal val="1"/>
          <c:showCatName val="0"/>
          <c:showSerName val="0"/>
          <c:showPercent val="0"/>
          <c:showBubbleSize val="0"/>
        </c:dLbls>
        <c:gapWidth val="21"/>
        <c:overlap val="-20"/>
        <c:axId val="1047747472"/>
        <c:axId val="1047752512"/>
      </c:barChart>
      <c:catAx>
        <c:axId val="1047747472"/>
        <c:scaling>
          <c:orientation val="maxMin"/>
        </c:scaling>
        <c:delete val="0"/>
        <c:axPos val="l"/>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KE"/>
          </a:p>
        </c:txPr>
        <c:crossAx val="1047752512"/>
        <c:crosses val="autoZero"/>
        <c:auto val="1"/>
        <c:lblAlgn val="ctr"/>
        <c:lblOffset val="100"/>
        <c:noMultiLvlLbl val="0"/>
      </c:catAx>
      <c:valAx>
        <c:axId val="1047752512"/>
        <c:scaling>
          <c:orientation val="minMax"/>
        </c:scaling>
        <c:delete val="1"/>
        <c:axPos val="t"/>
        <c:numFmt formatCode="\$#,###,##0\K" sourceLinked="1"/>
        <c:majorTickMark val="out"/>
        <c:minorTickMark val="none"/>
        <c:tickLblPos val="nextTo"/>
        <c:crossAx val="104774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Excel portfolio project.xlsx]Pivots!PivotTable16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accent6"/>
                </a:solidFill>
              </a:rPr>
              <a:t>FEMALE</a:t>
            </a:r>
            <a:r>
              <a:rPr lang="en-US" baseline="0"/>
              <a:t> VS </a:t>
            </a:r>
            <a:r>
              <a:rPr lang="en-US" b="1" u="sng" baseline="0">
                <a:solidFill>
                  <a:schemeClr val="accent1">
                    <a:lumMod val="75000"/>
                  </a:schemeClr>
                </a:solidFill>
              </a:rPr>
              <a:t>MALE</a:t>
            </a:r>
            <a:r>
              <a:rPr lang="en-US" baseline="0"/>
              <a:t> CALLERS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Pivots!$B$72:$B$73</c:f>
              <c:strCache>
                <c:ptCount val="1"/>
                <c:pt idx="0">
                  <c:v>Female</c:v>
                </c:pt>
              </c:strCache>
            </c:strRef>
          </c:tx>
          <c:spPr>
            <a:solidFill>
              <a:schemeClr val="accent6"/>
            </a:solidFill>
            <a:ln>
              <a:noFill/>
            </a:ln>
            <a:effectLst/>
          </c:spPr>
          <c:invertIfNegative val="0"/>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Pivots!$A$74:$A$77</c:f>
              <c:strCache>
                <c:ptCount val="3"/>
                <c:pt idx="0">
                  <c:v>Cincinnati</c:v>
                </c:pt>
                <c:pt idx="1">
                  <c:v>Cleveland</c:v>
                </c:pt>
                <c:pt idx="2">
                  <c:v>Columbus</c:v>
                </c:pt>
              </c:strCache>
            </c:strRef>
          </c:cat>
          <c:val>
            <c:numRef>
              <c:f>Pivots!$B$74:$B$77</c:f>
              <c:numCache>
                <c:formatCode>0</c:formatCode>
                <c:ptCount val="3"/>
                <c:pt idx="0">
                  <c:v>144</c:v>
                </c:pt>
                <c:pt idx="1">
                  <c:v>326</c:v>
                </c:pt>
                <c:pt idx="2">
                  <c:v>129</c:v>
                </c:pt>
              </c:numCache>
            </c:numRef>
          </c:val>
          <c:extLst>
            <c:ext xmlns:c16="http://schemas.microsoft.com/office/drawing/2014/chart" uri="{C3380CC4-5D6E-409C-BE32-E72D297353CC}">
              <c16:uniqueId val="{00000000-2312-4B6C-9D39-EBDF5CB1B634}"/>
            </c:ext>
          </c:extLst>
        </c:ser>
        <c:ser>
          <c:idx val="1"/>
          <c:order val="1"/>
          <c:tx>
            <c:strRef>
              <c:f>Pivots!$C$72:$C$73</c:f>
              <c:strCache>
                <c:ptCount val="1"/>
                <c:pt idx="0">
                  <c:v>Male</c:v>
                </c:pt>
              </c:strCache>
            </c:strRef>
          </c:tx>
          <c:spPr>
            <a:solidFill>
              <a:schemeClr val="accent1"/>
            </a:solidFill>
            <a:ln>
              <a:noFill/>
            </a:ln>
            <a:effectLst/>
          </c:spPr>
          <c:invertIfNegative val="0"/>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Pivots!$A$74:$A$77</c:f>
              <c:strCache>
                <c:ptCount val="3"/>
                <c:pt idx="0">
                  <c:v>Cincinnati</c:v>
                </c:pt>
                <c:pt idx="1">
                  <c:v>Cleveland</c:v>
                </c:pt>
                <c:pt idx="2">
                  <c:v>Columbus</c:v>
                </c:pt>
              </c:strCache>
            </c:strRef>
          </c:cat>
          <c:val>
            <c:numRef>
              <c:f>Pivots!$C$74:$C$77</c:f>
              <c:numCache>
                <c:formatCode>0</c:formatCode>
                <c:ptCount val="3"/>
                <c:pt idx="0">
                  <c:v>132</c:v>
                </c:pt>
                <c:pt idx="1">
                  <c:v>63</c:v>
                </c:pt>
                <c:pt idx="2">
                  <c:v>206</c:v>
                </c:pt>
              </c:numCache>
            </c:numRef>
          </c:val>
          <c:extLst>
            <c:ext xmlns:c16="http://schemas.microsoft.com/office/drawing/2014/chart" uri="{C3380CC4-5D6E-409C-BE32-E72D297353CC}">
              <c16:uniqueId val="{00000001-2312-4B6C-9D39-EBDF5CB1B634}"/>
            </c:ext>
          </c:extLst>
        </c:ser>
        <c:dLbls>
          <c:dLblPos val="ctr"/>
          <c:showLegendKey val="0"/>
          <c:showVal val="1"/>
          <c:showCatName val="0"/>
          <c:showSerName val="0"/>
          <c:showPercent val="0"/>
          <c:showBubbleSize val="0"/>
        </c:dLbls>
        <c:gapWidth val="25"/>
        <c:overlap val="100"/>
        <c:axId val="105072872"/>
        <c:axId val="652058520"/>
      </c:barChart>
      <c:catAx>
        <c:axId val="1050728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52058520"/>
        <c:crosses val="autoZero"/>
        <c:auto val="1"/>
        <c:lblAlgn val="ctr"/>
        <c:lblOffset val="100"/>
        <c:noMultiLvlLbl val="0"/>
      </c:catAx>
      <c:valAx>
        <c:axId val="652058520"/>
        <c:scaling>
          <c:orientation val="minMax"/>
        </c:scaling>
        <c:delete val="1"/>
        <c:axPos val="l"/>
        <c:numFmt formatCode="0%" sourceLinked="1"/>
        <c:majorTickMark val="out"/>
        <c:minorTickMark val="none"/>
        <c:tickLblPos val="nextTo"/>
        <c:crossAx val="105072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2023 Excel portfolio project.xlsx]Pivots!Rep Satisfaction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Pivots!$G$84:$G$89</c:f>
              <c:strCache>
                <c:ptCount val="5"/>
                <c:pt idx="0">
                  <c:v>1</c:v>
                </c:pt>
                <c:pt idx="1">
                  <c:v>2</c:v>
                </c:pt>
                <c:pt idx="2">
                  <c:v>3</c:v>
                </c:pt>
                <c:pt idx="3">
                  <c:v>4</c:v>
                </c:pt>
                <c:pt idx="4">
                  <c:v>5</c:v>
                </c:pt>
              </c:strCache>
            </c:strRef>
          </c:cat>
          <c:val>
            <c:numRef>
              <c:f>Pivots!$H$84:$H$89</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B0DA-4DA1-BB51-C4F9908DB9D6}"/>
            </c:ext>
          </c:extLst>
        </c:ser>
        <c:dLbls>
          <c:dLblPos val="outEnd"/>
          <c:showLegendKey val="0"/>
          <c:showVal val="1"/>
          <c:showCatName val="0"/>
          <c:showSerName val="0"/>
          <c:showPercent val="0"/>
          <c:showBubbleSize val="0"/>
        </c:dLbls>
        <c:gapWidth val="16"/>
        <c:overlap val="-27"/>
        <c:axId val="399072296"/>
        <c:axId val="399072656"/>
      </c:barChart>
      <c:catAx>
        <c:axId val="399072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99072656"/>
        <c:crosses val="autoZero"/>
        <c:auto val="1"/>
        <c:lblAlgn val="ctr"/>
        <c:lblOffset val="100"/>
        <c:noMultiLvlLbl val="0"/>
      </c:catAx>
      <c:valAx>
        <c:axId val="3990726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99072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12</xdr:col>
      <xdr:colOff>619126</xdr:colOff>
      <xdr:row>22</xdr:row>
      <xdr:rowOff>95250</xdr:rowOff>
    </xdr:from>
    <xdr:to>
      <xdr:col>21</xdr:col>
      <xdr:colOff>638176</xdr:colOff>
      <xdr:row>35</xdr:row>
      <xdr:rowOff>47626</xdr:rowOff>
    </xdr:to>
    <xdr:sp macro="" textlink="">
      <xdr:nvSpPr>
        <xdr:cNvPr id="79" name="Rectangle 78">
          <a:extLst>
            <a:ext uri="{FF2B5EF4-FFF2-40B4-BE49-F238E27FC236}">
              <a16:creationId xmlns:a16="http://schemas.microsoft.com/office/drawing/2014/main" id="{E5AC2DF7-5895-515E-9242-9EBEB4C7E306}"/>
            </a:ext>
          </a:extLst>
        </xdr:cNvPr>
        <xdr:cNvSpPr/>
      </xdr:nvSpPr>
      <xdr:spPr>
        <a:xfrm>
          <a:off x="7829551" y="4286250"/>
          <a:ext cx="6191250" cy="2428876"/>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KE" sz="1100"/>
        </a:p>
      </xdr:txBody>
    </xdr:sp>
    <xdr:clientData/>
  </xdr:twoCellAnchor>
  <xdr:twoCellAnchor>
    <xdr:from>
      <xdr:col>2</xdr:col>
      <xdr:colOff>228600</xdr:colOff>
      <xdr:row>3</xdr:row>
      <xdr:rowOff>28575</xdr:rowOff>
    </xdr:from>
    <xdr:to>
      <xdr:col>4</xdr:col>
      <xdr:colOff>19050</xdr:colOff>
      <xdr:row>7</xdr:row>
      <xdr:rowOff>0</xdr:rowOff>
    </xdr:to>
    <xdr:sp macro="" textlink="Pivots!A4">
      <xdr:nvSpPr>
        <xdr:cNvPr id="2" name="Rectangle 1">
          <a:extLst>
            <a:ext uri="{FF2B5EF4-FFF2-40B4-BE49-F238E27FC236}">
              <a16:creationId xmlns:a16="http://schemas.microsoft.com/office/drawing/2014/main" id="{2F2ABC22-DCE8-A6B6-2765-449BA821E5DC}"/>
            </a:ext>
          </a:extLst>
        </xdr:cNvPr>
        <xdr:cNvSpPr/>
      </xdr:nvSpPr>
      <xdr:spPr>
        <a:xfrm>
          <a:off x="581025" y="409575"/>
          <a:ext cx="1162050" cy="542925"/>
        </a:xfrm>
        <a:prstGeom prst="rect">
          <a:avLst/>
        </a:prstGeom>
        <a:solidFill>
          <a:schemeClr val="accent6">
            <a:alpha val="87000"/>
          </a:schemeClr>
        </a:solidFill>
        <a:ln w="15875">
          <a:solidFill>
            <a:schemeClr val="accent6">
              <a:shade val="15000"/>
              <a:alpha val="47000"/>
            </a:schemeClr>
          </a:solid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47A831AA-A420-4887-95E2-A8769D74997F}" type="TxLink">
            <a:rPr lang="en-US" sz="1100" b="0" i="0" u="none" strike="noStrike">
              <a:solidFill>
                <a:srgbClr val="000000"/>
              </a:solidFill>
              <a:latin typeface="Aptos"/>
            </a:rPr>
            <a:t>189</a:t>
          </a:fld>
          <a:endParaRPr lang="en-US" sz="1800" b="1">
            <a:solidFill>
              <a:schemeClr val="bg1"/>
            </a:solidFill>
          </a:endParaRPr>
        </a:p>
      </xdr:txBody>
    </xdr:sp>
    <xdr:clientData/>
  </xdr:twoCellAnchor>
  <xdr:twoCellAnchor editAs="oneCell">
    <xdr:from>
      <xdr:col>2</xdr:col>
      <xdr:colOff>228600</xdr:colOff>
      <xdr:row>3</xdr:row>
      <xdr:rowOff>66675</xdr:rowOff>
    </xdr:from>
    <xdr:to>
      <xdr:col>2</xdr:col>
      <xdr:colOff>521494</xdr:colOff>
      <xdr:row>4</xdr:row>
      <xdr:rowOff>266700</xdr:rowOff>
    </xdr:to>
    <xdr:pic>
      <xdr:nvPicPr>
        <xdr:cNvPr id="7" name="Graphic 6" descr="Receiver with solid fill">
          <a:extLst>
            <a:ext uri="{FF2B5EF4-FFF2-40B4-BE49-F238E27FC236}">
              <a16:creationId xmlns:a16="http://schemas.microsoft.com/office/drawing/2014/main" id="{57FABDC3-E3EB-4936-A9EE-55FB032C335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81025" y="447675"/>
          <a:ext cx="292894" cy="390525"/>
        </a:xfrm>
        <a:prstGeom prst="rect">
          <a:avLst/>
        </a:prstGeom>
      </xdr:spPr>
    </xdr:pic>
    <xdr:clientData/>
  </xdr:twoCellAnchor>
  <xdr:twoCellAnchor>
    <xdr:from>
      <xdr:col>2</xdr:col>
      <xdr:colOff>523875</xdr:colOff>
      <xdr:row>5</xdr:row>
      <xdr:rowOff>0</xdr:rowOff>
    </xdr:from>
    <xdr:to>
      <xdr:col>3</xdr:col>
      <xdr:colOff>514350</xdr:colOff>
      <xdr:row>5</xdr:row>
      <xdr:rowOff>114301</xdr:rowOff>
    </xdr:to>
    <xdr:sp macro="" textlink="Pivots!A10">
      <xdr:nvSpPr>
        <xdr:cNvPr id="9" name="TextBox 8">
          <a:extLst>
            <a:ext uri="{FF2B5EF4-FFF2-40B4-BE49-F238E27FC236}">
              <a16:creationId xmlns:a16="http://schemas.microsoft.com/office/drawing/2014/main" id="{34FE5C58-A7A0-1963-05B8-0C41657A5886}"/>
            </a:ext>
          </a:extLst>
        </xdr:cNvPr>
        <xdr:cNvSpPr txBox="1"/>
      </xdr:nvSpPr>
      <xdr:spPr>
        <a:xfrm>
          <a:off x="876300" y="842963"/>
          <a:ext cx="676275" cy="22383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BD0709-9B0C-44D1-80D0-86BB218950D4}" type="TxLink">
            <a:rPr lang="en-US" sz="1100" b="1" i="0" u="none" strike="noStrike">
              <a:solidFill>
                <a:schemeClr val="bg1"/>
              </a:solidFill>
              <a:latin typeface="Aptos"/>
            </a:rPr>
            <a:t>189</a:t>
          </a:fld>
          <a:endParaRPr lang="en-KE" sz="1100" b="1">
            <a:solidFill>
              <a:schemeClr val="bg1"/>
            </a:solidFill>
          </a:endParaRPr>
        </a:p>
      </xdr:txBody>
    </xdr:sp>
    <xdr:clientData/>
  </xdr:twoCellAnchor>
  <xdr:twoCellAnchor>
    <xdr:from>
      <xdr:col>2</xdr:col>
      <xdr:colOff>228600</xdr:colOff>
      <xdr:row>6</xdr:row>
      <xdr:rowOff>180975</xdr:rowOff>
    </xdr:from>
    <xdr:to>
      <xdr:col>4</xdr:col>
      <xdr:colOff>19050</xdr:colOff>
      <xdr:row>10</xdr:row>
      <xdr:rowOff>133350</xdr:rowOff>
    </xdr:to>
    <xdr:sp macro="" textlink="Pivots!B4">
      <xdr:nvSpPr>
        <xdr:cNvPr id="31" name="Rectangle 30">
          <a:extLst>
            <a:ext uri="{FF2B5EF4-FFF2-40B4-BE49-F238E27FC236}">
              <a16:creationId xmlns:a16="http://schemas.microsoft.com/office/drawing/2014/main" id="{69B651F1-FB78-443A-9B11-0560C0F743EC}"/>
            </a:ext>
          </a:extLst>
        </xdr:cNvPr>
        <xdr:cNvSpPr/>
      </xdr:nvSpPr>
      <xdr:spPr>
        <a:xfrm>
          <a:off x="581025" y="1323975"/>
          <a:ext cx="1162050" cy="714375"/>
        </a:xfrm>
        <a:prstGeom prst="rect">
          <a:avLst/>
        </a:prstGeom>
        <a:solidFill>
          <a:schemeClr val="accent6">
            <a:alpha val="87000"/>
          </a:schemeClr>
        </a:solidFill>
        <a:ln w="15875">
          <a:solidFill>
            <a:schemeClr val="accent6">
              <a:shade val="15000"/>
              <a:alpha val="47000"/>
            </a:schemeClr>
          </a:solid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A8DFCF91-BC72-4F05-B993-1A862F5E9FC5}" type="TxLink">
            <a:rPr lang="en-US" sz="1100" b="0" i="0" u="none" strike="noStrike">
              <a:solidFill>
                <a:srgbClr val="000000"/>
              </a:solidFill>
              <a:latin typeface="Aptos"/>
            </a:rPr>
            <a:t>Ksh18,415</a:t>
          </a:fld>
          <a:endParaRPr lang="en-US" sz="1800" b="1">
            <a:solidFill>
              <a:schemeClr val="bg1"/>
            </a:solidFill>
          </a:endParaRPr>
        </a:p>
      </xdr:txBody>
    </xdr:sp>
    <xdr:clientData/>
  </xdr:twoCellAnchor>
  <xdr:twoCellAnchor>
    <xdr:from>
      <xdr:col>2</xdr:col>
      <xdr:colOff>323850</xdr:colOff>
      <xdr:row>9</xdr:row>
      <xdr:rowOff>33338</xdr:rowOff>
    </xdr:from>
    <xdr:to>
      <xdr:col>3</xdr:col>
      <xdr:colOff>628650</xdr:colOff>
      <xdr:row>10</xdr:row>
      <xdr:rowOff>171450</xdr:rowOff>
    </xdr:to>
    <xdr:sp macro="" textlink="Pivots!B10">
      <xdr:nvSpPr>
        <xdr:cNvPr id="34" name="TextBox 33">
          <a:extLst>
            <a:ext uri="{FF2B5EF4-FFF2-40B4-BE49-F238E27FC236}">
              <a16:creationId xmlns:a16="http://schemas.microsoft.com/office/drawing/2014/main" id="{4DAE3C0E-886A-4B15-835B-2EB5DF7CE627}"/>
            </a:ext>
          </a:extLst>
        </xdr:cNvPr>
        <xdr:cNvSpPr txBox="1"/>
      </xdr:nvSpPr>
      <xdr:spPr>
        <a:xfrm>
          <a:off x="676275" y="1747838"/>
          <a:ext cx="990600" cy="32861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62298F-E8F1-4F03-8D81-CDC8161CF57C}" type="TxLink">
            <a:rPr lang="en-US" sz="1100" b="1" i="0" u="none" strike="noStrike">
              <a:solidFill>
                <a:schemeClr val="bg1"/>
              </a:solidFill>
              <a:latin typeface="Aptos"/>
            </a:rPr>
            <a:t>Ksh18,415</a:t>
          </a:fld>
          <a:endParaRPr lang="en-KE" sz="800" b="1">
            <a:solidFill>
              <a:schemeClr val="bg1"/>
            </a:solidFill>
          </a:endParaRPr>
        </a:p>
      </xdr:txBody>
    </xdr:sp>
    <xdr:clientData/>
  </xdr:twoCellAnchor>
  <xdr:twoCellAnchor>
    <xdr:from>
      <xdr:col>2</xdr:col>
      <xdr:colOff>257175</xdr:colOff>
      <xdr:row>11</xdr:row>
      <xdr:rowOff>142875</xdr:rowOff>
    </xdr:from>
    <xdr:to>
      <xdr:col>4</xdr:col>
      <xdr:colOff>47625</xdr:colOff>
      <xdr:row>15</xdr:row>
      <xdr:rowOff>95250</xdr:rowOff>
    </xdr:to>
    <xdr:sp macro="" textlink="Pivots!C4">
      <xdr:nvSpPr>
        <xdr:cNvPr id="35" name="Rectangle 34">
          <a:extLst>
            <a:ext uri="{FF2B5EF4-FFF2-40B4-BE49-F238E27FC236}">
              <a16:creationId xmlns:a16="http://schemas.microsoft.com/office/drawing/2014/main" id="{1B2801FA-4168-4255-953D-78089AAB89B7}"/>
            </a:ext>
          </a:extLst>
        </xdr:cNvPr>
        <xdr:cNvSpPr/>
      </xdr:nvSpPr>
      <xdr:spPr>
        <a:xfrm>
          <a:off x="609600" y="2238375"/>
          <a:ext cx="1162050" cy="714375"/>
        </a:xfrm>
        <a:prstGeom prst="rect">
          <a:avLst/>
        </a:prstGeom>
        <a:solidFill>
          <a:schemeClr val="accent6">
            <a:alpha val="87000"/>
          </a:schemeClr>
        </a:solidFill>
        <a:ln w="15875">
          <a:solidFill>
            <a:schemeClr val="accent6">
              <a:shade val="15000"/>
              <a:alpha val="47000"/>
            </a:schemeClr>
          </a:solid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E8F681A1-2C7D-4945-A70A-8FD3A548A797}" type="TxLink">
            <a:rPr lang="en-US" sz="1100" b="0" i="0" u="none" strike="noStrike">
              <a:solidFill>
                <a:srgbClr val="000000"/>
              </a:solidFill>
              <a:latin typeface="Aptos"/>
            </a:rPr>
            <a:t>3.92</a:t>
          </a:fld>
          <a:endParaRPr lang="en-US" sz="1800" b="1">
            <a:solidFill>
              <a:schemeClr val="bg1"/>
            </a:solidFill>
          </a:endParaRPr>
        </a:p>
      </xdr:txBody>
    </xdr:sp>
    <xdr:clientData/>
  </xdr:twoCellAnchor>
  <xdr:twoCellAnchor>
    <xdr:from>
      <xdr:col>2</xdr:col>
      <xdr:colOff>581025</xdr:colOff>
      <xdr:row>14</xdr:row>
      <xdr:rowOff>42863</xdr:rowOff>
    </xdr:from>
    <xdr:to>
      <xdr:col>3</xdr:col>
      <xdr:colOff>571500</xdr:colOff>
      <xdr:row>15</xdr:row>
      <xdr:rowOff>76201</xdr:rowOff>
    </xdr:to>
    <xdr:sp macro="" textlink="Pivots!C10">
      <xdr:nvSpPr>
        <xdr:cNvPr id="38" name="TextBox 37">
          <a:extLst>
            <a:ext uri="{FF2B5EF4-FFF2-40B4-BE49-F238E27FC236}">
              <a16:creationId xmlns:a16="http://schemas.microsoft.com/office/drawing/2014/main" id="{E6A5354F-882F-4629-B735-5F8EBE78865A}"/>
            </a:ext>
          </a:extLst>
        </xdr:cNvPr>
        <xdr:cNvSpPr txBox="1"/>
      </xdr:nvSpPr>
      <xdr:spPr>
        <a:xfrm>
          <a:off x="933450" y="2709863"/>
          <a:ext cx="676275" cy="22383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412080-6B46-4804-B6F0-40ABDE4CFD3C}" type="TxLink">
            <a:rPr lang="en-US" sz="1100" b="1" i="0" u="none" strike="noStrike">
              <a:solidFill>
                <a:schemeClr val="bg1"/>
              </a:solidFill>
              <a:latin typeface="Aptos"/>
            </a:rPr>
            <a:t>3.92</a:t>
          </a:fld>
          <a:endParaRPr lang="en-KE" sz="800" b="1">
            <a:solidFill>
              <a:schemeClr val="bg1"/>
            </a:solidFill>
          </a:endParaRPr>
        </a:p>
      </xdr:txBody>
    </xdr:sp>
    <xdr:clientData/>
  </xdr:twoCellAnchor>
  <xdr:twoCellAnchor>
    <xdr:from>
      <xdr:col>2</xdr:col>
      <xdr:colOff>238125</xdr:colOff>
      <xdr:row>16</xdr:row>
      <xdr:rowOff>133350</xdr:rowOff>
    </xdr:from>
    <xdr:to>
      <xdr:col>4</xdr:col>
      <xdr:colOff>28575</xdr:colOff>
      <xdr:row>20</xdr:row>
      <xdr:rowOff>85725</xdr:rowOff>
    </xdr:to>
    <xdr:sp macro="" textlink="Pivots!D4">
      <xdr:nvSpPr>
        <xdr:cNvPr id="40" name="Rectangle 39">
          <a:extLst>
            <a:ext uri="{FF2B5EF4-FFF2-40B4-BE49-F238E27FC236}">
              <a16:creationId xmlns:a16="http://schemas.microsoft.com/office/drawing/2014/main" id="{4AE3BDCC-1023-45D4-BED1-C8A195F52B0C}"/>
            </a:ext>
          </a:extLst>
        </xdr:cNvPr>
        <xdr:cNvSpPr/>
      </xdr:nvSpPr>
      <xdr:spPr>
        <a:xfrm>
          <a:off x="590550" y="3390900"/>
          <a:ext cx="1162050" cy="714375"/>
        </a:xfrm>
        <a:prstGeom prst="rect">
          <a:avLst/>
        </a:prstGeom>
        <a:solidFill>
          <a:schemeClr val="accent6">
            <a:alpha val="87000"/>
          </a:schemeClr>
        </a:solidFill>
        <a:ln w="15875">
          <a:solidFill>
            <a:schemeClr val="accent6">
              <a:shade val="15000"/>
              <a:alpha val="47000"/>
            </a:schemeClr>
          </a:solid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7CF4502F-9854-481E-A3CF-3E3DB2C4E6D2}" type="TxLink">
            <a:rPr lang="en-US" sz="1100" b="0" i="0" u="none" strike="noStrike">
              <a:solidFill>
                <a:srgbClr val="000000"/>
              </a:solidFill>
              <a:latin typeface="Aptos"/>
            </a:rPr>
            <a:t>60</a:t>
          </a:fld>
          <a:endParaRPr lang="en-US" sz="1800" b="1">
            <a:solidFill>
              <a:schemeClr val="bg1"/>
            </a:solidFill>
          </a:endParaRPr>
        </a:p>
      </xdr:txBody>
    </xdr:sp>
    <xdr:clientData/>
  </xdr:twoCellAnchor>
  <xdr:twoCellAnchor>
    <xdr:from>
      <xdr:col>2</xdr:col>
      <xdr:colOff>590550</xdr:colOff>
      <xdr:row>19</xdr:row>
      <xdr:rowOff>0</xdr:rowOff>
    </xdr:from>
    <xdr:to>
      <xdr:col>3</xdr:col>
      <xdr:colOff>581025</xdr:colOff>
      <xdr:row>20</xdr:row>
      <xdr:rowOff>142876</xdr:rowOff>
    </xdr:to>
    <xdr:sp macro="" textlink="Pivots!D10">
      <xdr:nvSpPr>
        <xdr:cNvPr id="43" name="TextBox 42">
          <a:extLst>
            <a:ext uri="{FF2B5EF4-FFF2-40B4-BE49-F238E27FC236}">
              <a16:creationId xmlns:a16="http://schemas.microsoft.com/office/drawing/2014/main" id="{2137F151-D52D-4CE4-8029-EA6C3D3BA4F2}"/>
            </a:ext>
          </a:extLst>
        </xdr:cNvPr>
        <xdr:cNvSpPr txBox="1"/>
      </xdr:nvSpPr>
      <xdr:spPr>
        <a:xfrm>
          <a:off x="942975" y="3829050"/>
          <a:ext cx="676275" cy="33337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FAAC4B-913F-49CC-A3DD-AE308331CCBC}" type="TxLink">
            <a:rPr lang="en-US" sz="1100" b="1" i="0" u="none" strike="noStrike">
              <a:solidFill>
                <a:schemeClr val="bg1"/>
              </a:solidFill>
              <a:latin typeface="Aptos"/>
            </a:rPr>
            <a:t>60</a:t>
          </a:fld>
          <a:endParaRPr lang="en-KE" sz="800" b="1">
            <a:solidFill>
              <a:schemeClr val="bg1"/>
            </a:solidFill>
          </a:endParaRPr>
        </a:p>
      </xdr:txBody>
    </xdr:sp>
    <xdr:clientData/>
  </xdr:twoCellAnchor>
  <xdr:twoCellAnchor>
    <xdr:from>
      <xdr:col>2</xdr:col>
      <xdr:colOff>209550</xdr:colOff>
      <xdr:row>21</xdr:row>
      <xdr:rowOff>142875</xdr:rowOff>
    </xdr:from>
    <xdr:to>
      <xdr:col>4</xdr:col>
      <xdr:colOff>0</xdr:colOff>
      <xdr:row>25</xdr:row>
      <xdr:rowOff>95250</xdr:rowOff>
    </xdr:to>
    <xdr:sp macro="" textlink="Pivots!E4">
      <xdr:nvSpPr>
        <xdr:cNvPr id="45" name="Rectangle 44">
          <a:extLst>
            <a:ext uri="{FF2B5EF4-FFF2-40B4-BE49-F238E27FC236}">
              <a16:creationId xmlns:a16="http://schemas.microsoft.com/office/drawing/2014/main" id="{15DACE9A-DAF2-4493-AFEF-9812BF3D12CF}"/>
            </a:ext>
          </a:extLst>
        </xdr:cNvPr>
        <xdr:cNvSpPr/>
      </xdr:nvSpPr>
      <xdr:spPr>
        <a:xfrm>
          <a:off x="561975" y="4352925"/>
          <a:ext cx="1162050" cy="714375"/>
        </a:xfrm>
        <a:prstGeom prst="rect">
          <a:avLst/>
        </a:prstGeom>
        <a:solidFill>
          <a:schemeClr val="accent6">
            <a:alpha val="87000"/>
          </a:schemeClr>
        </a:solidFill>
        <a:ln w="15875">
          <a:solidFill>
            <a:schemeClr val="accent6">
              <a:shade val="15000"/>
              <a:alpha val="47000"/>
            </a:schemeClr>
          </a:solid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A01679BA-A10E-48A5-908D-5AB13DB8A55F}" type="TxLink">
            <a:rPr lang="en-US" sz="1100" b="0" i="0" u="none" strike="noStrike">
              <a:solidFill>
                <a:srgbClr val="000000"/>
              </a:solidFill>
              <a:latin typeface="Aptos"/>
            </a:rPr>
            <a:t>16,834</a:t>
          </a:fld>
          <a:endParaRPr lang="en-US" sz="1800" b="1">
            <a:solidFill>
              <a:schemeClr val="bg1"/>
            </a:solidFill>
          </a:endParaRPr>
        </a:p>
      </xdr:txBody>
    </xdr:sp>
    <xdr:clientData/>
  </xdr:twoCellAnchor>
  <xdr:twoCellAnchor>
    <xdr:from>
      <xdr:col>3</xdr:col>
      <xdr:colOff>0</xdr:colOff>
      <xdr:row>24</xdr:row>
      <xdr:rowOff>0</xdr:rowOff>
    </xdr:from>
    <xdr:to>
      <xdr:col>3</xdr:col>
      <xdr:colOff>676275</xdr:colOff>
      <xdr:row>25</xdr:row>
      <xdr:rowOff>33338</xdr:rowOff>
    </xdr:to>
    <xdr:sp macro="" textlink="Pivots!E10">
      <xdr:nvSpPr>
        <xdr:cNvPr id="48" name="TextBox 47">
          <a:extLst>
            <a:ext uri="{FF2B5EF4-FFF2-40B4-BE49-F238E27FC236}">
              <a16:creationId xmlns:a16="http://schemas.microsoft.com/office/drawing/2014/main" id="{8AB6BB24-B42C-46DB-80AB-B2A8BCEBAEA2}"/>
            </a:ext>
          </a:extLst>
        </xdr:cNvPr>
        <xdr:cNvSpPr txBox="1"/>
      </xdr:nvSpPr>
      <xdr:spPr>
        <a:xfrm>
          <a:off x="1038225" y="4781550"/>
          <a:ext cx="676275" cy="22383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4DA3B1-3F55-46B5-BBC6-AB40444C462C}" type="TxLink">
            <a:rPr lang="en-US" sz="1100" b="1" i="0" u="none" strike="noStrike">
              <a:solidFill>
                <a:schemeClr val="bg1"/>
              </a:solidFill>
              <a:latin typeface="Aptos"/>
            </a:rPr>
            <a:t>16,834</a:t>
          </a:fld>
          <a:endParaRPr lang="en-KE" sz="800" b="1">
            <a:solidFill>
              <a:schemeClr val="bg1"/>
            </a:solidFill>
          </a:endParaRPr>
        </a:p>
      </xdr:txBody>
    </xdr:sp>
    <xdr:clientData/>
  </xdr:twoCellAnchor>
  <xdr:oneCellAnchor>
    <xdr:from>
      <xdr:col>2</xdr:col>
      <xdr:colOff>600075</xdr:colOff>
      <xdr:row>3</xdr:row>
      <xdr:rowOff>95250</xdr:rowOff>
    </xdr:from>
    <xdr:ext cx="600075" cy="264560"/>
    <xdr:sp macro="" textlink="">
      <xdr:nvSpPr>
        <xdr:cNvPr id="49" name="TextBox 48">
          <a:extLst>
            <a:ext uri="{FF2B5EF4-FFF2-40B4-BE49-F238E27FC236}">
              <a16:creationId xmlns:a16="http://schemas.microsoft.com/office/drawing/2014/main" id="{F98ACB86-FFAB-A739-B273-5CAD39DFAED3}"/>
            </a:ext>
          </a:extLst>
        </xdr:cNvPr>
        <xdr:cNvSpPr txBox="1"/>
      </xdr:nvSpPr>
      <xdr:spPr>
        <a:xfrm>
          <a:off x="952500" y="476250"/>
          <a:ext cx="6000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KE" sz="1100"/>
        </a:p>
      </xdr:txBody>
    </xdr:sp>
    <xdr:clientData/>
  </xdr:oneCellAnchor>
  <xdr:oneCellAnchor>
    <xdr:from>
      <xdr:col>2</xdr:col>
      <xdr:colOff>495300</xdr:colOff>
      <xdr:row>3</xdr:row>
      <xdr:rowOff>38100</xdr:rowOff>
    </xdr:from>
    <xdr:ext cx="647700" cy="264560"/>
    <xdr:sp macro="" textlink="">
      <xdr:nvSpPr>
        <xdr:cNvPr id="50" name="TextBox 49">
          <a:extLst>
            <a:ext uri="{FF2B5EF4-FFF2-40B4-BE49-F238E27FC236}">
              <a16:creationId xmlns:a16="http://schemas.microsoft.com/office/drawing/2014/main" id="{94C2EAE7-BD25-157F-245A-BBDD85AE1220}"/>
            </a:ext>
          </a:extLst>
        </xdr:cNvPr>
        <xdr:cNvSpPr txBox="1"/>
      </xdr:nvSpPr>
      <xdr:spPr>
        <a:xfrm>
          <a:off x="847725" y="419100"/>
          <a:ext cx="647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b="1">
              <a:solidFill>
                <a:schemeClr val="bg1"/>
              </a:solidFill>
            </a:rPr>
            <a:t>CALLS</a:t>
          </a:r>
        </a:p>
      </xdr:txBody>
    </xdr:sp>
    <xdr:clientData/>
  </xdr:oneCellAnchor>
  <xdr:twoCellAnchor>
    <xdr:from>
      <xdr:col>2</xdr:col>
      <xdr:colOff>495300</xdr:colOff>
      <xdr:row>6</xdr:row>
      <xdr:rowOff>180975</xdr:rowOff>
    </xdr:from>
    <xdr:to>
      <xdr:col>3</xdr:col>
      <xdr:colOff>581025</xdr:colOff>
      <xdr:row>8</xdr:row>
      <xdr:rowOff>38100</xdr:rowOff>
    </xdr:to>
    <xdr:sp macro="" textlink="">
      <xdr:nvSpPr>
        <xdr:cNvPr id="51" name="TextBox 50">
          <a:extLst>
            <a:ext uri="{FF2B5EF4-FFF2-40B4-BE49-F238E27FC236}">
              <a16:creationId xmlns:a16="http://schemas.microsoft.com/office/drawing/2014/main" id="{16AD2809-57F5-5B89-7F85-1E77AEA2B671}"/>
            </a:ext>
          </a:extLst>
        </xdr:cNvPr>
        <xdr:cNvSpPr txBox="1"/>
      </xdr:nvSpPr>
      <xdr:spPr>
        <a:xfrm>
          <a:off x="847725" y="1323975"/>
          <a:ext cx="771525"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AMOUNT</a:t>
          </a:r>
          <a:endParaRPr lang="en-KE" sz="1100" b="1">
            <a:solidFill>
              <a:schemeClr val="bg1"/>
            </a:solidFill>
          </a:endParaRPr>
        </a:p>
      </xdr:txBody>
    </xdr:sp>
    <xdr:clientData/>
  </xdr:twoCellAnchor>
  <xdr:twoCellAnchor>
    <xdr:from>
      <xdr:col>2</xdr:col>
      <xdr:colOff>190501</xdr:colOff>
      <xdr:row>11</xdr:row>
      <xdr:rowOff>152400</xdr:rowOff>
    </xdr:from>
    <xdr:to>
      <xdr:col>4</xdr:col>
      <xdr:colOff>352425</xdr:colOff>
      <xdr:row>13</xdr:row>
      <xdr:rowOff>38100</xdr:rowOff>
    </xdr:to>
    <xdr:sp macro="" textlink="">
      <xdr:nvSpPr>
        <xdr:cNvPr id="60" name="TextBox 59">
          <a:extLst>
            <a:ext uri="{FF2B5EF4-FFF2-40B4-BE49-F238E27FC236}">
              <a16:creationId xmlns:a16="http://schemas.microsoft.com/office/drawing/2014/main" id="{EC7D8FB8-B1DB-EEE7-F888-ED3E86FABCF2}"/>
            </a:ext>
          </a:extLst>
        </xdr:cNvPr>
        <xdr:cNvSpPr txBox="1"/>
      </xdr:nvSpPr>
      <xdr:spPr>
        <a:xfrm>
          <a:off x="542926" y="2247900"/>
          <a:ext cx="1533524" cy="2667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AVERAGE</a:t>
          </a:r>
          <a:r>
            <a:rPr lang="en-US" sz="1100" b="1" baseline="0">
              <a:solidFill>
                <a:schemeClr val="bg1"/>
              </a:solidFill>
            </a:rPr>
            <a:t> RATING</a:t>
          </a:r>
          <a:endParaRPr lang="en-KE" sz="1100" b="1">
            <a:solidFill>
              <a:schemeClr val="bg1"/>
            </a:solidFill>
          </a:endParaRPr>
        </a:p>
      </xdr:txBody>
    </xdr:sp>
    <xdr:clientData/>
  </xdr:twoCellAnchor>
  <xdr:twoCellAnchor>
    <xdr:from>
      <xdr:col>2</xdr:col>
      <xdr:colOff>228600</xdr:colOff>
      <xdr:row>16</xdr:row>
      <xdr:rowOff>180975</xdr:rowOff>
    </xdr:from>
    <xdr:to>
      <xdr:col>4</xdr:col>
      <xdr:colOff>295275</xdr:colOff>
      <xdr:row>18</xdr:row>
      <xdr:rowOff>66675</xdr:rowOff>
    </xdr:to>
    <xdr:sp macro="" textlink="">
      <xdr:nvSpPr>
        <xdr:cNvPr id="61" name="TextBox 60">
          <a:extLst>
            <a:ext uri="{FF2B5EF4-FFF2-40B4-BE49-F238E27FC236}">
              <a16:creationId xmlns:a16="http://schemas.microsoft.com/office/drawing/2014/main" id="{C681E3B4-DEA1-3A4C-81AB-3F6839D621FE}"/>
            </a:ext>
          </a:extLst>
        </xdr:cNvPr>
        <xdr:cNvSpPr txBox="1"/>
      </xdr:nvSpPr>
      <xdr:spPr>
        <a:xfrm>
          <a:off x="581025" y="3228975"/>
          <a:ext cx="1438275" cy="2667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HAPPY</a:t>
          </a:r>
          <a:r>
            <a:rPr lang="en-US" sz="1100" b="1" baseline="0">
              <a:solidFill>
                <a:schemeClr val="bg1"/>
              </a:solidFill>
            </a:rPr>
            <a:t> CALLERS</a:t>
          </a:r>
          <a:endParaRPr lang="en-KE" sz="1100" b="1">
            <a:solidFill>
              <a:schemeClr val="bg1"/>
            </a:solidFill>
          </a:endParaRPr>
        </a:p>
      </xdr:txBody>
    </xdr:sp>
    <xdr:clientData/>
  </xdr:twoCellAnchor>
  <xdr:oneCellAnchor>
    <xdr:from>
      <xdr:col>2</xdr:col>
      <xdr:colOff>209550</xdr:colOff>
      <xdr:row>22</xdr:row>
      <xdr:rowOff>0</xdr:rowOff>
    </xdr:from>
    <xdr:ext cx="1485900" cy="264560"/>
    <xdr:sp macro="" textlink="">
      <xdr:nvSpPr>
        <xdr:cNvPr id="62" name="TextBox 61">
          <a:extLst>
            <a:ext uri="{FF2B5EF4-FFF2-40B4-BE49-F238E27FC236}">
              <a16:creationId xmlns:a16="http://schemas.microsoft.com/office/drawing/2014/main" id="{DD32CF08-1B73-A3F7-99BC-23F4AD2C4459}"/>
            </a:ext>
          </a:extLst>
        </xdr:cNvPr>
        <xdr:cNvSpPr txBox="1"/>
      </xdr:nvSpPr>
      <xdr:spPr>
        <a:xfrm>
          <a:off x="561975" y="4400550"/>
          <a:ext cx="1485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solidFill>
            </a:rPr>
            <a:t>TOTAL</a:t>
          </a:r>
          <a:r>
            <a:rPr lang="en-US" sz="1100" b="1" baseline="0">
              <a:solidFill>
                <a:schemeClr val="bg1"/>
              </a:solidFill>
            </a:rPr>
            <a:t> DURATION</a:t>
          </a:r>
          <a:endParaRPr lang="en-KE" sz="1100" b="1">
            <a:solidFill>
              <a:schemeClr val="bg1"/>
            </a:solidFill>
          </a:endParaRPr>
        </a:p>
      </xdr:txBody>
    </xdr:sp>
    <xdr:clientData/>
  </xdr:oneCellAnchor>
  <xdr:twoCellAnchor editAs="oneCell">
    <xdr:from>
      <xdr:col>2</xdr:col>
      <xdr:colOff>238125</xdr:colOff>
      <xdr:row>23</xdr:row>
      <xdr:rowOff>104775</xdr:rowOff>
    </xdr:from>
    <xdr:to>
      <xdr:col>2</xdr:col>
      <xdr:colOff>647775</xdr:colOff>
      <xdr:row>25</xdr:row>
      <xdr:rowOff>133425</xdr:rowOff>
    </xdr:to>
    <xdr:pic>
      <xdr:nvPicPr>
        <xdr:cNvPr id="63" name="Graphic 62" descr="Hourglass Finished with solid fill">
          <a:extLst>
            <a:ext uri="{FF2B5EF4-FFF2-40B4-BE49-F238E27FC236}">
              <a16:creationId xmlns:a16="http://schemas.microsoft.com/office/drawing/2014/main" id="{6BCB1BEF-9FC1-488C-9776-2B5B926BC65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90550" y="4695825"/>
          <a:ext cx="409650" cy="409650"/>
        </a:xfrm>
        <a:prstGeom prst="rect">
          <a:avLst/>
        </a:prstGeom>
      </xdr:spPr>
    </xdr:pic>
    <xdr:clientData/>
  </xdr:twoCellAnchor>
  <xdr:twoCellAnchor editAs="oneCell">
    <xdr:from>
      <xdr:col>2</xdr:col>
      <xdr:colOff>219075</xdr:colOff>
      <xdr:row>18</xdr:row>
      <xdr:rowOff>19050</xdr:rowOff>
    </xdr:from>
    <xdr:to>
      <xdr:col>2</xdr:col>
      <xdr:colOff>628725</xdr:colOff>
      <xdr:row>20</xdr:row>
      <xdr:rowOff>45751</xdr:rowOff>
    </xdr:to>
    <xdr:pic>
      <xdr:nvPicPr>
        <xdr:cNvPr id="64" name="Graphic 63" descr="Call center with solid fill">
          <a:extLst>
            <a:ext uri="{FF2B5EF4-FFF2-40B4-BE49-F238E27FC236}">
              <a16:creationId xmlns:a16="http://schemas.microsoft.com/office/drawing/2014/main" id="{DB2230B7-894C-42C8-8E75-57EB7581B65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71500" y="3448050"/>
          <a:ext cx="409650" cy="407701"/>
        </a:xfrm>
        <a:prstGeom prst="rect">
          <a:avLst/>
        </a:prstGeom>
      </xdr:spPr>
    </xdr:pic>
    <xdr:clientData/>
  </xdr:twoCellAnchor>
  <xdr:twoCellAnchor editAs="oneCell">
    <xdr:from>
      <xdr:col>2</xdr:col>
      <xdr:colOff>238125</xdr:colOff>
      <xdr:row>12</xdr:row>
      <xdr:rowOff>133350</xdr:rowOff>
    </xdr:from>
    <xdr:to>
      <xdr:col>2</xdr:col>
      <xdr:colOff>647775</xdr:colOff>
      <xdr:row>14</xdr:row>
      <xdr:rowOff>162000</xdr:rowOff>
    </xdr:to>
    <xdr:pic>
      <xdr:nvPicPr>
        <xdr:cNvPr id="65" name="Graphic 64" descr="Star-struck face outline with solid fill">
          <a:extLst>
            <a:ext uri="{FF2B5EF4-FFF2-40B4-BE49-F238E27FC236}">
              <a16:creationId xmlns:a16="http://schemas.microsoft.com/office/drawing/2014/main" id="{EC77403A-DB67-4791-A494-C0EC115FD35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90550" y="2419350"/>
          <a:ext cx="409650" cy="409650"/>
        </a:xfrm>
        <a:prstGeom prst="rect">
          <a:avLst/>
        </a:prstGeom>
      </xdr:spPr>
    </xdr:pic>
    <xdr:clientData/>
  </xdr:twoCellAnchor>
  <xdr:twoCellAnchor editAs="oneCell">
    <xdr:from>
      <xdr:col>2</xdr:col>
      <xdr:colOff>200025</xdr:colOff>
      <xdr:row>7</xdr:row>
      <xdr:rowOff>0</xdr:rowOff>
    </xdr:from>
    <xdr:to>
      <xdr:col>2</xdr:col>
      <xdr:colOff>571500</xdr:colOff>
      <xdr:row>8</xdr:row>
      <xdr:rowOff>180975</xdr:rowOff>
    </xdr:to>
    <xdr:pic>
      <xdr:nvPicPr>
        <xdr:cNvPr id="66" name="Graphic 65" descr="Shopping cart with solid fill">
          <a:extLst>
            <a:ext uri="{FF2B5EF4-FFF2-40B4-BE49-F238E27FC236}">
              <a16:creationId xmlns:a16="http://schemas.microsoft.com/office/drawing/2014/main" id="{EB81414F-ED9A-44AE-9CCA-0AFD6020089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52450" y="1333500"/>
          <a:ext cx="371475" cy="371475"/>
        </a:xfrm>
        <a:prstGeom prst="rect">
          <a:avLst/>
        </a:prstGeom>
      </xdr:spPr>
    </xdr:pic>
    <xdr:clientData/>
  </xdr:twoCellAnchor>
  <xdr:twoCellAnchor editAs="oneCell">
    <xdr:from>
      <xdr:col>4</xdr:col>
      <xdr:colOff>314325</xdr:colOff>
      <xdr:row>24</xdr:row>
      <xdr:rowOff>152400</xdr:rowOff>
    </xdr:from>
    <xdr:to>
      <xdr:col>7</xdr:col>
      <xdr:colOff>0</xdr:colOff>
      <xdr:row>34</xdr:row>
      <xdr:rowOff>76200</xdr:rowOff>
    </xdr:to>
    <mc:AlternateContent xmlns:mc="http://schemas.openxmlformats.org/markup-compatibility/2006">
      <mc:Choice xmlns:a14="http://schemas.microsoft.com/office/drawing/2010/main" Requires="a14">
        <xdr:graphicFrame macro="">
          <xdr:nvGraphicFramePr>
            <xdr:cNvPr id="73" name="Representative 1">
              <a:extLst>
                <a:ext uri="{FF2B5EF4-FFF2-40B4-BE49-F238E27FC236}">
                  <a16:creationId xmlns:a16="http://schemas.microsoft.com/office/drawing/2014/main" id="{2842AEFE-0571-4592-8700-8776845CE1D8}"/>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2038350" y="4933950"/>
              <a:ext cx="1743075" cy="18288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466724</xdr:colOff>
      <xdr:row>11</xdr:row>
      <xdr:rowOff>0</xdr:rowOff>
    </xdr:from>
    <xdr:to>
      <xdr:col>15</xdr:col>
      <xdr:colOff>161925</xdr:colOff>
      <xdr:row>21</xdr:row>
      <xdr:rowOff>104776</xdr:rowOff>
    </xdr:to>
    <xdr:graphicFrame macro="">
      <xdr:nvGraphicFramePr>
        <xdr:cNvPr id="75" name="Chart 74">
          <a:extLst>
            <a:ext uri="{FF2B5EF4-FFF2-40B4-BE49-F238E27FC236}">
              <a16:creationId xmlns:a16="http://schemas.microsoft.com/office/drawing/2014/main" id="{76FBCD8D-4640-4EA3-9CD5-0B07B0F46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504825</xdr:colOff>
      <xdr:row>9</xdr:row>
      <xdr:rowOff>66675</xdr:rowOff>
    </xdr:from>
    <xdr:to>
      <xdr:col>11</xdr:col>
      <xdr:colOff>276225</xdr:colOff>
      <xdr:row>21</xdr:row>
      <xdr:rowOff>142875</xdr:rowOff>
    </xdr:to>
    <xdr:graphicFrame macro="">
      <xdr:nvGraphicFramePr>
        <xdr:cNvPr id="74" name="Chart 73">
          <a:extLst>
            <a:ext uri="{FF2B5EF4-FFF2-40B4-BE49-F238E27FC236}">
              <a16:creationId xmlns:a16="http://schemas.microsoft.com/office/drawing/2014/main" id="{4DD0BFE7-B8BF-44B2-84A3-1CF7EFFB4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628650</xdr:colOff>
      <xdr:row>22</xdr:row>
      <xdr:rowOff>9525</xdr:rowOff>
    </xdr:from>
    <xdr:to>
      <xdr:col>16</xdr:col>
      <xdr:colOff>466725</xdr:colOff>
      <xdr:row>36</xdr:row>
      <xdr:rowOff>4762</xdr:rowOff>
    </xdr:to>
    <xdr:graphicFrame macro="">
      <xdr:nvGraphicFramePr>
        <xdr:cNvPr id="76" name="Chart 75">
          <a:extLst>
            <a:ext uri="{FF2B5EF4-FFF2-40B4-BE49-F238E27FC236}">
              <a16:creationId xmlns:a16="http://schemas.microsoft.com/office/drawing/2014/main" id="{5E7BAB39-3B60-4E6A-BD66-6E2818F21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381001</xdr:colOff>
      <xdr:row>23</xdr:row>
      <xdr:rowOff>28575</xdr:rowOff>
    </xdr:from>
    <xdr:to>
      <xdr:col>22</xdr:col>
      <xdr:colOff>57151</xdr:colOff>
      <xdr:row>35</xdr:row>
      <xdr:rowOff>171450</xdr:rowOff>
    </xdr:to>
    <xdr:graphicFrame macro="">
      <xdr:nvGraphicFramePr>
        <xdr:cNvPr id="77" name="Chart 76">
          <a:extLst>
            <a:ext uri="{FF2B5EF4-FFF2-40B4-BE49-F238E27FC236}">
              <a16:creationId xmlns:a16="http://schemas.microsoft.com/office/drawing/2014/main" id="{AC7B53C9-B6DC-4566-A2FB-EF8003BF2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657225</xdr:colOff>
      <xdr:row>9</xdr:row>
      <xdr:rowOff>57150</xdr:rowOff>
    </xdr:from>
    <xdr:to>
      <xdr:col>21</xdr:col>
      <xdr:colOff>0</xdr:colOff>
      <xdr:row>21</xdr:row>
      <xdr:rowOff>161925</xdr:rowOff>
    </xdr:to>
    <xdr:graphicFrame macro="">
      <xdr:nvGraphicFramePr>
        <xdr:cNvPr id="80" name="Chart 79">
          <a:extLst>
            <a:ext uri="{FF2B5EF4-FFF2-40B4-BE49-F238E27FC236}">
              <a16:creationId xmlns:a16="http://schemas.microsoft.com/office/drawing/2014/main" id="{397A9FCD-86EE-44FE-BE4B-9ACC859FD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0</xdr:colOff>
      <xdr:row>23</xdr:row>
      <xdr:rowOff>171450</xdr:rowOff>
    </xdr:from>
    <xdr:to>
      <xdr:col>11</xdr:col>
      <xdr:colOff>400050</xdr:colOff>
      <xdr:row>36</xdr:row>
      <xdr:rowOff>0</xdr:rowOff>
    </xdr:to>
    <xdr:graphicFrame macro="">
      <xdr:nvGraphicFramePr>
        <xdr:cNvPr id="81" name="Chart 80">
          <a:extLst>
            <a:ext uri="{FF2B5EF4-FFF2-40B4-BE49-F238E27FC236}">
              <a16:creationId xmlns:a16="http://schemas.microsoft.com/office/drawing/2014/main" id="{9D60F728-3CEE-4A04-B628-143AE68B0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51903703704" backgroundQuery="1" createdVersion="8" refreshedVersion="8" minRefreshableVersion="3" recordCount="0" supportSubquery="1" supportAdvancedDrill="1" xr:uid="{6589C5BA-69B4-4EDC-BA41-406D72ABBF18}">
  <cacheSource type="external" connectionId="1"/>
  <cacheFields count="3">
    <cacheField name="[customers].[City].[City]" caption="City" numFmtId="0" hierarchy="15" level="1">
      <sharedItems count="3">
        <s v="Cincinnati"/>
        <s v="Cleveland"/>
        <s v="Columbus"/>
      </sharedItems>
    </cacheField>
    <cacheField name="[Measures].[Call count]" caption="Call count" numFmtId="0" hierarchy="17" level="32767"/>
    <cacheField name="[customers].[Gedner].[Gedner]" caption="Gedner" numFmtId="0" hierarchy="13" level="1">
      <sharedItems count="2">
        <s v="Female"/>
        <s v="Male"/>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51903703704" backgroundQuery="1" createdVersion="8" refreshedVersion="8" minRefreshableVersion="3" recordCount="0" supportSubquery="1" supportAdvancedDrill="1" xr:uid="{1AC578D0-736B-4A2C-8273-17308EBEECDD}">
  <cacheSource type="external" connectionId="1"/>
  <cacheFields count="3">
    <cacheField name="[customers].[City].[City]" caption="City" numFmtId="0" hierarchy="15" level="1">
      <sharedItems count="3">
        <s v="Cincinnati"/>
        <s v="Cleveland"/>
        <s v="Columbus"/>
      </sharedItems>
    </cacheField>
    <cacheField name="[Measures].[Call count]" caption="Call count" numFmtId="0" hierarchy="17" level="32767"/>
    <cacheField name="[customers].[Gedner].[Gedner]" caption="Gedner" numFmtId="0" hierarchy="13" level="1">
      <sharedItems count="2">
        <s v="Female"/>
        <s v="Male"/>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70644212962" backgroundQuery="1" createdVersion="8" refreshedVersion="8" minRefreshableVersion="3" recordCount="0" supportSubquery="1" supportAdvancedDrill="1" xr:uid="{D58964D7-729C-496E-A477-57DDADCDD55B}">
  <cacheSource type="external" connectionId="1"/>
  <cacheFields count="4">
    <cacheField name="[calls].[Customer ID].[Customer ID]" caption="Customer ID" numFmtId="0" hierarchy="1" level="1">
      <sharedItems count="15">
        <s v="C0001"/>
        <s v="C0002"/>
        <s v="C0003"/>
        <s v="C0004"/>
        <s v="C0005"/>
        <s v="C0006"/>
        <s v="C0007"/>
        <s v="C0008"/>
        <s v="C0009"/>
        <s v="C0010"/>
        <s v="C0011"/>
        <s v="C0012"/>
        <s v="C0013"/>
        <s v="C0014"/>
        <s v="C0015"/>
      </sharedItems>
    </cacheField>
    <cacheField name="[customers].[City].[City]" caption="City" numFmtId="0" hierarchy="15" level="1">
      <sharedItems count="3">
        <s v="Columbus"/>
        <s v="Cleveland"/>
        <s v="Cincinnati"/>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5023148" backgroundQuery="1" createdVersion="8" refreshedVersion="8" minRefreshableVersion="3" recordCount="0" supportSubquery="1" supportAdvancedDrill="1" xr:uid="{26BEE6E7-93AF-499E-BB89-0EC030714B19}">
  <cacheSource type="external" connectionId="1"/>
  <cacheFields count="6">
    <cacheField name="[Measures].[Call count]" caption="Call count" numFmtId="0" hierarchy="17" level="32767"/>
    <cacheField name="[Measures].[Total Amount]" caption="Total Amount" numFmtId="0" hierarchy="18" level="32767"/>
    <cacheField name="[Measures].[Average Rating]" caption="Average Rating" numFmtId="0" hierarchy="19" level="32767"/>
    <cacheField name="[Measures].[5*Calls]" caption="5*Calls" numFmtId="0" hierarchy="20" level="32767"/>
    <cacheField name="[Measures].[Total Duration]" caption="Total Duration"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5*Calls]" caption="5*Calls" measure="1" displayFolder="" measureGroup="calls" count="0" oneField="1">
      <fieldsUsage count="1">
        <fieldUsage x="3"/>
      </fieldsUsage>
    </cacheHierarchy>
    <cacheHierarchy uniqueName="[Measures].[Total Duration]" caption="Total Duration"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5717595" backgroundQuery="1" createdVersion="8" refreshedVersion="8" minRefreshableVersion="3" recordCount="0" supportSubquery="1" supportAdvancedDrill="1" xr:uid="{A419BA84-D83C-4A60-8A9F-EE6D14EF975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6296295" backgroundQuery="1" createdVersion="8" refreshedVersion="8" minRefreshableVersion="3" recordCount="0" supportSubquery="1" supportAdvancedDrill="1" xr:uid="{75389C7C-DD83-4BCA-B78C-54F8AC2977A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6875003" backgroundQuery="1" createdVersion="8" refreshedVersion="8" minRefreshableVersion="3" recordCount="0" supportSubquery="1" supportAdvancedDrill="1" xr:uid="{A9BC2F93-4520-4597-A25D-06088FD3CD4A}">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7569442" backgroundQuery="1" createdVersion="8" refreshedVersion="8" minRefreshableVersion="3" recordCount="0" supportSubquery="1" supportAdvancedDrill="1" xr:uid="{4C0366C1-7FEB-44A8-853B-3EC4D5D51955}">
  <cacheSource type="external" connectionId="1"/>
  <cacheFields count="6">
    <cacheField name="[Measures].[Call count]" caption="Call count" numFmtId="0" hierarchy="17" level="32767"/>
    <cacheField name="[Measures].[Total Amount]" caption="Total Amount" numFmtId="0" hierarchy="18" level="32767"/>
    <cacheField name="[Measures].[Average Rating]" caption="Average Rating" numFmtId="0" hierarchy="19" level="32767"/>
    <cacheField name="[Measures].[5*Calls]" caption="5*Calls" numFmtId="0" hierarchy="20" level="32767"/>
    <cacheField name="[Measures].[Total Duration]" caption="Total Duration"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5*Calls]" caption="5*Calls" measure="1" displayFolder="" measureGroup="calls" count="0" oneField="1">
      <fieldsUsage count="1">
        <fieldUsage x="3"/>
      </fieldsUsage>
    </cacheHierarchy>
    <cacheHierarchy uniqueName="[Measures].[Total Duration]" caption="Total Duration"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8379627" backgroundQuery="1" createdVersion="8" refreshedVersion="8" minRefreshableVersion="3" recordCount="0" supportSubquery="1" supportAdvancedDrill="1" xr:uid="{960B3CBE-9E90-4C49-9C5D-97EDC349C9D6}">
  <cacheSource type="external" connectionId="1"/>
  <cacheFields count="3">
    <cacheField name="[calls].[Representative].[Representative]" caption="Representative" numFmtId="0" hierarchy="3" level="1">
      <sharedItems count="1">
        <s v="R01"/>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898849074074" backgroundQuery="1" createdVersion="8" refreshedVersion="8" minRefreshableVersion="3" recordCount="0" supportSubquery="1" supportAdvancedDrill="1" xr:uid="{9D1A932E-90F9-4765-9729-31E741E6A5A8}">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92.356839467589" backgroundQuery="1" createdVersion="3" refreshedVersion="8" minRefreshableVersion="3" recordCount="0" supportSubquery="1" supportAdvancedDrill="1" xr:uid="{C54E9CDC-935C-4FF5-9285-E34F90876529}">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3415537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1CE326-6CD0-412D-B7D7-3A8961E52698}" name="PivotTable17" cacheId="1184"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84:D89" firstHeaderRow="1" firstDataRow="2" firstDataCol="1"/>
  <pivotFields count="3">
    <pivotField axis="axisRow" allDrilled="1" showAll="0" dataSourceSort="1" defaultAttributeDrillState="1">
      <items count="4">
        <item x="0"/>
        <item x="1"/>
        <item x="2"/>
        <item t="default"/>
      </items>
    </pivotField>
    <pivotField dataField="1" showAll="0"/>
    <pivotField axis="axisCol" allDrilled="1" showAll="0" dataSourceSort="1" defaultAttributeDrillState="1">
      <items count="3">
        <item x="0"/>
        <item x="1"/>
        <item t="default"/>
      </items>
    </pivotField>
  </pivotFields>
  <rowFields count="1">
    <field x="0"/>
  </rowFields>
  <rowItems count="4">
    <i>
      <x/>
    </i>
    <i>
      <x v="1"/>
    </i>
    <i>
      <x v="2"/>
    </i>
    <i t="grand">
      <x/>
    </i>
  </rowItems>
  <colFields count="1">
    <field x="2"/>
  </colFields>
  <colItems count="3">
    <i>
      <x/>
    </i>
    <i>
      <x v="1"/>
    </i>
    <i t="grand">
      <x/>
    </i>
  </colItems>
  <dataFields count="1">
    <dataField fld="1"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BA3094-BDB4-49DF-9EEC-85F8056B6A86}" name="Rep Satisfaction" cacheId="1804"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G83:H89"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09CA77-0C53-4934-BA67-E200084F142A}" name="PivotTable16" cacheId="1183"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72:D77" firstHeaderRow="1" firstDataRow="2" firstDataCol="1"/>
  <pivotFields count="3">
    <pivotField axis="axisRow" allDrilled="1" showAll="0" dataSourceSort="1" defaultAttributeDrillState="1">
      <items count="4">
        <item x="0"/>
        <item x="1"/>
        <item x="2"/>
        <item t="default"/>
      </items>
    </pivotField>
    <pivotField dataField="1" showAll="0"/>
    <pivotField axis="axisCol" allDrilled="1" showAll="0" dataSourceSort="1" defaultAttributeDrillState="1">
      <items count="3">
        <item x="0"/>
        <item x="1"/>
        <item t="default"/>
      </items>
    </pivotField>
  </pivotFields>
  <rowFields count="1">
    <field x="0"/>
  </rowFields>
  <rowItems count="4">
    <i>
      <x/>
    </i>
    <i>
      <x v="1"/>
    </i>
    <i>
      <x v="2"/>
    </i>
    <i t="grand">
      <x/>
    </i>
  </rowItems>
  <colFields count="1">
    <field x="2"/>
  </colFields>
  <colItems count="3">
    <i>
      <x/>
    </i>
    <i>
      <x v="1"/>
    </i>
    <i t="grand">
      <x/>
    </i>
  </colItems>
  <dataFields count="1">
    <dataField fld="1" subtotal="count"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678219-B4F6-48B4-933B-5628D3B9B264}" name="Selected Rep" cacheId="1795"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68:A69"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86">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4AEDEA-6F45-4F8A-8B10-0EFDB813E77F}" name="Reps Pivot" cacheId="180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52:C54" firstHeaderRow="0" firstDataRow="1" firstDataCol="1"/>
  <pivotFields count="3">
    <pivotField axis="axisRow" allDrilled="1" showAll="0" dataSourceSort="1" defaultAttributeDrillState="1">
      <items count="2">
        <item s="1" x="0"/>
        <item t="default"/>
      </items>
    </pivotField>
    <pivotField dataField="1" showAll="0"/>
    <pivotField dataField="1" showAll="0"/>
  </pivotFields>
  <rowFields count="1">
    <field x="0"/>
  </rowFields>
  <rowItems count="2">
    <i>
      <x/>
    </i>
    <i t="grand">
      <x/>
    </i>
  </rowItems>
  <colFields count="1">
    <field x="-2"/>
  </colFields>
  <colItems count="2">
    <i>
      <x/>
    </i>
    <i i="1">
      <x v="1"/>
    </i>
  </colItems>
  <dataFields count="2">
    <dataField fld="1" subtotal="count" baseField="0" baseItem="0"/>
    <dataField fld="2" subtotal="count" baseField="0" baseItem="0" numFmtId="168"/>
  </dataFields>
  <formats count="1">
    <format dxfId="87">
      <pivotArea outline="0" collapsedLevelsAreSubtotals="1" fieldPosition="0">
        <references count="1">
          <reference field="4294967294" count="1" selected="0">
            <x v="1"/>
          </reference>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B2C72E-C016-452F-8208-6DD09256EE88}" name="Weekly Trend" cacheId="179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2">
  <location ref="H18:I26"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3DA840-1411-4880-82EC-4E3F6787EDF1}" name="Monthly Trend " cacheId="178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7">
  <location ref="A18:C31" firstHeaderRow="0" firstDataRow="1" firstDataCol="1"/>
  <pivotFields count="5">
    <pivotField allDrilled="1" showAll="0" dataSourceSort="1" defaultAttributeDrillState="1"/>
    <pivotField axis="axisRow" allDrilled="1" showAll="0" dataSourceSort="1" defaultAttributeDrillState="1">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2BA4D4-E387-4F90-AE21-6F0CB55D448C}" name="Rep pivot" cacheId="178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2"/>
    <dataField fld="3" subtotal="count" baseField="0" baseItem="0"/>
    <dataField fld="4" subtotal="count" baseField="0" baseItem="0"/>
  </dataFields>
  <formats count="1">
    <format dxfId="88">
      <pivotArea outline="0" collapsedLevelsAreSubtotals="1" fieldPosition="0">
        <references count="1">
          <reference field="4294967294" count="1" selected="0">
            <x v="2"/>
          </reference>
        </references>
      </pivotArea>
    </format>
  </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89B9F3-D8A3-490E-A3DD-0FF690B3C444}" name="Summary pivot" cacheId="1798"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2"/>
    <dataField fld="3" subtotal="count" baseField="0" baseItem="0"/>
    <dataField fld="4" subtotal="count" baseField="0" baseItem="0"/>
  </dataFields>
  <formats count="1">
    <format dxfId="89">
      <pivotArea outline="0" collapsedLevelsAreSubtotals="1" fieldPosition="0">
        <references count="1">
          <reference field="4294967294" count="1" selected="0">
            <x v="2"/>
          </reference>
        </references>
      </pivotArea>
    </format>
  </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1B178D-2EA0-49A0-9BF1-380F587EFC83}" name="PivotTable19" cacheId="155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location ref="Y6:AE37" firstHeaderRow="1" firstDataRow="2" firstDataCol="1"/>
  <pivotFields count="4">
    <pivotField axis="axisRow" allDrilled="1" showAll="0" dataSourceSort="1" defaultAttributeDrillState="1">
      <items count="16">
        <item x="0"/>
        <item x="1"/>
        <item x="2"/>
        <item x="3"/>
        <item x="4"/>
        <item x="5"/>
        <item x="6"/>
        <item x="7"/>
        <item x="8"/>
        <item x="9"/>
        <item x="10"/>
        <item x="11"/>
        <item x="12"/>
        <item x="13"/>
        <item x="14"/>
        <item t="default"/>
      </items>
    </pivotField>
    <pivotField axis="axisRow" allDrilled="1" showAll="0" dataSourceSort="1" defaultAttributeDrillState="1">
      <items count="4">
        <item x="0"/>
        <item x="1"/>
        <item x="2"/>
        <item t="default"/>
      </items>
    </pivotField>
    <pivotField axis="axisCol" allDrilled="1" showAll="0" dataSourceSort="1" defaultAttributeDrillState="1">
      <items count="6">
        <item x="0"/>
        <item x="1"/>
        <item x="2"/>
        <item x="3"/>
        <item x="4"/>
        <item t="default"/>
      </items>
    </pivotField>
    <pivotField dataField="1" showAll="0"/>
  </pivotFields>
  <rowFields count="2">
    <field x="0"/>
    <field x="1"/>
  </rowFields>
  <rowItems count="30">
    <i>
      <x/>
    </i>
    <i r="1">
      <x/>
    </i>
    <i>
      <x v="1"/>
    </i>
    <i r="1">
      <x v="1"/>
    </i>
    <i>
      <x v="2"/>
    </i>
    <i r="1">
      <x v="2"/>
    </i>
    <i>
      <x v="3"/>
    </i>
    <i r="1">
      <x v="2"/>
    </i>
    <i>
      <x v="4"/>
    </i>
    <i r="1">
      <x/>
    </i>
    <i>
      <x v="5"/>
    </i>
    <i r="1">
      <x/>
    </i>
    <i>
      <x v="6"/>
    </i>
    <i r="1">
      <x v="1"/>
    </i>
    <i>
      <x v="7"/>
    </i>
    <i r="1">
      <x v="1"/>
    </i>
    <i>
      <x v="8"/>
    </i>
    <i r="1">
      <x/>
    </i>
    <i>
      <x v="9"/>
    </i>
    <i r="1">
      <x v="1"/>
    </i>
    <i>
      <x v="10"/>
    </i>
    <i r="1">
      <x v="2"/>
    </i>
    <i>
      <x v="11"/>
    </i>
    <i r="1">
      <x v="2"/>
    </i>
    <i>
      <x v="12"/>
    </i>
    <i r="1">
      <x v="1"/>
    </i>
    <i>
      <x v="13"/>
    </i>
    <i r="1">
      <x/>
    </i>
    <i>
      <x v="14"/>
    </i>
    <i r="1">
      <x v="1"/>
    </i>
  </rowItems>
  <colFields count="1">
    <field x="2"/>
  </colFields>
  <colItems count="6">
    <i>
      <x/>
    </i>
    <i>
      <x v="1"/>
    </i>
    <i>
      <x v="2"/>
    </i>
    <i>
      <x v="3"/>
    </i>
    <i>
      <x v="4"/>
    </i>
    <i t="grand">
      <x/>
    </i>
  </colItems>
  <dataFields count="1">
    <dataField fld="3" subtotal="count" baseField="0" baseItem="0" numFmtId="168"/>
  </dataFields>
  <formats count="35">
    <format dxfId="83">
      <pivotArea outline="0" collapsedLevelsAreSubtotals="1" fieldPosition="0"/>
    </format>
    <format dxfId="82">
      <pivotArea field="0" type="button" dataOnly="0" labelOnly="1" outline="0" axis="axisRow" fieldPosition="0"/>
    </format>
    <format dxfId="81">
      <pivotArea dataOnly="0" labelOnly="1" fieldPosition="0">
        <references count="1">
          <reference field="0" count="0"/>
        </references>
      </pivotArea>
    </format>
    <format dxfId="80">
      <pivotArea dataOnly="0" labelOnly="1" fieldPosition="0">
        <references count="2">
          <reference field="0" count="1" selected="0">
            <x v="0"/>
          </reference>
          <reference field="1" count="1">
            <x v="0"/>
          </reference>
        </references>
      </pivotArea>
    </format>
    <format dxfId="79">
      <pivotArea dataOnly="0" labelOnly="1" fieldPosition="0">
        <references count="2">
          <reference field="0" count="1" selected="0">
            <x v="1"/>
          </reference>
          <reference field="1" count="1">
            <x v="1"/>
          </reference>
        </references>
      </pivotArea>
    </format>
    <format dxfId="78">
      <pivotArea dataOnly="0" labelOnly="1" fieldPosition="0">
        <references count="2">
          <reference field="0" count="1" selected="0">
            <x v="2"/>
          </reference>
          <reference field="1" count="1">
            <x v="2"/>
          </reference>
        </references>
      </pivotArea>
    </format>
    <format dxfId="77">
      <pivotArea dataOnly="0" labelOnly="1" fieldPosition="0">
        <references count="2">
          <reference field="0" count="1" selected="0">
            <x v="3"/>
          </reference>
          <reference field="1" count="1">
            <x v="2"/>
          </reference>
        </references>
      </pivotArea>
    </format>
    <format dxfId="76">
      <pivotArea dataOnly="0" labelOnly="1" fieldPosition="0">
        <references count="2">
          <reference field="0" count="1" selected="0">
            <x v="4"/>
          </reference>
          <reference field="1" count="1">
            <x v="0"/>
          </reference>
        </references>
      </pivotArea>
    </format>
    <format dxfId="75">
      <pivotArea dataOnly="0" labelOnly="1" fieldPosition="0">
        <references count="2">
          <reference field="0" count="1" selected="0">
            <x v="5"/>
          </reference>
          <reference field="1" count="1">
            <x v="0"/>
          </reference>
        </references>
      </pivotArea>
    </format>
    <format dxfId="74">
      <pivotArea dataOnly="0" labelOnly="1" fieldPosition="0">
        <references count="2">
          <reference field="0" count="1" selected="0">
            <x v="6"/>
          </reference>
          <reference field="1" count="1">
            <x v="1"/>
          </reference>
        </references>
      </pivotArea>
    </format>
    <format dxfId="73">
      <pivotArea dataOnly="0" labelOnly="1" fieldPosition="0">
        <references count="2">
          <reference field="0" count="1" selected="0">
            <x v="7"/>
          </reference>
          <reference field="1" count="1">
            <x v="1"/>
          </reference>
        </references>
      </pivotArea>
    </format>
    <format dxfId="72">
      <pivotArea dataOnly="0" labelOnly="1" fieldPosition="0">
        <references count="2">
          <reference field="0" count="1" selected="0">
            <x v="8"/>
          </reference>
          <reference field="1" count="1">
            <x v="0"/>
          </reference>
        </references>
      </pivotArea>
    </format>
    <format dxfId="71">
      <pivotArea dataOnly="0" labelOnly="1" fieldPosition="0">
        <references count="2">
          <reference field="0" count="1" selected="0">
            <x v="9"/>
          </reference>
          <reference field="1" count="1">
            <x v="1"/>
          </reference>
        </references>
      </pivotArea>
    </format>
    <format dxfId="70">
      <pivotArea dataOnly="0" labelOnly="1" fieldPosition="0">
        <references count="2">
          <reference field="0" count="1" selected="0">
            <x v="10"/>
          </reference>
          <reference field="1" count="1">
            <x v="2"/>
          </reference>
        </references>
      </pivotArea>
    </format>
    <format dxfId="69">
      <pivotArea dataOnly="0" labelOnly="1" fieldPosition="0">
        <references count="2">
          <reference field="0" count="1" selected="0">
            <x v="11"/>
          </reference>
          <reference field="1" count="1">
            <x v="2"/>
          </reference>
        </references>
      </pivotArea>
    </format>
    <format dxfId="68">
      <pivotArea dataOnly="0" labelOnly="1" fieldPosition="0">
        <references count="2">
          <reference field="0" count="1" selected="0">
            <x v="12"/>
          </reference>
          <reference field="1" count="1">
            <x v="1"/>
          </reference>
        </references>
      </pivotArea>
    </format>
    <format dxfId="67">
      <pivotArea dataOnly="0" labelOnly="1" fieldPosition="0">
        <references count="2">
          <reference field="0" count="1" selected="0">
            <x v="13"/>
          </reference>
          <reference field="1" count="1">
            <x v="0"/>
          </reference>
        </references>
      </pivotArea>
    </format>
    <format dxfId="66">
      <pivotArea dataOnly="0" labelOnly="1" fieldPosition="0">
        <references count="2">
          <reference field="0" count="1" selected="0">
            <x v="14"/>
          </reference>
          <reference field="1" count="1">
            <x v="1"/>
          </reference>
        </references>
      </pivotArea>
    </format>
    <format dxfId="65">
      <pivotArea type="all" dataOnly="0" outline="0" fieldPosition="0"/>
    </format>
    <format dxfId="36">
      <pivotArea dataOnly="0" labelOnly="1" fieldPosition="0">
        <references count="2">
          <reference field="0" count="1" selected="0">
            <x v="0"/>
          </reference>
          <reference field="1" count="1">
            <x v="0"/>
          </reference>
        </references>
      </pivotArea>
    </format>
    <format dxfId="35">
      <pivotArea dataOnly="0" labelOnly="1" fieldPosition="0">
        <references count="1">
          <reference field="0" count="13">
            <x v="2"/>
            <x v="3"/>
            <x v="4"/>
            <x v="5"/>
            <x v="6"/>
            <x v="7"/>
            <x v="8"/>
            <x v="9"/>
            <x v="10"/>
            <x v="11"/>
            <x v="12"/>
            <x v="13"/>
            <x v="14"/>
          </reference>
        </references>
      </pivotArea>
    </format>
    <format dxfId="34">
      <pivotArea dataOnly="0" labelOnly="1" fieldPosition="0">
        <references count="2">
          <reference field="0" count="1" selected="0">
            <x v="1"/>
          </reference>
          <reference field="1" count="1">
            <x v="1"/>
          </reference>
        </references>
      </pivotArea>
    </format>
    <format dxfId="33">
      <pivotArea dataOnly="0" labelOnly="1" fieldPosition="0">
        <references count="2">
          <reference field="0" count="1" selected="0">
            <x v="2"/>
          </reference>
          <reference field="1" count="1">
            <x v="2"/>
          </reference>
        </references>
      </pivotArea>
    </format>
    <format dxfId="32">
      <pivotArea dataOnly="0" labelOnly="1" fieldPosition="0">
        <references count="2">
          <reference field="0" count="1" selected="0">
            <x v="3"/>
          </reference>
          <reference field="1" count="1">
            <x v="2"/>
          </reference>
        </references>
      </pivotArea>
    </format>
    <format dxfId="31">
      <pivotArea dataOnly="0" labelOnly="1" fieldPosition="0">
        <references count="2">
          <reference field="0" count="1" selected="0">
            <x v="4"/>
          </reference>
          <reference field="1" count="1">
            <x v="0"/>
          </reference>
        </references>
      </pivotArea>
    </format>
    <format dxfId="30">
      <pivotArea dataOnly="0" labelOnly="1" fieldPosition="0">
        <references count="2">
          <reference field="0" count="1" selected="0">
            <x v="5"/>
          </reference>
          <reference field="1" count="1">
            <x v="0"/>
          </reference>
        </references>
      </pivotArea>
    </format>
    <format dxfId="29">
      <pivotArea dataOnly="0" labelOnly="1" fieldPosition="0">
        <references count="2">
          <reference field="0" count="1" selected="0">
            <x v="6"/>
          </reference>
          <reference field="1" count="1">
            <x v="1"/>
          </reference>
        </references>
      </pivotArea>
    </format>
    <format dxfId="28">
      <pivotArea dataOnly="0" labelOnly="1" fieldPosition="0">
        <references count="2">
          <reference field="0" count="1" selected="0">
            <x v="7"/>
          </reference>
          <reference field="1" count="1">
            <x v="1"/>
          </reference>
        </references>
      </pivotArea>
    </format>
    <format dxfId="27">
      <pivotArea dataOnly="0" labelOnly="1" fieldPosition="0">
        <references count="2">
          <reference field="0" count="1" selected="0">
            <x v="8"/>
          </reference>
          <reference field="1" count="1">
            <x v="0"/>
          </reference>
        </references>
      </pivotArea>
    </format>
    <format dxfId="26">
      <pivotArea dataOnly="0" labelOnly="1" fieldPosition="0">
        <references count="2">
          <reference field="0" count="1" selected="0">
            <x v="9"/>
          </reference>
          <reference field="1" count="1">
            <x v="1"/>
          </reference>
        </references>
      </pivotArea>
    </format>
    <format dxfId="25">
      <pivotArea dataOnly="0" labelOnly="1" fieldPosition="0">
        <references count="2">
          <reference field="0" count="1" selected="0">
            <x v="10"/>
          </reference>
          <reference field="1" count="1">
            <x v="2"/>
          </reference>
        </references>
      </pivotArea>
    </format>
    <format dxfId="24">
      <pivotArea dataOnly="0" labelOnly="1" fieldPosition="0">
        <references count="2">
          <reference field="0" count="1" selected="0">
            <x v="11"/>
          </reference>
          <reference field="1" count="1">
            <x v="2"/>
          </reference>
        </references>
      </pivotArea>
    </format>
    <format dxfId="23">
      <pivotArea dataOnly="0" labelOnly="1" fieldPosition="0">
        <references count="2">
          <reference field="0" count="1" selected="0">
            <x v="12"/>
          </reference>
          <reference field="1" count="1">
            <x v="1"/>
          </reference>
        </references>
      </pivotArea>
    </format>
    <format dxfId="22">
      <pivotArea dataOnly="0" labelOnly="1" fieldPosition="0">
        <references count="2">
          <reference field="0" count="1" selected="0">
            <x v="13"/>
          </reference>
          <reference field="1" count="1">
            <x v="0"/>
          </reference>
        </references>
      </pivotArea>
    </format>
    <format dxfId="21">
      <pivotArea dataOnly="0" labelOnly="1" fieldPosition="0">
        <references count="2">
          <reference field="0" count="1" selected="0">
            <x v="14"/>
          </reference>
          <reference field="1" count="1">
            <x v="1"/>
          </reference>
        </references>
      </pivotArea>
    </format>
  </formats>
  <conditionalFormats count="2">
    <conditionalFormat priority="3">
      <pivotAreas count="1">
        <pivotArea type="data" outline="0" collapsedLevelsAreSubtotals="1" fieldPosition="0">
          <references count="2">
            <reference field="4294967294" count="1" selected="0">
              <x v="0"/>
            </reference>
            <reference field="2" count="5" selected="0">
              <x v="0"/>
              <x v="1"/>
              <x v="2"/>
              <x v="3"/>
              <x v="4"/>
            </reference>
          </references>
        </pivotArea>
      </pivotAreas>
    </conditionalFormat>
    <conditionalFormat priority="2">
      <pivotAreas count="1">
        <pivotArea type="data" outline="0" collapsedLevelsAreSubtotals="1" fieldPosition="0">
          <references count="2">
            <reference field="4294967294" count="1" selected="0">
              <x v="0"/>
            </reference>
            <reference field="2" count="5" selected="0">
              <x v="0"/>
              <x v="1"/>
              <x v="2"/>
              <x v="3"/>
              <x v="4"/>
            </reference>
          </references>
        </pivotArea>
      </pivotAreas>
    </conditionalFormat>
  </conditional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1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A4994655-4057-4274-A9E9-F03A57E6C2F3}" sourceName="[calls].[Representative]">
  <pivotTables>
    <pivotTable tabId="6" name="Rep pivot"/>
    <pivotTable tabId="6" name="Monthly Trend "/>
    <pivotTable tabId="6" name="Weekly Trend"/>
    <pivotTable tabId="6" name="Selected Rep"/>
    <pivotTable tabId="6" name="Summary pivot"/>
    <pivotTable tabId="6" name="Reps Pivot"/>
    <pivotTable tabId="6" name="Rep Satisfaction"/>
  </pivotTables>
  <data>
    <olap pivotCacheId="103415537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903459E-0583-49D0-B915-8E5E44164BDB}" cache="Slicer_Representative1"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03"/>
    <tableColumn id="5" xr3:uid="{5A35565E-8707-4DED-AD15-A0669D67B382}" name="Date of Call" dataDxfId="102"/>
    <tableColumn id="6" xr3:uid="{F2E4F158-B41F-47BC-8DF8-DFCADFEE4E40}" name="Purchase Amount"/>
    <tableColumn id="7" xr3:uid="{04B291B5-47BD-4F78-8FD8-D1551CCA6BD9}" name="Satisfaction Rating"/>
    <tableColumn id="8" xr3:uid="{6E4123C0-0B17-43B8-A142-A1E540CE974C}" name="FY" dataDxfId="101">
      <calculatedColumnFormula>IF(MONTH(calls[[#This Row],[Date of Call]])&lt;=6, YEAR(calls[[#This Row],[Date of Call]]), YEAR(calls[[#This Row],[Date of Call]])+1)</calculatedColumnFormula>
    </tableColumn>
    <tableColumn id="9" xr3:uid="{199FA271-5E9B-46CE-9BC6-2801F92CD17E}" name="Day of week" dataDxfId="100">
      <calculatedColumnFormula>TEXT(calls[[#This Row],[Date of Call]],"DDDD")</calculatedColumnFormula>
    </tableColumn>
    <tableColumn id="10" xr3:uid="{328CDB09-95B8-4D5E-9ED9-EF0D363735A1}" name="Duration Bucket" dataDxfId="9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7" headerRowBorderDxfId="96" tableBorderDxfId="95" totalsRowBorderDxfId="94">
  <autoFilter ref="Q3:T18" xr:uid="{27158F51-A707-4171-8A04-81FB0AABCBA5}"/>
  <tableColumns count="4">
    <tableColumn id="1" xr3:uid="{02688061-6A8C-4E23-B7FF-D00CD8B58CAC}" name="Customer ID" dataDxfId="93"/>
    <tableColumn id="2" xr3:uid="{771678B6-DB44-426B-9874-B4E421A440D5}" name="Gedner" dataDxfId="92"/>
    <tableColumn id="3" xr3:uid="{B0D41C62-587E-494D-B49A-603F2C05F8D3}" name="Age" dataDxfId="91"/>
    <tableColumn id="4" xr3:uid="{663F92D6-FE31-4D81-9E01-8D066DDC8A88}" name="City" dataDxfId="9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5BF0-0E57-4468-AED2-4A614CE62F31}">
  <dimension ref="A3:J89"/>
  <sheetViews>
    <sheetView topLeftCell="A4" workbookViewId="0">
      <selection activeCell="A94" sqref="A94:G126"/>
    </sheetView>
  </sheetViews>
  <sheetFormatPr defaultRowHeight="15" x14ac:dyDescent="0.25"/>
  <cols>
    <col min="1" max="1" width="12.625" bestFit="1" customWidth="1"/>
    <col min="2" max="2" width="9.625" bestFit="1" customWidth="1"/>
    <col min="3" max="3" width="12.25" bestFit="1" customWidth="1"/>
    <col min="4" max="4" width="7.125" bestFit="1" customWidth="1"/>
    <col min="5" max="5" width="13.25" bestFit="1" customWidth="1"/>
    <col min="6" max="6" width="9.875" bestFit="1" customWidth="1"/>
    <col min="7" max="7" width="12.625" bestFit="1" customWidth="1"/>
    <col min="8" max="9" width="9.625" bestFit="1" customWidth="1"/>
    <col min="10" max="10" width="10.625" bestFit="1" customWidth="1"/>
    <col min="11" max="12" width="15.875" bestFit="1" customWidth="1"/>
    <col min="13" max="13" width="10.875" bestFit="1" customWidth="1"/>
    <col min="14" max="28" width="15.875" bestFit="1" customWidth="1"/>
    <col min="29" max="29" width="8.375" bestFit="1" customWidth="1"/>
    <col min="30" max="55" width="10.375" bestFit="1" customWidth="1"/>
    <col min="56" max="56" width="8.625" bestFit="1" customWidth="1"/>
    <col min="57" max="86" width="10.375" bestFit="1" customWidth="1"/>
    <col min="87" max="87" width="8.75" bestFit="1" customWidth="1"/>
    <col min="88" max="117" width="10.375" bestFit="1" customWidth="1"/>
    <col min="118" max="118" width="8.5" bestFit="1" customWidth="1"/>
    <col min="119" max="146" width="10.375" bestFit="1" customWidth="1"/>
    <col min="147" max="147" width="8.875" bestFit="1" customWidth="1"/>
    <col min="148" max="175" width="10.375" bestFit="1" customWidth="1"/>
    <col min="176" max="176" width="8.5" bestFit="1" customWidth="1"/>
    <col min="177" max="203" width="10.375" bestFit="1" customWidth="1"/>
    <col min="204" max="204" width="7.875" bestFit="1" customWidth="1"/>
    <col min="205" max="228" width="10.375" bestFit="1" customWidth="1"/>
    <col min="229" max="229" width="8.75" bestFit="1" customWidth="1"/>
    <col min="230" max="256" width="10.375" bestFit="1" customWidth="1"/>
    <col min="257" max="257" width="8.75" bestFit="1" customWidth="1"/>
    <col min="258" max="288" width="10.375" bestFit="1" customWidth="1"/>
    <col min="289" max="289" width="8.5" bestFit="1" customWidth="1"/>
    <col min="290" max="316" width="10.375" bestFit="1" customWidth="1"/>
    <col min="317" max="317" width="8.875" bestFit="1" customWidth="1"/>
    <col min="318" max="341" width="10.375" bestFit="1" customWidth="1"/>
    <col min="342" max="342" width="8.875" bestFit="1" customWidth="1"/>
    <col min="343" max="343" width="10.875" bestFit="1" customWidth="1"/>
  </cols>
  <sheetData>
    <row r="3" spans="1:5" x14ac:dyDescent="0.25">
      <c r="A3" t="s">
        <v>1042</v>
      </c>
      <c r="B3" t="s">
        <v>1043</v>
      </c>
      <c r="C3" t="s">
        <v>1044</v>
      </c>
      <c r="D3" t="s">
        <v>1045</v>
      </c>
      <c r="E3" t="s">
        <v>1048</v>
      </c>
    </row>
    <row r="4" spans="1:5" x14ac:dyDescent="0.25">
      <c r="A4" s="23">
        <v>189</v>
      </c>
      <c r="B4" s="24">
        <v>18415</v>
      </c>
      <c r="C4" s="25">
        <v>3.9227513227513247</v>
      </c>
      <c r="D4" s="26">
        <v>60</v>
      </c>
      <c r="E4" s="26">
        <v>16834</v>
      </c>
    </row>
    <row r="9" spans="1:5" x14ac:dyDescent="0.25">
      <c r="A9" t="s">
        <v>1042</v>
      </c>
      <c r="B9" t="s">
        <v>1043</v>
      </c>
      <c r="C9" t="s">
        <v>1044</v>
      </c>
      <c r="D9" t="s">
        <v>1045</v>
      </c>
      <c r="E9" t="s">
        <v>1048</v>
      </c>
    </row>
    <row r="10" spans="1:5" x14ac:dyDescent="0.25">
      <c r="A10" s="23">
        <v>189</v>
      </c>
      <c r="B10" s="24">
        <v>18415</v>
      </c>
      <c r="C10" s="25">
        <v>3.9227513227513247</v>
      </c>
      <c r="D10" s="26">
        <v>60</v>
      </c>
      <c r="E10" s="26">
        <v>16834</v>
      </c>
    </row>
    <row r="18" spans="1:9" x14ac:dyDescent="0.25">
      <c r="A18" s="27" t="s">
        <v>1063</v>
      </c>
      <c r="B18" t="s">
        <v>1042</v>
      </c>
      <c r="C18" t="s">
        <v>1064</v>
      </c>
      <c r="H18" s="27" t="s">
        <v>1063</v>
      </c>
      <c r="I18" t="s">
        <v>1042</v>
      </c>
    </row>
    <row r="19" spans="1:9" x14ac:dyDescent="0.25">
      <c r="A19" s="29" t="s">
        <v>1051</v>
      </c>
      <c r="B19" s="23">
        <v>16</v>
      </c>
      <c r="C19" s="23">
        <v>16</v>
      </c>
      <c r="H19" s="29" t="s">
        <v>1068</v>
      </c>
      <c r="I19" s="23">
        <v>36</v>
      </c>
    </row>
    <row r="20" spans="1:9" x14ac:dyDescent="0.25">
      <c r="A20" s="29" t="s">
        <v>1052</v>
      </c>
      <c r="B20" s="23">
        <v>14</v>
      </c>
      <c r="C20" s="23">
        <v>14</v>
      </c>
      <c r="H20" s="29" t="s">
        <v>1066</v>
      </c>
      <c r="I20" s="23">
        <v>30</v>
      </c>
    </row>
    <row r="21" spans="1:9" x14ac:dyDescent="0.25">
      <c r="A21" s="29" t="s">
        <v>1053</v>
      </c>
      <c r="B21" s="23">
        <v>26</v>
      </c>
      <c r="C21" s="23">
        <v>26</v>
      </c>
      <c r="H21" s="29" t="s">
        <v>1070</v>
      </c>
      <c r="I21" s="23">
        <v>13</v>
      </c>
    </row>
    <row r="22" spans="1:9" x14ac:dyDescent="0.25">
      <c r="A22" s="29" t="s">
        <v>1054</v>
      </c>
      <c r="B22" s="23">
        <v>29</v>
      </c>
      <c r="C22" s="23">
        <v>29</v>
      </c>
      <c r="H22" s="29" t="s">
        <v>1071</v>
      </c>
      <c r="I22" s="23">
        <v>23</v>
      </c>
    </row>
    <row r="23" spans="1:9" x14ac:dyDescent="0.25">
      <c r="A23" s="29" t="s">
        <v>1055</v>
      </c>
      <c r="B23" s="23">
        <v>17</v>
      </c>
      <c r="C23" s="23">
        <v>17</v>
      </c>
      <c r="H23" s="29" t="s">
        <v>1069</v>
      </c>
      <c r="I23" s="23">
        <v>23</v>
      </c>
    </row>
    <row r="24" spans="1:9" x14ac:dyDescent="0.25">
      <c r="A24" s="29" t="s">
        <v>1056</v>
      </c>
      <c r="B24" s="23">
        <v>15</v>
      </c>
      <c r="C24" s="23">
        <v>15</v>
      </c>
      <c r="H24" s="29" t="s">
        <v>1065</v>
      </c>
      <c r="I24" s="23">
        <v>24</v>
      </c>
    </row>
    <row r="25" spans="1:9" x14ac:dyDescent="0.25">
      <c r="A25" s="29" t="s">
        <v>1057</v>
      </c>
      <c r="B25" s="23">
        <v>15</v>
      </c>
      <c r="C25" s="23">
        <v>15</v>
      </c>
      <c r="H25" s="29" t="s">
        <v>1067</v>
      </c>
      <c r="I25" s="23">
        <v>40</v>
      </c>
    </row>
    <row r="26" spans="1:9" x14ac:dyDescent="0.25">
      <c r="A26" s="29" t="s">
        <v>1058</v>
      </c>
      <c r="B26" s="23">
        <v>7</v>
      </c>
      <c r="C26" s="23">
        <v>7</v>
      </c>
      <c r="H26" s="29" t="s">
        <v>1050</v>
      </c>
      <c r="I26" s="23">
        <v>189</v>
      </c>
    </row>
    <row r="27" spans="1:9" x14ac:dyDescent="0.25">
      <c r="A27" s="29" t="s">
        <v>1059</v>
      </c>
      <c r="B27" s="23">
        <v>11</v>
      </c>
      <c r="C27" s="23">
        <v>11</v>
      </c>
    </row>
    <row r="28" spans="1:9" x14ac:dyDescent="0.25">
      <c r="A28" s="29" t="s">
        <v>1060</v>
      </c>
      <c r="B28" s="23">
        <v>24</v>
      </c>
      <c r="C28" s="23">
        <v>24</v>
      </c>
    </row>
    <row r="29" spans="1:9" x14ac:dyDescent="0.25">
      <c r="A29" s="29" t="s">
        <v>1061</v>
      </c>
      <c r="B29" s="23">
        <v>9</v>
      </c>
      <c r="C29" s="23">
        <v>9</v>
      </c>
    </row>
    <row r="30" spans="1:9" x14ac:dyDescent="0.25">
      <c r="A30" s="29" t="s">
        <v>1062</v>
      </c>
      <c r="B30" s="23">
        <v>6</v>
      </c>
      <c r="C30" s="23">
        <v>6</v>
      </c>
    </row>
    <row r="31" spans="1:9" x14ac:dyDescent="0.25">
      <c r="A31" s="29" t="s">
        <v>1050</v>
      </c>
      <c r="B31" s="23">
        <v>189</v>
      </c>
      <c r="C31" s="23">
        <v>189</v>
      </c>
    </row>
    <row r="50" spans="1:10" x14ac:dyDescent="0.25">
      <c r="F50" t="s">
        <v>1072</v>
      </c>
      <c r="I50" t="s">
        <v>1077</v>
      </c>
      <c r="J50" t="str">
        <f>A69</f>
        <v>R01</v>
      </c>
    </row>
    <row r="51" spans="1:10" x14ac:dyDescent="0.25">
      <c r="F51" t="s">
        <v>1073</v>
      </c>
      <c r="G51" t="s">
        <v>1046</v>
      </c>
      <c r="H51" t="s">
        <v>1074</v>
      </c>
      <c r="I51" t="s">
        <v>1075</v>
      </c>
      <c r="J51" t="s">
        <v>1076</v>
      </c>
    </row>
    <row r="52" spans="1:10" x14ac:dyDescent="0.25">
      <c r="A52" s="27" t="s">
        <v>1063</v>
      </c>
      <c r="B52" t="s">
        <v>1042</v>
      </c>
      <c r="C52" t="s">
        <v>1043</v>
      </c>
      <c r="F52" t="str">
        <f>A53</f>
        <v>R01</v>
      </c>
      <c r="G52" s="23">
        <f>B53</f>
        <v>189</v>
      </c>
      <c r="H52" s="31">
        <f>C53</f>
        <v>18415</v>
      </c>
      <c r="I52" t="e">
        <f>IF(G53=$J$50,G52,NA())</f>
        <v>#N/A</v>
      </c>
    </row>
    <row r="53" spans="1:10" x14ac:dyDescent="0.25">
      <c r="A53" s="29" t="s">
        <v>11</v>
      </c>
      <c r="B53" s="23">
        <v>189</v>
      </c>
      <c r="C53" s="30">
        <v>18415</v>
      </c>
      <c r="F53" t="str">
        <f t="shared" ref="F53:F58" si="0">A54</f>
        <v>Grand Total</v>
      </c>
      <c r="G53" s="23">
        <f t="shared" ref="G53:G56" si="1">B54</f>
        <v>189</v>
      </c>
      <c r="H53" s="31">
        <f t="shared" ref="H53:H56" si="2">C54</f>
        <v>18415</v>
      </c>
      <c r="I53">
        <v>218</v>
      </c>
      <c r="J53">
        <v>20581</v>
      </c>
    </row>
    <row r="54" spans="1:10" x14ac:dyDescent="0.25">
      <c r="A54" s="29" t="s">
        <v>1050</v>
      </c>
      <c r="B54" s="23">
        <v>189</v>
      </c>
      <c r="C54" s="30">
        <v>18415</v>
      </c>
      <c r="F54">
        <f t="shared" si="0"/>
        <v>0</v>
      </c>
      <c r="G54" s="23">
        <f t="shared" si="1"/>
        <v>0</v>
      </c>
      <c r="H54" s="31">
        <f t="shared" si="2"/>
        <v>0</v>
      </c>
      <c r="I54" t="e">
        <f>IF(G54=$J$50,G53,NA())</f>
        <v>#N/A</v>
      </c>
    </row>
    <row r="55" spans="1:10" x14ac:dyDescent="0.25">
      <c r="F55">
        <f t="shared" si="0"/>
        <v>0</v>
      </c>
      <c r="G55" s="23">
        <f t="shared" si="1"/>
        <v>0</v>
      </c>
      <c r="H55" s="31">
        <f t="shared" si="2"/>
        <v>0</v>
      </c>
      <c r="I55" t="e">
        <f t="shared" ref="I54:I56" si="3">IF(G55=$J$50,G55,NA())</f>
        <v>#N/A</v>
      </c>
    </row>
    <row r="56" spans="1:10" x14ac:dyDescent="0.25">
      <c r="F56">
        <f t="shared" si="0"/>
        <v>0</v>
      </c>
      <c r="G56" s="23">
        <f t="shared" si="1"/>
        <v>0</v>
      </c>
      <c r="H56" s="31">
        <f t="shared" si="2"/>
        <v>0</v>
      </c>
      <c r="I56" t="e">
        <f t="shared" si="3"/>
        <v>#N/A</v>
      </c>
    </row>
    <row r="68" spans="1:4" x14ac:dyDescent="0.25">
      <c r="A68" s="27" t="s">
        <v>1063</v>
      </c>
    </row>
    <row r="69" spans="1:4" x14ac:dyDescent="0.25">
      <c r="A69" s="32" t="s">
        <v>11</v>
      </c>
    </row>
    <row r="72" spans="1:4" x14ac:dyDescent="0.25">
      <c r="A72" s="27" t="s">
        <v>1042</v>
      </c>
      <c r="B72" s="27" t="s">
        <v>1049</v>
      </c>
    </row>
    <row r="73" spans="1:4" x14ac:dyDescent="0.25">
      <c r="A73" s="27" t="s">
        <v>1063</v>
      </c>
      <c r="B73" t="s">
        <v>999</v>
      </c>
      <c r="C73" t="s">
        <v>998</v>
      </c>
      <c r="D73" t="s">
        <v>1050</v>
      </c>
    </row>
    <row r="74" spans="1:4" x14ac:dyDescent="0.25">
      <c r="A74" s="29" t="s">
        <v>1002</v>
      </c>
      <c r="B74" s="23">
        <v>144</v>
      </c>
      <c r="C74" s="23">
        <v>132</v>
      </c>
      <c r="D74" s="23">
        <v>276</v>
      </c>
    </row>
    <row r="75" spans="1:4" x14ac:dyDescent="0.25">
      <c r="A75" s="29" t="s">
        <v>1001</v>
      </c>
      <c r="B75" s="23">
        <v>326</v>
      </c>
      <c r="C75" s="23">
        <v>63</v>
      </c>
      <c r="D75" s="23">
        <v>389</v>
      </c>
    </row>
    <row r="76" spans="1:4" x14ac:dyDescent="0.25">
      <c r="A76" s="29" t="s">
        <v>1000</v>
      </c>
      <c r="B76" s="23">
        <v>129</v>
      </c>
      <c r="C76" s="23">
        <v>206</v>
      </c>
      <c r="D76" s="23">
        <v>335</v>
      </c>
    </row>
    <row r="77" spans="1:4" x14ac:dyDescent="0.25">
      <c r="A77" s="29" t="s">
        <v>1050</v>
      </c>
      <c r="B77" s="23">
        <v>599</v>
      </c>
      <c r="C77" s="23">
        <v>401</v>
      </c>
      <c r="D77" s="23">
        <v>1000</v>
      </c>
    </row>
    <row r="83" spans="1:8" x14ac:dyDescent="0.25">
      <c r="G83" s="27" t="s">
        <v>1063</v>
      </c>
      <c r="H83" t="s">
        <v>1042</v>
      </c>
    </row>
    <row r="84" spans="1:8" x14ac:dyDescent="0.25">
      <c r="A84" s="27" t="s">
        <v>1042</v>
      </c>
      <c r="B84" s="27" t="s">
        <v>1049</v>
      </c>
      <c r="G84" s="29">
        <v>1</v>
      </c>
      <c r="H84" s="23">
        <v>1</v>
      </c>
    </row>
    <row r="85" spans="1:8" x14ac:dyDescent="0.25">
      <c r="A85" s="27" t="s">
        <v>1063</v>
      </c>
      <c r="B85" t="s">
        <v>999</v>
      </c>
      <c r="C85" t="s">
        <v>998</v>
      </c>
      <c r="D85" t="s">
        <v>1050</v>
      </c>
      <c r="G85" s="29">
        <v>2</v>
      </c>
      <c r="H85" s="23">
        <v>9</v>
      </c>
    </row>
    <row r="86" spans="1:8" x14ac:dyDescent="0.25">
      <c r="A86" s="29" t="s">
        <v>1002</v>
      </c>
      <c r="B86" s="23">
        <v>144</v>
      </c>
      <c r="C86" s="23">
        <v>132</v>
      </c>
      <c r="D86" s="23">
        <v>276</v>
      </c>
      <c r="G86" s="29">
        <v>3</v>
      </c>
      <c r="H86" s="23">
        <v>31</v>
      </c>
    </row>
    <row r="87" spans="1:8" x14ac:dyDescent="0.25">
      <c r="A87" s="29" t="s">
        <v>1001</v>
      </c>
      <c r="B87" s="23">
        <v>326</v>
      </c>
      <c r="C87" s="23">
        <v>63</v>
      </c>
      <c r="D87" s="23">
        <v>389</v>
      </c>
      <c r="G87" s="29">
        <v>4</v>
      </c>
      <c r="H87" s="23">
        <v>88</v>
      </c>
    </row>
    <row r="88" spans="1:8" x14ac:dyDescent="0.25">
      <c r="A88" s="29" t="s">
        <v>1000</v>
      </c>
      <c r="B88" s="23">
        <v>129</v>
      </c>
      <c r="C88" s="23">
        <v>206</v>
      </c>
      <c r="D88" s="23">
        <v>335</v>
      </c>
      <c r="G88" s="29">
        <v>5</v>
      </c>
      <c r="H88" s="23">
        <v>60</v>
      </c>
    </row>
    <row r="89" spans="1:8" x14ac:dyDescent="0.25">
      <c r="A89" s="29" t="s">
        <v>1050</v>
      </c>
      <c r="B89" s="23">
        <v>599</v>
      </c>
      <c r="C89" s="23">
        <v>401</v>
      </c>
      <c r="D89" s="23">
        <v>1000</v>
      </c>
      <c r="G89" s="29" t="s">
        <v>1050</v>
      </c>
      <c r="H89" s="23">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A1:T1003"/>
  <sheetViews>
    <sheetView topLeftCell="F1" zoomScale="115" zoomScaleNormal="115" workbookViewId="0">
      <selection activeCell="R2" sqref="R2"/>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1:20" s="4" customFormat="1" ht="48" customHeight="1" x14ac:dyDescent="0.25">
      <c r="B1" s="5" t="s">
        <v>1003</v>
      </c>
    </row>
    <row r="2" spans="1:20" x14ac:dyDescent="0.25">
      <c r="R2" s="1"/>
    </row>
    <row r="3" spans="1: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1: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1: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1:20" x14ac:dyDescent="0.25">
      <c r="A6" s="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1: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1: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1: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1: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1: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1: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1: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1: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1: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1: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1F24-DE17-45A6-B7D2-30E0CB9ABC8E}">
  <dimension ref="A2:AP43"/>
  <sheetViews>
    <sheetView tabSelected="1" workbookViewId="0">
      <selection activeCell="C31" sqref="C31"/>
    </sheetView>
  </sheetViews>
  <sheetFormatPr defaultRowHeight="15" x14ac:dyDescent="0.25"/>
  <cols>
    <col min="1" max="1" width="1.875" customWidth="1"/>
    <col min="2" max="2" width="2.75" customWidth="1"/>
    <col min="25" max="25" width="12.75" customWidth="1"/>
    <col min="26" max="26" width="12.125" customWidth="1"/>
    <col min="27" max="27" width="12.875" customWidth="1"/>
    <col min="28" max="28" width="12.125" customWidth="1"/>
    <col min="29" max="29" width="12.625" customWidth="1"/>
    <col min="30" max="30" width="12" customWidth="1"/>
    <col min="31" max="31" width="14.75" customWidth="1"/>
  </cols>
  <sheetData>
    <row r="2" spans="1:42" x14ac:dyDescent="0.25">
      <c r="A2" s="21"/>
      <c r="B2" s="22"/>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row>
    <row r="3" spans="1:42"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row>
    <row r="4" spans="1:42" x14ac:dyDescent="0.25">
      <c r="A4" s="21"/>
      <c r="B4" s="21"/>
      <c r="C4" s="21"/>
      <c r="D4" s="21"/>
      <c r="E4" s="21"/>
      <c r="F4" s="21"/>
      <c r="G4" s="21"/>
      <c r="H4" s="21"/>
      <c r="I4" s="21"/>
      <c r="J4" s="21"/>
      <c r="K4" s="21"/>
      <c r="L4" s="21"/>
      <c r="M4" s="39"/>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row>
    <row r="5" spans="1:42" ht="31.5" x14ac:dyDescent="0.5">
      <c r="A5" s="21"/>
      <c r="B5" s="21"/>
      <c r="C5" s="21"/>
      <c r="D5" s="21"/>
      <c r="E5" s="21"/>
      <c r="F5" s="21"/>
      <c r="G5" s="41"/>
      <c r="H5" s="41"/>
      <c r="I5" s="41"/>
      <c r="J5" s="42" t="s">
        <v>1078</v>
      </c>
      <c r="K5" s="41"/>
      <c r="L5" s="41"/>
      <c r="M5" s="41"/>
      <c r="N5" s="40"/>
      <c r="O5" s="40"/>
      <c r="P5" s="40"/>
      <c r="Q5" s="21"/>
      <c r="R5" s="21"/>
      <c r="S5" s="21"/>
      <c r="T5" s="21"/>
      <c r="U5" s="21"/>
      <c r="V5" s="21"/>
      <c r="W5" s="21"/>
      <c r="X5" s="21"/>
      <c r="Y5" s="21"/>
      <c r="Z5" s="21"/>
      <c r="AA5" s="21"/>
      <c r="AB5" s="21"/>
      <c r="AC5" s="21"/>
      <c r="AD5" s="21"/>
      <c r="AE5" s="21"/>
      <c r="AF5" s="21"/>
      <c r="AG5" s="21"/>
      <c r="AH5" s="21"/>
      <c r="AI5" s="21"/>
      <c r="AJ5" s="21"/>
      <c r="AK5" s="21"/>
      <c r="AL5" s="21"/>
      <c r="AM5" s="21"/>
      <c r="AN5" s="21"/>
      <c r="AO5" s="21"/>
      <c r="AP5" s="21"/>
    </row>
    <row r="6" spans="1:42" x14ac:dyDescent="0.25">
      <c r="A6" s="21"/>
      <c r="B6" s="21"/>
      <c r="C6" s="21"/>
      <c r="D6" s="21"/>
      <c r="E6" s="28"/>
      <c r="F6" s="21"/>
      <c r="G6" s="21"/>
      <c r="H6" s="21"/>
      <c r="I6" s="21"/>
      <c r="J6" s="21"/>
      <c r="K6" s="21"/>
      <c r="L6" s="21"/>
      <c r="M6" s="21"/>
      <c r="N6" s="21"/>
      <c r="O6" s="21"/>
      <c r="P6" s="21"/>
      <c r="Q6" s="21"/>
      <c r="R6" s="21"/>
      <c r="S6" s="21"/>
      <c r="T6" s="21"/>
      <c r="U6" s="21"/>
      <c r="V6" s="21"/>
      <c r="W6" s="21"/>
      <c r="X6" s="21"/>
      <c r="Y6" s="33" t="s">
        <v>1043</v>
      </c>
      <c r="Z6" s="33" t="s">
        <v>1049</v>
      </c>
      <c r="AA6" s="34"/>
      <c r="AB6" s="34"/>
      <c r="AC6" s="34"/>
      <c r="AD6" s="34"/>
      <c r="AE6" s="34"/>
      <c r="AF6" s="21"/>
      <c r="AG6" s="21"/>
      <c r="AH6" s="21"/>
      <c r="AI6" s="21"/>
      <c r="AJ6" s="21"/>
      <c r="AK6" s="21"/>
      <c r="AL6" s="21"/>
      <c r="AM6" s="21"/>
      <c r="AN6" s="21"/>
      <c r="AO6" s="21"/>
      <c r="AP6" s="21"/>
    </row>
    <row r="7" spans="1:42" x14ac:dyDescent="0.25">
      <c r="A7" s="21"/>
      <c r="B7" s="21"/>
      <c r="C7" s="21"/>
      <c r="D7" s="21"/>
      <c r="E7" s="21"/>
      <c r="F7" s="21"/>
      <c r="G7" s="21"/>
      <c r="H7" s="21"/>
      <c r="I7" s="21"/>
      <c r="J7" s="21"/>
      <c r="K7" s="21"/>
      <c r="L7" s="21"/>
      <c r="M7" s="21"/>
      <c r="N7" s="21"/>
      <c r="O7" s="21"/>
      <c r="P7" s="21"/>
      <c r="Q7" s="21"/>
      <c r="R7" s="21"/>
      <c r="S7" s="21"/>
      <c r="T7" s="21"/>
      <c r="U7" s="21"/>
      <c r="V7" s="21"/>
      <c r="W7" s="21"/>
      <c r="X7" s="21"/>
      <c r="Y7" s="35" t="s">
        <v>1063</v>
      </c>
      <c r="Z7" s="34" t="s">
        <v>11</v>
      </c>
      <c r="AA7" s="34" t="s">
        <v>9</v>
      </c>
      <c r="AB7" s="34" t="s">
        <v>6</v>
      </c>
      <c r="AC7" s="34" t="s">
        <v>13</v>
      </c>
      <c r="AD7" s="34" t="s">
        <v>10</v>
      </c>
      <c r="AE7" s="34" t="s">
        <v>1050</v>
      </c>
      <c r="AF7" s="21"/>
      <c r="AG7" s="21"/>
      <c r="AH7" s="21"/>
      <c r="AI7" s="21"/>
      <c r="AJ7" s="21"/>
      <c r="AK7" s="21"/>
      <c r="AL7" s="21"/>
      <c r="AM7" s="21"/>
      <c r="AN7" s="21"/>
      <c r="AO7" s="21"/>
      <c r="AP7" s="21"/>
    </row>
    <row r="8" spans="1:42" x14ac:dyDescent="0.25">
      <c r="A8" s="21"/>
      <c r="B8" s="21"/>
      <c r="C8" s="21"/>
      <c r="D8" s="21"/>
      <c r="E8" s="21"/>
      <c r="F8" s="21"/>
      <c r="G8" s="21"/>
      <c r="H8" s="21"/>
      <c r="I8" s="21"/>
      <c r="J8" s="21"/>
      <c r="K8" s="21"/>
      <c r="L8" s="21"/>
      <c r="M8" s="21"/>
      <c r="N8" s="21"/>
      <c r="O8" s="21"/>
      <c r="P8" s="21"/>
      <c r="Q8" s="21"/>
      <c r="R8" s="21"/>
      <c r="S8" s="21"/>
      <c r="T8" s="21"/>
      <c r="U8" s="21"/>
      <c r="V8" s="21"/>
      <c r="W8" s="21"/>
      <c r="X8" s="21"/>
      <c r="Y8" s="36" t="s">
        <v>17</v>
      </c>
      <c r="Z8" s="37">
        <v>1655</v>
      </c>
      <c r="AA8" s="37">
        <v>805</v>
      </c>
      <c r="AB8" s="37">
        <v>2263</v>
      </c>
      <c r="AC8" s="37">
        <v>987</v>
      </c>
      <c r="AD8" s="37">
        <v>1075</v>
      </c>
      <c r="AE8" s="37">
        <v>6785</v>
      </c>
      <c r="AF8" s="21"/>
      <c r="AG8" s="21"/>
      <c r="AH8" s="21"/>
      <c r="AI8" s="21"/>
      <c r="AJ8" s="21"/>
      <c r="AK8" s="21"/>
      <c r="AL8" s="21"/>
      <c r="AM8" s="21"/>
      <c r="AN8" s="21"/>
      <c r="AO8" s="21"/>
      <c r="AP8" s="21"/>
    </row>
    <row r="9" spans="1:42" x14ac:dyDescent="0.25">
      <c r="A9" s="21"/>
      <c r="B9" s="21"/>
      <c r="C9" s="21"/>
      <c r="D9" s="21"/>
      <c r="E9" s="21"/>
      <c r="F9" s="21"/>
      <c r="G9" s="21"/>
      <c r="H9" s="21"/>
      <c r="I9" s="21"/>
      <c r="J9" s="21"/>
      <c r="K9" s="21"/>
      <c r="L9" s="21"/>
      <c r="M9" s="21"/>
      <c r="N9" s="21"/>
      <c r="O9" s="21"/>
      <c r="P9" s="21"/>
      <c r="Q9" s="21"/>
      <c r="R9" s="21"/>
      <c r="S9" s="21"/>
      <c r="T9" s="21"/>
      <c r="U9" s="21"/>
      <c r="V9" s="21"/>
      <c r="W9" s="21"/>
      <c r="X9" s="21"/>
      <c r="Y9" s="38" t="s">
        <v>1000</v>
      </c>
      <c r="Z9" s="37">
        <v>1655</v>
      </c>
      <c r="AA9" s="37">
        <v>805</v>
      </c>
      <c r="AB9" s="37">
        <v>2263</v>
      </c>
      <c r="AC9" s="37">
        <v>987</v>
      </c>
      <c r="AD9" s="37">
        <v>1075</v>
      </c>
      <c r="AE9" s="37">
        <v>6785</v>
      </c>
      <c r="AF9" s="21"/>
      <c r="AG9" s="21"/>
      <c r="AH9" s="21"/>
      <c r="AI9" s="21"/>
      <c r="AJ9" s="21"/>
      <c r="AK9" s="21"/>
      <c r="AL9" s="21"/>
      <c r="AM9" s="21"/>
      <c r="AN9" s="21"/>
      <c r="AO9" s="21"/>
      <c r="AP9" s="21"/>
    </row>
    <row r="10" spans="1:42"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36" t="s">
        <v>24</v>
      </c>
      <c r="Z10" s="37">
        <v>1233</v>
      </c>
      <c r="AA10" s="37">
        <v>223</v>
      </c>
      <c r="AB10" s="37">
        <v>1680</v>
      </c>
      <c r="AC10" s="37">
        <v>990</v>
      </c>
      <c r="AD10" s="37">
        <v>1508</v>
      </c>
      <c r="AE10" s="37">
        <v>5634</v>
      </c>
      <c r="AF10" s="21"/>
      <c r="AG10" s="21"/>
      <c r="AH10" s="21"/>
      <c r="AI10" s="21"/>
      <c r="AJ10" s="21"/>
      <c r="AK10" s="21"/>
      <c r="AL10" s="21"/>
      <c r="AM10" s="21"/>
      <c r="AN10" s="21"/>
      <c r="AO10" s="21"/>
      <c r="AP10" s="21"/>
    </row>
    <row r="11" spans="1:42"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38" t="s">
        <v>1001</v>
      </c>
      <c r="Z11" s="37">
        <v>1233</v>
      </c>
      <c r="AA11" s="37">
        <v>223</v>
      </c>
      <c r="AB11" s="37">
        <v>1680</v>
      </c>
      <c r="AC11" s="37">
        <v>990</v>
      </c>
      <c r="AD11" s="37">
        <v>1508</v>
      </c>
      <c r="AE11" s="37">
        <v>5634</v>
      </c>
      <c r="AF11" s="21"/>
      <c r="AG11" s="21"/>
      <c r="AH11" s="21"/>
      <c r="AI11" s="21"/>
      <c r="AJ11" s="21"/>
      <c r="AK11" s="21"/>
      <c r="AL11" s="21"/>
      <c r="AM11" s="21"/>
      <c r="AN11" s="21"/>
      <c r="AO11" s="21"/>
      <c r="AP11" s="21"/>
    </row>
    <row r="12" spans="1:42"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38" t="s">
        <v>20</v>
      </c>
      <c r="Z12" s="37">
        <v>891</v>
      </c>
      <c r="AA12" s="37">
        <v>1332</v>
      </c>
      <c r="AB12" s="37">
        <v>1282</v>
      </c>
      <c r="AC12" s="37">
        <v>739</v>
      </c>
      <c r="AD12" s="37">
        <v>560</v>
      </c>
      <c r="AE12" s="37">
        <v>4804</v>
      </c>
      <c r="AF12" s="21"/>
      <c r="AG12" s="21"/>
      <c r="AH12" s="21"/>
      <c r="AI12" s="21"/>
      <c r="AJ12" s="21"/>
      <c r="AK12" s="21"/>
      <c r="AL12" s="21"/>
      <c r="AM12" s="21"/>
      <c r="AN12" s="21"/>
      <c r="AO12" s="21"/>
      <c r="AP12" s="21"/>
    </row>
    <row r="13" spans="1:42"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38" t="s">
        <v>1002</v>
      </c>
      <c r="Z13" s="37">
        <v>891</v>
      </c>
      <c r="AA13" s="37">
        <v>1332</v>
      </c>
      <c r="AB13" s="37">
        <v>1282</v>
      </c>
      <c r="AC13" s="37">
        <v>739</v>
      </c>
      <c r="AD13" s="37">
        <v>560</v>
      </c>
      <c r="AE13" s="37">
        <v>4804</v>
      </c>
      <c r="AF13" s="21"/>
      <c r="AG13" s="21"/>
      <c r="AH13" s="21"/>
      <c r="AI13" s="21"/>
      <c r="AJ13" s="21"/>
      <c r="AK13" s="21"/>
      <c r="AL13" s="21"/>
      <c r="AM13" s="21"/>
      <c r="AN13" s="21"/>
      <c r="AO13" s="21"/>
      <c r="AP13" s="21"/>
    </row>
    <row r="14" spans="1:42"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38" t="s">
        <v>12</v>
      </c>
      <c r="Z14" s="37">
        <v>1991</v>
      </c>
      <c r="AA14" s="37">
        <v>1886</v>
      </c>
      <c r="AB14" s="37">
        <v>1206</v>
      </c>
      <c r="AC14" s="37">
        <v>884</v>
      </c>
      <c r="AD14" s="37">
        <v>1722</v>
      </c>
      <c r="AE14" s="37">
        <v>7689</v>
      </c>
      <c r="AF14" s="21"/>
      <c r="AG14" s="21"/>
      <c r="AH14" s="21"/>
      <c r="AI14" s="21"/>
      <c r="AJ14" s="21"/>
      <c r="AK14" s="21"/>
      <c r="AL14" s="21"/>
      <c r="AM14" s="21"/>
      <c r="AN14" s="21"/>
      <c r="AO14" s="21"/>
      <c r="AP14" s="21"/>
    </row>
    <row r="15" spans="1:42" x14ac:dyDescent="0.25">
      <c r="A15" s="21"/>
      <c r="B15" s="21"/>
      <c r="C15" s="21"/>
      <c r="D15" s="21"/>
      <c r="E15" s="21"/>
      <c r="F15" s="21"/>
      <c r="G15" s="21"/>
      <c r="H15" s="21"/>
      <c r="I15" s="21" t="s">
        <v>1047</v>
      </c>
      <c r="J15" s="21"/>
      <c r="K15" s="21"/>
      <c r="L15" s="21"/>
      <c r="M15" s="21"/>
      <c r="N15" s="21"/>
      <c r="O15" s="21"/>
      <c r="P15" s="21"/>
      <c r="Q15" s="21"/>
      <c r="R15" s="21"/>
      <c r="S15" s="21"/>
      <c r="T15" s="21"/>
      <c r="U15" s="21"/>
      <c r="V15" s="21"/>
      <c r="W15" s="21"/>
      <c r="X15" s="21"/>
      <c r="Y15" s="38" t="s">
        <v>1002</v>
      </c>
      <c r="Z15" s="37">
        <v>1991</v>
      </c>
      <c r="AA15" s="37">
        <v>1886</v>
      </c>
      <c r="AB15" s="37">
        <v>1206</v>
      </c>
      <c r="AC15" s="37">
        <v>884</v>
      </c>
      <c r="AD15" s="37">
        <v>1722</v>
      </c>
      <c r="AE15" s="37">
        <v>7689</v>
      </c>
      <c r="AF15" s="21"/>
      <c r="AG15" s="21"/>
      <c r="AH15" s="21"/>
      <c r="AI15" s="21"/>
      <c r="AJ15" s="21"/>
      <c r="AK15" s="21"/>
      <c r="AL15" s="21"/>
      <c r="AM15" s="21"/>
      <c r="AN15" s="21"/>
      <c r="AO15" s="21"/>
      <c r="AP15" s="21"/>
    </row>
    <row r="16" spans="1:42"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38" t="s">
        <v>23</v>
      </c>
      <c r="Z16" s="37">
        <v>1104</v>
      </c>
      <c r="AA16" s="37">
        <v>2280</v>
      </c>
      <c r="AB16" s="37">
        <v>1445</v>
      </c>
      <c r="AC16" s="37">
        <v>1722</v>
      </c>
      <c r="AD16" s="37">
        <v>1196</v>
      </c>
      <c r="AE16" s="37">
        <v>7747</v>
      </c>
      <c r="AF16" s="21"/>
      <c r="AG16" s="21"/>
      <c r="AH16" s="21"/>
      <c r="AI16" s="21"/>
      <c r="AJ16" s="21"/>
      <c r="AK16" s="21"/>
      <c r="AL16" s="21"/>
      <c r="AM16" s="21"/>
      <c r="AN16" s="21"/>
      <c r="AO16" s="21"/>
      <c r="AP16" s="21"/>
    </row>
    <row r="17" spans="1:42"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38" t="s">
        <v>1000</v>
      </c>
      <c r="Z17" s="37">
        <v>1104</v>
      </c>
      <c r="AA17" s="37">
        <v>2280</v>
      </c>
      <c r="AB17" s="37">
        <v>1445</v>
      </c>
      <c r="AC17" s="37">
        <v>1722</v>
      </c>
      <c r="AD17" s="37">
        <v>1196</v>
      </c>
      <c r="AE17" s="37">
        <v>7747</v>
      </c>
      <c r="AF17" s="21"/>
      <c r="AG17" s="21"/>
      <c r="AH17" s="21"/>
      <c r="AI17" s="21"/>
      <c r="AJ17" s="21"/>
      <c r="AK17" s="21"/>
      <c r="AL17" s="21"/>
      <c r="AM17" s="21"/>
      <c r="AN17" s="21"/>
      <c r="AO17" s="21"/>
      <c r="AP17" s="21"/>
    </row>
    <row r="18" spans="1:42"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38" t="s">
        <v>7</v>
      </c>
      <c r="Z18" s="37">
        <v>372</v>
      </c>
      <c r="AA18" s="37">
        <v>1818</v>
      </c>
      <c r="AB18" s="37">
        <v>1346</v>
      </c>
      <c r="AC18" s="37">
        <v>1156</v>
      </c>
      <c r="AD18" s="37">
        <v>1484</v>
      </c>
      <c r="AE18" s="37">
        <v>6176</v>
      </c>
      <c r="AF18" s="21"/>
      <c r="AG18" s="21"/>
      <c r="AH18" s="21"/>
      <c r="AI18" s="21"/>
      <c r="AJ18" s="21"/>
      <c r="AK18" s="21"/>
      <c r="AL18" s="21"/>
      <c r="AM18" s="21"/>
      <c r="AN18" s="21"/>
      <c r="AO18" s="21"/>
      <c r="AP18" s="21"/>
    </row>
    <row r="19" spans="1:42"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38" t="s">
        <v>1000</v>
      </c>
      <c r="Z19" s="37">
        <v>372</v>
      </c>
      <c r="AA19" s="37">
        <v>1818</v>
      </c>
      <c r="AB19" s="37">
        <v>1346</v>
      </c>
      <c r="AC19" s="37">
        <v>1156</v>
      </c>
      <c r="AD19" s="37">
        <v>1484</v>
      </c>
      <c r="AE19" s="37">
        <v>6176</v>
      </c>
      <c r="AF19" s="21"/>
      <c r="AG19" s="21"/>
      <c r="AH19" s="21"/>
      <c r="AI19" s="21"/>
      <c r="AJ19" s="21"/>
      <c r="AK19" s="21"/>
      <c r="AL19" s="21"/>
      <c r="AM19" s="21"/>
      <c r="AN19" s="21"/>
      <c r="AO19" s="21"/>
      <c r="AP19" s="21"/>
    </row>
    <row r="20" spans="1:42"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38" t="s">
        <v>15</v>
      </c>
      <c r="Z20" s="37">
        <v>1598</v>
      </c>
      <c r="AA20" s="37">
        <v>1907</v>
      </c>
      <c r="AB20" s="37">
        <v>869</v>
      </c>
      <c r="AC20" s="37">
        <v>1426</v>
      </c>
      <c r="AD20" s="37">
        <v>1416</v>
      </c>
      <c r="AE20" s="37">
        <v>7216</v>
      </c>
      <c r="AF20" s="21"/>
      <c r="AG20" s="21"/>
      <c r="AH20" s="21"/>
      <c r="AI20" s="21"/>
      <c r="AJ20" s="21"/>
      <c r="AK20" s="21"/>
      <c r="AL20" s="21"/>
      <c r="AM20" s="21"/>
      <c r="AN20" s="21"/>
      <c r="AO20" s="21"/>
      <c r="AP20" s="21"/>
    </row>
    <row r="21" spans="1:42"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38" t="s">
        <v>1001</v>
      </c>
      <c r="Z21" s="37">
        <v>1598</v>
      </c>
      <c r="AA21" s="37">
        <v>1907</v>
      </c>
      <c r="AB21" s="37">
        <v>869</v>
      </c>
      <c r="AC21" s="37">
        <v>1426</v>
      </c>
      <c r="AD21" s="37">
        <v>1416</v>
      </c>
      <c r="AE21" s="37">
        <v>7216</v>
      </c>
      <c r="AF21" s="21"/>
      <c r="AG21" s="21"/>
      <c r="AH21" s="21"/>
      <c r="AI21" s="21"/>
      <c r="AJ21" s="21"/>
      <c r="AK21" s="21"/>
      <c r="AL21" s="21"/>
      <c r="AM21" s="21"/>
      <c r="AN21" s="21"/>
      <c r="AO21" s="21"/>
      <c r="AP21" s="21"/>
    </row>
    <row r="22" spans="1:42"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38" t="s">
        <v>5</v>
      </c>
      <c r="Z22" s="37">
        <v>900</v>
      </c>
      <c r="AA22" s="37">
        <v>1016</v>
      </c>
      <c r="AB22" s="37">
        <v>960</v>
      </c>
      <c r="AC22" s="37">
        <v>940</v>
      </c>
      <c r="AD22" s="37">
        <v>1193</v>
      </c>
      <c r="AE22" s="37">
        <v>5009</v>
      </c>
      <c r="AF22" s="21"/>
      <c r="AG22" s="21"/>
      <c r="AH22" s="21"/>
      <c r="AI22" s="21"/>
      <c r="AJ22" s="21"/>
      <c r="AK22" s="21"/>
      <c r="AL22" s="21"/>
      <c r="AM22" s="21"/>
      <c r="AN22" s="21"/>
      <c r="AO22" s="21"/>
      <c r="AP22" s="21"/>
    </row>
    <row r="23" spans="1:42"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38" t="s">
        <v>1001</v>
      </c>
      <c r="Z23" s="37">
        <v>900</v>
      </c>
      <c r="AA23" s="37">
        <v>1016</v>
      </c>
      <c r="AB23" s="37">
        <v>960</v>
      </c>
      <c r="AC23" s="37">
        <v>940</v>
      </c>
      <c r="AD23" s="37">
        <v>1193</v>
      </c>
      <c r="AE23" s="37">
        <v>5009</v>
      </c>
      <c r="AF23" s="21"/>
      <c r="AG23" s="21"/>
      <c r="AH23" s="21"/>
      <c r="AI23" s="21"/>
      <c r="AJ23" s="21"/>
      <c r="AK23" s="21"/>
      <c r="AL23" s="21"/>
      <c r="AM23" s="21"/>
      <c r="AN23" s="21"/>
      <c r="AO23" s="21"/>
      <c r="AP23" s="21"/>
    </row>
    <row r="24" spans="1:42"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38" t="s">
        <v>22</v>
      </c>
      <c r="Z24" s="37">
        <v>1415</v>
      </c>
      <c r="AA24" s="37">
        <v>1271</v>
      </c>
      <c r="AB24" s="37">
        <v>1214</v>
      </c>
      <c r="AC24" s="37">
        <v>1135</v>
      </c>
      <c r="AD24" s="37">
        <v>1566</v>
      </c>
      <c r="AE24" s="37">
        <v>6601</v>
      </c>
      <c r="AF24" s="21"/>
      <c r="AG24" s="21"/>
      <c r="AH24" s="21"/>
      <c r="AI24" s="21"/>
      <c r="AJ24" s="21"/>
      <c r="AK24" s="21"/>
      <c r="AL24" s="21"/>
      <c r="AM24" s="21"/>
      <c r="AN24" s="21"/>
      <c r="AO24" s="21"/>
      <c r="AP24" s="21"/>
    </row>
    <row r="25" spans="1:42"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38" t="s">
        <v>1000</v>
      </c>
      <c r="Z25" s="37">
        <v>1415</v>
      </c>
      <c r="AA25" s="37">
        <v>1271</v>
      </c>
      <c r="AB25" s="37">
        <v>1214</v>
      </c>
      <c r="AC25" s="37">
        <v>1135</v>
      </c>
      <c r="AD25" s="37">
        <v>1566</v>
      </c>
      <c r="AE25" s="37">
        <v>6601</v>
      </c>
      <c r="AF25" s="21"/>
      <c r="AG25" s="21"/>
      <c r="AH25" s="21"/>
      <c r="AI25" s="21"/>
      <c r="AJ25" s="21"/>
      <c r="AK25" s="21"/>
      <c r="AL25" s="21"/>
      <c r="AM25" s="21"/>
      <c r="AN25" s="21"/>
      <c r="AO25" s="21"/>
      <c r="AP25" s="21"/>
    </row>
    <row r="26" spans="1:42"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38" t="s">
        <v>18</v>
      </c>
      <c r="Z26" s="37">
        <v>900</v>
      </c>
      <c r="AA26" s="37">
        <v>1470</v>
      </c>
      <c r="AB26" s="37">
        <v>1617</v>
      </c>
      <c r="AC26" s="37">
        <v>1314</v>
      </c>
      <c r="AD26" s="37">
        <v>941</v>
      </c>
      <c r="AE26" s="37">
        <v>6242</v>
      </c>
      <c r="AF26" s="21"/>
      <c r="AG26" s="21"/>
      <c r="AH26" s="21"/>
      <c r="AI26" s="21"/>
      <c r="AJ26" s="21"/>
      <c r="AK26" s="21"/>
      <c r="AL26" s="21"/>
      <c r="AM26" s="21"/>
      <c r="AN26" s="21"/>
      <c r="AO26" s="21"/>
      <c r="AP26" s="21"/>
    </row>
    <row r="27" spans="1:42"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38" t="s">
        <v>1001</v>
      </c>
      <c r="Z27" s="37">
        <v>900</v>
      </c>
      <c r="AA27" s="37">
        <v>1470</v>
      </c>
      <c r="AB27" s="37">
        <v>1617</v>
      </c>
      <c r="AC27" s="37">
        <v>1314</v>
      </c>
      <c r="AD27" s="37">
        <v>941</v>
      </c>
      <c r="AE27" s="37">
        <v>6242</v>
      </c>
      <c r="AF27" s="21"/>
      <c r="AG27" s="21"/>
      <c r="AH27" s="21"/>
      <c r="AI27" s="21"/>
      <c r="AJ27" s="21"/>
      <c r="AK27" s="21"/>
      <c r="AL27" s="21"/>
      <c r="AM27" s="21"/>
      <c r="AN27" s="21"/>
      <c r="AO27" s="21"/>
      <c r="AP27" s="21"/>
    </row>
    <row r="28" spans="1:42"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38" t="s">
        <v>8</v>
      </c>
      <c r="Z28" s="37">
        <v>1163</v>
      </c>
      <c r="AA28" s="37">
        <v>1180</v>
      </c>
      <c r="AB28" s="37">
        <v>1616</v>
      </c>
      <c r="AC28" s="37">
        <v>1043</v>
      </c>
      <c r="AD28" s="37">
        <v>1747</v>
      </c>
      <c r="AE28" s="37">
        <v>6749</v>
      </c>
      <c r="AF28" s="21"/>
      <c r="AG28" s="21"/>
      <c r="AH28" s="21"/>
      <c r="AI28" s="21"/>
      <c r="AJ28" s="21"/>
      <c r="AK28" s="21"/>
      <c r="AL28" s="21"/>
      <c r="AM28" s="21"/>
      <c r="AN28" s="21"/>
      <c r="AO28" s="21"/>
      <c r="AP28" s="21"/>
    </row>
    <row r="29" spans="1:42"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38" t="s">
        <v>1002</v>
      </c>
      <c r="Z29" s="37">
        <v>1163</v>
      </c>
      <c r="AA29" s="37">
        <v>1180</v>
      </c>
      <c r="AB29" s="37">
        <v>1616</v>
      </c>
      <c r="AC29" s="37">
        <v>1043</v>
      </c>
      <c r="AD29" s="37">
        <v>1747</v>
      </c>
      <c r="AE29" s="37">
        <v>6749</v>
      </c>
      <c r="AF29" s="21"/>
      <c r="AG29" s="21"/>
      <c r="AH29" s="21"/>
      <c r="AI29" s="21"/>
      <c r="AJ29" s="21"/>
      <c r="AK29" s="21"/>
      <c r="AL29" s="21"/>
      <c r="AM29" s="21"/>
      <c r="AN29" s="21"/>
      <c r="AO29" s="21"/>
      <c r="AP29" s="21"/>
    </row>
    <row r="30" spans="1:42"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38" t="s">
        <v>16</v>
      </c>
      <c r="Z30" s="37">
        <v>1438</v>
      </c>
      <c r="AA30" s="37">
        <v>1616</v>
      </c>
      <c r="AB30" s="37">
        <v>866</v>
      </c>
      <c r="AC30" s="37">
        <v>829</v>
      </c>
      <c r="AD30" s="37">
        <v>2070</v>
      </c>
      <c r="AE30" s="37">
        <v>6819</v>
      </c>
      <c r="AF30" s="21"/>
      <c r="AG30" s="21"/>
      <c r="AH30" s="21"/>
      <c r="AI30" s="21"/>
      <c r="AJ30" s="21"/>
      <c r="AK30" s="21"/>
      <c r="AL30" s="21"/>
      <c r="AM30" s="21"/>
      <c r="AN30" s="21"/>
      <c r="AO30" s="21"/>
      <c r="AP30" s="21"/>
    </row>
    <row r="31" spans="1:42"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38" t="s">
        <v>1002</v>
      </c>
      <c r="Z31" s="37">
        <v>1438</v>
      </c>
      <c r="AA31" s="37">
        <v>1616</v>
      </c>
      <c r="AB31" s="37">
        <v>866</v>
      </c>
      <c r="AC31" s="37">
        <v>829</v>
      </c>
      <c r="AD31" s="37">
        <v>2070</v>
      </c>
      <c r="AE31" s="37">
        <v>6819</v>
      </c>
      <c r="AF31" s="21"/>
      <c r="AG31" s="21"/>
      <c r="AH31" s="21"/>
      <c r="AI31" s="21"/>
      <c r="AJ31" s="21"/>
      <c r="AK31" s="21"/>
      <c r="AL31" s="21"/>
      <c r="AM31" s="21"/>
      <c r="AN31" s="21"/>
      <c r="AO31" s="21"/>
      <c r="AP31" s="21"/>
    </row>
    <row r="32" spans="1:42"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38" t="s">
        <v>14</v>
      </c>
      <c r="Z32" s="37">
        <v>1255</v>
      </c>
      <c r="AA32" s="37">
        <v>516</v>
      </c>
      <c r="AB32" s="37">
        <v>1874</v>
      </c>
      <c r="AC32" s="37">
        <v>1863</v>
      </c>
      <c r="AD32" s="37">
        <v>1722</v>
      </c>
      <c r="AE32" s="37">
        <v>7230</v>
      </c>
      <c r="AF32" s="21"/>
      <c r="AG32" s="21"/>
      <c r="AH32" s="21"/>
      <c r="AI32" s="21"/>
      <c r="AJ32" s="21"/>
      <c r="AK32" s="21"/>
      <c r="AL32" s="21"/>
      <c r="AM32" s="21"/>
      <c r="AN32" s="21"/>
      <c r="AO32" s="21"/>
      <c r="AP32" s="21"/>
    </row>
    <row r="33" spans="1:42"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38" t="s">
        <v>1001</v>
      </c>
      <c r="Z33" s="37">
        <v>1255</v>
      </c>
      <c r="AA33" s="37">
        <v>516</v>
      </c>
      <c r="AB33" s="37">
        <v>1874</v>
      </c>
      <c r="AC33" s="37">
        <v>1863</v>
      </c>
      <c r="AD33" s="37">
        <v>1722</v>
      </c>
      <c r="AE33" s="37">
        <v>7230</v>
      </c>
      <c r="AF33" s="21"/>
      <c r="AG33" s="21"/>
      <c r="AH33" s="21"/>
      <c r="AI33" s="21"/>
      <c r="AJ33" s="21"/>
      <c r="AK33" s="21"/>
      <c r="AL33" s="21"/>
      <c r="AM33" s="21"/>
      <c r="AN33" s="21"/>
      <c r="AO33" s="21"/>
      <c r="AP33" s="21"/>
    </row>
    <row r="34" spans="1:42"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38" t="s">
        <v>21</v>
      </c>
      <c r="Z34" s="37">
        <v>1362</v>
      </c>
      <c r="AA34" s="37">
        <v>1363</v>
      </c>
      <c r="AB34" s="37">
        <v>1152</v>
      </c>
      <c r="AC34" s="37">
        <v>777</v>
      </c>
      <c r="AD34" s="37">
        <v>750</v>
      </c>
      <c r="AE34" s="37">
        <v>5404</v>
      </c>
      <c r="AF34" s="21"/>
      <c r="AG34" s="21"/>
      <c r="AH34" s="21"/>
      <c r="AI34" s="21"/>
      <c r="AJ34" s="21"/>
      <c r="AK34" s="21"/>
      <c r="AL34" s="21"/>
      <c r="AM34" s="21"/>
      <c r="AN34" s="21"/>
      <c r="AO34" s="21"/>
      <c r="AP34" s="21"/>
    </row>
    <row r="35" spans="1:42"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38" t="s">
        <v>1000</v>
      </c>
      <c r="Z35" s="37">
        <v>1362</v>
      </c>
      <c r="AA35" s="37">
        <v>1363</v>
      </c>
      <c r="AB35" s="37">
        <v>1152</v>
      </c>
      <c r="AC35" s="37">
        <v>777</v>
      </c>
      <c r="AD35" s="37">
        <v>750</v>
      </c>
      <c r="AE35" s="37">
        <v>5404</v>
      </c>
      <c r="AF35" s="21"/>
      <c r="AG35" s="21"/>
      <c r="AH35" s="21"/>
      <c r="AI35" s="21"/>
      <c r="AJ35" s="21"/>
      <c r="AK35" s="21"/>
      <c r="AL35" s="21"/>
      <c r="AM35" s="21"/>
      <c r="AN35" s="21"/>
      <c r="AO35" s="21"/>
      <c r="AP35" s="21"/>
    </row>
    <row r="36" spans="1:42"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38" t="s">
        <v>19</v>
      </c>
      <c r="Z36" s="37">
        <v>1138</v>
      </c>
      <c r="AA36" s="37">
        <v>1898</v>
      </c>
      <c r="AB36" s="37">
        <v>1482</v>
      </c>
      <c r="AC36" s="37">
        <v>846</v>
      </c>
      <c r="AD36" s="37">
        <v>1154</v>
      </c>
      <c r="AE36" s="37">
        <v>6518</v>
      </c>
      <c r="AF36" s="21"/>
      <c r="AG36" s="21"/>
      <c r="AH36" s="21"/>
      <c r="AI36" s="21"/>
      <c r="AJ36" s="21"/>
      <c r="AK36" s="21"/>
      <c r="AL36" s="21"/>
      <c r="AM36" s="21"/>
      <c r="AN36" s="21"/>
      <c r="AO36" s="21"/>
      <c r="AP36" s="21"/>
    </row>
    <row r="37" spans="1:42"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38" t="s">
        <v>1001</v>
      </c>
      <c r="Z37" s="37">
        <v>1138</v>
      </c>
      <c r="AA37" s="37">
        <v>1898</v>
      </c>
      <c r="AB37" s="37">
        <v>1482</v>
      </c>
      <c r="AC37" s="37">
        <v>846</v>
      </c>
      <c r="AD37" s="37">
        <v>1154</v>
      </c>
      <c r="AE37" s="37">
        <v>6518</v>
      </c>
      <c r="AF37" s="21"/>
      <c r="AG37" s="21"/>
      <c r="AH37" s="21"/>
      <c r="AI37" s="21"/>
      <c r="AJ37" s="21"/>
      <c r="AK37" s="21"/>
      <c r="AL37" s="21"/>
      <c r="AM37" s="21"/>
      <c r="AN37" s="21"/>
      <c r="AO37" s="21"/>
      <c r="AP37" s="21"/>
    </row>
    <row r="38" spans="1:42"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row>
    <row r="39" spans="1:42"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row>
    <row r="40" spans="1:42" x14ac:dyDescent="0.2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row>
    <row r="41" spans="1:42" x14ac:dyDescent="0.2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row>
    <row r="42" spans="1:42"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row>
    <row r="43" spans="1:42"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row>
  </sheetData>
  <conditionalFormatting pivot="1" sqref="Z8:AD37">
    <cfRule type="dataBar" priority="3">
      <dataBar>
        <cfvo type="min"/>
        <cfvo type="max"/>
        <color rgb="FF638EC6"/>
      </dataBar>
      <extLst>
        <ext xmlns:x14="http://schemas.microsoft.com/office/spreadsheetml/2009/9/main" uri="{B025F937-C7B1-47D3-B67F-A62EFF666E3E}">
          <x14:id>{F3AD2C9E-BAAD-4CEA-B6BF-14F10A7E8CEA}</x14:id>
        </ext>
      </extLst>
    </cfRule>
  </conditionalFormatting>
  <conditionalFormatting pivot="1" sqref="Z8:AD37">
    <cfRule type="dataBar" priority="2">
      <dataBar>
        <cfvo type="num" val="0"/>
        <cfvo type="formula" val="MAX($Z$8:$AD$38)*2"/>
        <color theme="1" tint="0.499984740745262"/>
      </dataBar>
      <extLst>
        <ext xmlns:x14="http://schemas.microsoft.com/office/spreadsheetml/2009/9/main" uri="{B025F937-C7B1-47D3-B67F-A62EFF666E3E}">
          <x14:id>{A5C58CA6-614E-494B-8751-56D77FA7A316}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3AD2C9E-BAAD-4CEA-B6BF-14F10A7E8CEA}">
            <x14:dataBar minLength="0" maxLength="100" gradient="0">
              <x14:cfvo type="autoMin"/>
              <x14:cfvo type="autoMax"/>
              <x14:negativeFillColor rgb="FFFF0000"/>
              <x14:axisColor rgb="FF000000"/>
            </x14:dataBar>
          </x14:cfRule>
          <xm:sqref>Z8:AD37</xm:sqref>
        </x14:conditionalFormatting>
        <x14:conditionalFormatting xmlns:xm="http://schemas.microsoft.com/office/excel/2006/main" pivot="1">
          <x14:cfRule type="dataBar" id="{A5C58CA6-614E-494B-8751-56D77FA7A316}">
            <x14:dataBar minLength="0" maxLength="100" gradient="0">
              <x14:cfvo type="num">
                <xm:f>0</xm:f>
              </x14:cfvo>
              <x14:cfvo type="formula">
                <xm:f>MAX($Z$8:$AD$38)*2</xm:f>
              </x14:cfvo>
              <x14:negativeFillColor rgb="FFFF0000"/>
              <x14:axisColor rgb="FF000000"/>
            </x14:dataBar>
          </x14:cfRule>
          <xm:sqref>Z8:AD37</xm:sqref>
        </x14:conditionalFormatting>
        <x14:conditionalFormatting xmlns:xm="http://schemas.microsoft.com/office/excel/2006/main">
          <x14:cfRule type="expression" priority="1" id="{49D8B903-5B87-440A-B228-7947D77684FE}">
            <xm:f>Z$7=Pivots!$A$69</xm:f>
            <x14:dxf>
              <font>
                <color theme="9"/>
              </font>
              <border>
                <left style="thin">
                  <color auto="1"/>
                </left>
                <right style="thin">
                  <color auto="1"/>
                </right>
                <top style="thin">
                  <color auto="1"/>
                </top>
                <bottom style="thin">
                  <color auto="1"/>
                </bottom>
                <vertical/>
                <horizontal/>
              </border>
            </x14:dxf>
          </x14:cfRule>
          <xm:sqref>Z7:AD37</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moses@mutua.com</cp:lastModifiedBy>
  <dcterms:created xsi:type="dcterms:W3CDTF">2021-03-14T20:21:32Z</dcterms:created>
  <dcterms:modified xsi:type="dcterms:W3CDTF">2025-05-15T18:35:22Z</dcterms:modified>
</cp:coreProperties>
</file>