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120" yWindow="80" windowWidth="27620" windowHeight="10400"/>
  </bookViews>
  <sheets>
    <sheet name="Compare" sheetId="1" r:id="rId1"/>
    <sheet name="Tables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0" i="2" l="1"/>
  <c r="I35" i="2"/>
  <c r="J28" i="2"/>
  <c r="N6" i="1"/>
  <c r="N5" i="1"/>
  <c r="N4" i="1"/>
  <c r="C18" i="1"/>
  <c r="D17" i="1"/>
  <c r="D18" i="1"/>
</calcChain>
</file>

<file path=xl/sharedStrings.xml><?xml version="1.0" encoding="utf-8"?>
<sst xmlns="http://schemas.openxmlformats.org/spreadsheetml/2006/main" count="77" uniqueCount="29">
  <si>
    <t>Positive</t>
  </si>
  <si>
    <t>Negative</t>
  </si>
  <si>
    <t>MMT</t>
  </si>
  <si>
    <t>FIT:</t>
  </si>
  <si>
    <t>Condition</t>
  </si>
  <si>
    <t>Cancer</t>
  </si>
  <si>
    <t>Advanced adenoma</t>
  </si>
  <si>
    <t>Non-advanced adenoma</t>
  </si>
  <si>
    <t>Prevalence</t>
  </si>
  <si>
    <t>Number of Persons, ages 50-75 years with Condition</t>
  </si>
  <si>
    <t>Positive on both MMT &amp; FIT</t>
  </si>
  <si>
    <t>advanced adenoma</t>
  </si>
  <si>
    <t>Advanced adenoma/MMT</t>
  </si>
  <si>
    <t>Advanced adenoma/FIT</t>
  </si>
  <si>
    <t>Advanced adenoma:</t>
  </si>
  <si>
    <t>Positive FIT &amp; Negative MMT</t>
  </si>
  <si>
    <t>Negative FIT &amp; Positive MMT</t>
  </si>
  <si>
    <t>Negative on both FIT &amp; MMT</t>
  </si>
  <si>
    <t>Percent Agreement</t>
  </si>
  <si>
    <t>Comparison of test results (FIT versus MMT) in average risk population</t>
  </si>
  <si>
    <t xml:space="preserve">           * Number of persons in the United States in 2010, 50-75 years of age, was 80,494,283.</t>
  </si>
  <si>
    <t>Non-advanced adenoma/MMT</t>
  </si>
  <si>
    <t>Non-advanced adenoma/FIT</t>
  </si>
  <si>
    <t>Cancer/MMT</t>
  </si>
  <si>
    <t>Cancer/FIT</t>
  </si>
  <si>
    <t>cancer</t>
  </si>
  <si>
    <t>FIT</t>
  </si>
  <si>
    <t>adenoma</t>
  </si>
  <si>
    <t xml:space="preserve">Number of additional adenomas (true positives) picked up by MMT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</si>
</sst>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#,##0.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FFDD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0" fillId="0" borderId="0" xfId="0" applyFont="1"/>
    <xf numFmtId="165" fontId="3" fillId="0" borderId="0" xfId="0" applyNumberFormat="1" applyFont="1"/>
    <xf numFmtId="164" fontId="3" fillId="0" borderId="0" xfId="1" applyNumberFormat="1" applyFont="1"/>
    <xf numFmtId="9" fontId="3" fillId="0" borderId="0" xfId="2" applyFont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164" fontId="4" fillId="2" borderId="0" xfId="1" applyNumberFormat="1" applyFont="1" applyFill="1"/>
    <xf numFmtId="0" fontId="4" fillId="2" borderId="0" xfId="0" applyFont="1" applyFill="1" applyAlignment="1">
      <alignment horizontal="right"/>
    </xf>
    <xf numFmtId="164" fontId="3" fillId="2" borderId="2" xfId="1" applyNumberFormat="1" applyFont="1" applyFill="1" applyBorder="1" applyAlignment="1">
      <alignment horizontal="center"/>
    </xf>
    <xf numFmtId="164" fontId="3" fillId="2" borderId="0" xfId="1" applyNumberFormat="1" applyFont="1" applyFill="1" applyAlignment="1">
      <alignment horizontal="right"/>
    </xf>
    <xf numFmtId="164" fontId="3" fillId="2" borderId="0" xfId="1" applyNumberFormat="1" applyFont="1" applyFill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164" fontId="3" fillId="0" borderId="0" xfId="1" applyNumberFormat="1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164" fontId="4" fillId="0" borderId="0" xfId="1" applyNumberFormat="1" applyFont="1" applyBorder="1"/>
    <xf numFmtId="0" fontId="4" fillId="0" borderId="0" xfId="0" applyFont="1" applyBorder="1" applyAlignment="1">
      <alignment horizontal="right"/>
    </xf>
    <xf numFmtId="164" fontId="3" fillId="0" borderId="0" xfId="1" applyNumberFormat="1" applyFont="1" applyBorder="1" applyAlignment="1">
      <alignment horizontal="right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1" xfId="0" applyFont="1" applyBorder="1"/>
    <xf numFmtId="165" fontId="3" fillId="0" borderId="1" xfId="0" applyNumberFormat="1" applyFont="1" applyBorder="1"/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9" fontId="3" fillId="0" borderId="1" xfId="2" applyFont="1" applyBorder="1"/>
    <xf numFmtId="3" fontId="2" fillId="0" borderId="0" xfId="0" applyNumberFormat="1" applyFont="1"/>
    <xf numFmtId="166" fontId="2" fillId="0" borderId="0" xfId="0" applyNumberFormat="1" applyFont="1"/>
    <xf numFmtId="0" fontId="6" fillId="3" borderId="0" xfId="0" applyFont="1" applyFill="1"/>
    <xf numFmtId="0" fontId="2" fillId="3" borderId="0" xfId="0" applyFont="1" applyFill="1"/>
    <xf numFmtId="0" fontId="2" fillId="3" borderId="2" xfId="0" applyFont="1" applyFill="1" applyBorder="1"/>
    <xf numFmtId="3" fontId="2" fillId="3" borderId="2" xfId="0" applyNumberFormat="1" applyFont="1" applyFill="1" applyBorder="1"/>
    <xf numFmtId="3" fontId="2" fillId="3" borderId="0" xfId="0" applyNumberFormat="1" applyFont="1" applyFill="1"/>
    <xf numFmtId="0" fontId="6" fillId="4" borderId="0" xfId="0" applyFont="1" applyFill="1"/>
    <xf numFmtId="0" fontId="2" fillId="4" borderId="0" xfId="0" applyFont="1" applyFill="1"/>
    <xf numFmtId="0" fontId="2" fillId="4" borderId="2" xfId="0" applyFont="1" applyFill="1" applyBorder="1"/>
    <xf numFmtId="3" fontId="2" fillId="4" borderId="2" xfId="0" applyNumberFormat="1" applyFont="1" applyFill="1" applyBorder="1"/>
    <xf numFmtId="3" fontId="2" fillId="4" borderId="0" xfId="0" applyNumberFormat="1" applyFont="1" applyFill="1"/>
    <xf numFmtId="0" fontId="6" fillId="5" borderId="0" xfId="0" applyFont="1" applyFill="1"/>
    <xf numFmtId="0" fontId="2" fillId="5" borderId="0" xfId="0" applyFont="1" applyFill="1"/>
    <xf numFmtId="0" fontId="2" fillId="5" borderId="2" xfId="0" applyFont="1" applyFill="1" applyBorder="1"/>
    <xf numFmtId="3" fontId="2" fillId="5" borderId="2" xfId="0" applyNumberFormat="1" applyFont="1" applyFill="1" applyBorder="1"/>
    <xf numFmtId="3" fontId="2" fillId="5" borderId="0" xfId="0" applyNumberFormat="1" applyFont="1" applyFill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DDFFDD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2"/>
  <sheetViews>
    <sheetView tabSelected="1" workbookViewId="0">
      <selection activeCell="E5" sqref="E5"/>
    </sheetView>
  </sheetViews>
  <sheetFormatPr baseColWidth="10" defaultColWidth="8.83203125" defaultRowHeight="15" x14ac:dyDescent="0"/>
  <cols>
    <col min="1" max="1" width="6.6640625" style="3" customWidth="1"/>
    <col min="2" max="2" width="11.6640625" style="3" customWidth="1"/>
    <col min="3" max="3" width="16.83203125" style="4" customWidth="1"/>
    <col min="4" max="4" width="17.33203125" style="4" customWidth="1"/>
    <col min="5" max="5" width="15.5" style="3" customWidth="1"/>
    <col min="6" max="6" width="8.83203125" style="3"/>
    <col min="7" max="7" width="23.5" style="3" customWidth="1"/>
    <col min="8" max="8" width="11.33203125" style="3" customWidth="1"/>
    <col min="9" max="9" width="18.5" style="3" customWidth="1"/>
    <col min="10" max="10" width="15.6640625" style="3" customWidth="1"/>
    <col min="11" max="11" width="17.1640625" style="2" customWidth="1"/>
    <col min="12" max="12" width="16.6640625" style="2" customWidth="1"/>
    <col min="13" max="13" width="17.1640625" customWidth="1"/>
    <col min="14" max="14" width="12" style="2" customWidth="1"/>
    <col min="15" max="17" width="8.83203125" style="2"/>
  </cols>
  <sheetData>
    <row r="2" spans="1:14">
      <c r="C2" s="5"/>
      <c r="D2" s="5"/>
      <c r="G2" s="2"/>
      <c r="H2" s="3" t="s">
        <v>19</v>
      </c>
      <c r="I2" s="2"/>
      <c r="J2" s="2"/>
      <c r="M2" s="6"/>
    </row>
    <row r="3" spans="1:14" ht="56.25" customHeight="1">
      <c r="G3" s="26" t="s">
        <v>4</v>
      </c>
      <c r="H3" s="27" t="s">
        <v>8</v>
      </c>
      <c r="I3" s="27" t="s">
        <v>9</v>
      </c>
      <c r="J3" s="27" t="s">
        <v>10</v>
      </c>
      <c r="K3" s="27" t="s">
        <v>15</v>
      </c>
      <c r="L3" s="27" t="s">
        <v>16</v>
      </c>
      <c r="M3" s="27" t="s">
        <v>17</v>
      </c>
      <c r="N3" s="27" t="s">
        <v>18</v>
      </c>
    </row>
    <row r="4" spans="1:14" ht="20" customHeight="1">
      <c r="G4" s="2" t="s">
        <v>5</v>
      </c>
      <c r="H4" s="7">
        <v>3.0000000000000001E-3</v>
      </c>
      <c r="I4" s="8">
        <v>241483</v>
      </c>
      <c r="J4" s="18">
        <v>181112</v>
      </c>
      <c r="K4" s="8">
        <v>2327331</v>
      </c>
      <c r="L4" s="19">
        <v>13129503</v>
      </c>
      <c r="M4" s="8">
        <v>64856337</v>
      </c>
      <c r="N4" s="9">
        <f>(M4+J4)/(J4+K4+L4+M4)</f>
        <v>0.80797600246964119</v>
      </c>
    </row>
    <row r="5" spans="1:14" ht="20" customHeight="1">
      <c r="G5" s="2" t="s">
        <v>6</v>
      </c>
      <c r="H5" s="7">
        <v>5.7000000000000002E-2</v>
      </c>
      <c r="I5" s="8">
        <v>4588174</v>
      </c>
      <c r="J5" s="19">
        <v>720343.338567</v>
      </c>
      <c r="K5" s="8">
        <v>2201277.157201007</v>
      </c>
      <c r="L5" s="19">
        <v>14272199.835881006</v>
      </c>
      <c r="M5" s="8">
        <v>63300462.668350987</v>
      </c>
      <c r="N5" s="9">
        <f t="shared" ref="N5:N6" si="0">(M5+J5)/(J5+K5+L5+M5)</f>
        <v>0.79534599999999989</v>
      </c>
    </row>
    <row r="6" spans="1:14" ht="20" customHeight="1">
      <c r="G6" s="28" t="s">
        <v>7</v>
      </c>
      <c r="H6" s="29">
        <v>0.17699999999999999</v>
      </c>
      <c r="I6" s="30">
        <v>14247488</v>
      </c>
      <c r="J6" s="31">
        <v>2236856</v>
      </c>
      <c r="K6" s="30">
        <v>1921157</v>
      </c>
      <c r="L6" s="32">
        <v>16696688</v>
      </c>
      <c r="M6" s="30">
        <v>59639582</v>
      </c>
      <c r="N6" s="33">
        <f t="shared" si="0"/>
        <v>0.76870599617615076</v>
      </c>
    </row>
    <row r="7" spans="1:14">
      <c r="A7" s="10" t="s">
        <v>5</v>
      </c>
      <c r="B7" s="10"/>
      <c r="C7" s="11"/>
      <c r="D7" s="11"/>
      <c r="E7" s="10"/>
      <c r="G7" s="2" t="s">
        <v>20</v>
      </c>
      <c r="H7" s="2"/>
      <c r="I7" s="2"/>
      <c r="J7" s="2"/>
      <c r="M7" s="6"/>
    </row>
    <row r="8" spans="1:14">
      <c r="A8" s="10"/>
      <c r="B8" s="10"/>
      <c r="C8" s="53" t="s">
        <v>2</v>
      </c>
      <c r="D8" s="54"/>
      <c r="E8" s="10"/>
      <c r="G8" s="2"/>
      <c r="H8" s="2"/>
      <c r="I8" s="2"/>
      <c r="J8" s="2"/>
      <c r="M8" s="6"/>
    </row>
    <row r="9" spans="1:14">
      <c r="A9" s="10"/>
      <c r="B9" s="10"/>
      <c r="C9" s="12" t="s">
        <v>0</v>
      </c>
      <c r="D9" s="12" t="s">
        <v>1</v>
      </c>
      <c r="E9" s="13"/>
      <c r="G9" s="2"/>
      <c r="H9" s="2"/>
      <c r="I9" s="2"/>
      <c r="J9" s="2"/>
      <c r="M9" s="6"/>
    </row>
    <row r="10" spans="1:14">
      <c r="A10" s="51" t="s">
        <v>3</v>
      </c>
      <c r="B10" s="14" t="s">
        <v>0</v>
      </c>
      <c r="C10" s="15">
        <v>181112</v>
      </c>
      <c r="D10" s="15">
        <v>2327331</v>
      </c>
      <c r="E10" s="16">
        <v>2508443</v>
      </c>
      <c r="M10" s="6"/>
    </row>
    <row r="11" spans="1:14">
      <c r="A11" s="52"/>
      <c r="B11" s="14" t="s">
        <v>1</v>
      </c>
      <c r="C11" s="15">
        <v>13129503</v>
      </c>
      <c r="D11" s="15">
        <v>64856337</v>
      </c>
      <c r="E11" s="16">
        <v>77985840</v>
      </c>
      <c r="M11" s="6"/>
    </row>
    <row r="12" spans="1:14">
      <c r="A12" s="10"/>
      <c r="B12" s="10"/>
      <c r="C12" s="17">
        <v>13310615</v>
      </c>
      <c r="D12" s="17">
        <v>67183668</v>
      </c>
      <c r="E12" s="16">
        <v>80494283</v>
      </c>
      <c r="M12" s="6"/>
    </row>
    <row r="13" spans="1:14">
      <c r="M13" s="6"/>
    </row>
    <row r="14" spans="1:14">
      <c r="A14" s="10" t="s">
        <v>14</v>
      </c>
      <c r="B14" s="10"/>
      <c r="C14" s="11"/>
      <c r="D14" s="11"/>
      <c r="E14" s="10"/>
      <c r="M14" s="6"/>
    </row>
    <row r="15" spans="1:14">
      <c r="A15" s="10"/>
      <c r="B15" s="10"/>
      <c r="C15" s="53" t="s">
        <v>2</v>
      </c>
      <c r="D15" s="54"/>
      <c r="E15" s="10"/>
      <c r="M15" s="6"/>
    </row>
    <row r="16" spans="1:14">
      <c r="A16" s="10"/>
      <c r="B16" s="10"/>
      <c r="C16" s="12" t="s">
        <v>0</v>
      </c>
      <c r="D16" s="12" t="s">
        <v>1</v>
      </c>
      <c r="E16" s="13"/>
    </row>
    <row r="17" spans="1:11">
      <c r="A17" s="51" t="s">
        <v>3</v>
      </c>
      <c r="B17" s="14" t="s">
        <v>0</v>
      </c>
      <c r="C17" s="15">
        <v>720343.338567</v>
      </c>
      <c r="D17" s="15">
        <f>E17-C17</f>
        <v>2201277.157201007</v>
      </c>
      <c r="E17" s="16">
        <v>2921620.4957680069</v>
      </c>
    </row>
    <row r="18" spans="1:11">
      <c r="A18" s="52"/>
      <c r="B18" s="14" t="s">
        <v>1</v>
      </c>
      <c r="C18" s="15">
        <f>C19-C17</f>
        <v>14272199.835881006</v>
      </c>
      <c r="D18" s="15">
        <f>D19-D17</f>
        <v>63300462.668350987</v>
      </c>
      <c r="E18" s="16">
        <v>77572662.504231989</v>
      </c>
    </row>
    <row r="19" spans="1:11">
      <c r="A19" s="10"/>
      <c r="B19" s="10"/>
      <c r="C19" s="17">
        <v>14992543.174448006</v>
      </c>
      <c r="D19" s="17">
        <v>65501739.825551994</v>
      </c>
      <c r="E19" s="16">
        <v>80494283</v>
      </c>
    </row>
    <row r="21" spans="1:11">
      <c r="A21" s="10" t="s">
        <v>7</v>
      </c>
      <c r="B21" s="10"/>
      <c r="C21" s="11"/>
      <c r="D21" s="11"/>
      <c r="E21" s="10"/>
    </row>
    <row r="22" spans="1:11">
      <c r="A22" s="10"/>
      <c r="B22" s="10"/>
      <c r="C22" s="53" t="s">
        <v>2</v>
      </c>
      <c r="D22" s="54"/>
      <c r="E22" s="10"/>
    </row>
    <row r="23" spans="1:11">
      <c r="A23" s="10"/>
      <c r="B23" s="10"/>
      <c r="C23" s="12" t="s">
        <v>0</v>
      </c>
      <c r="D23" s="12" t="s">
        <v>1</v>
      </c>
      <c r="E23" s="13"/>
    </row>
    <row r="24" spans="1:11">
      <c r="A24" s="51" t="s">
        <v>3</v>
      </c>
      <c r="B24" s="14" t="s">
        <v>0</v>
      </c>
      <c r="C24" s="15">
        <v>2236856</v>
      </c>
      <c r="D24" s="15">
        <v>1921157</v>
      </c>
      <c r="E24" s="16">
        <v>4158013</v>
      </c>
    </row>
    <row r="25" spans="1:11">
      <c r="A25" s="52"/>
      <c r="B25" s="14" t="s">
        <v>1</v>
      </c>
      <c r="C25" s="15">
        <v>16696688</v>
      </c>
      <c r="D25" s="15">
        <v>59639582</v>
      </c>
      <c r="E25" s="16">
        <v>76336270</v>
      </c>
    </row>
    <row r="26" spans="1:11">
      <c r="A26" s="10"/>
      <c r="B26" s="10"/>
      <c r="C26" s="17">
        <v>18933544</v>
      </c>
      <c r="D26" s="17">
        <v>61560739</v>
      </c>
      <c r="E26" s="16">
        <v>80494283</v>
      </c>
    </row>
    <row r="30" spans="1:11">
      <c r="G30" s="20"/>
      <c r="H30" s="20"/>
      <c r="I30" s="21"/>
      <c r="J30" s="21"/>
      <c r="K30" s="20"/>
    </row>
    <row r="31" spans="1:11">
      <c r="G31" s="20"/>
      <c r="H31" s="20"/>
      <c r="I31" s="55"/>
      <c r="J31" s="56"/>
      <c r="K31" s="20"/>
    </row>
    <row r="32" spans="1:11">
      <c r="G32" s="20"/>
      <c r="H32" s="20"/>
      <c r="I32" s="22"/>
      <c r="J32" s="22"/>
      <c r="K32" s="23"/>
    </row>
    <row r="33" spans="3:11">
      <c r="G33" s="57"/>
      <c r="H33" s="24"/>
      <c r="I33" s="18"/>
      <c r="J33" s="18"/>
      <c r="K33" s="25"/>
    </row>
    <row r="34" spans="3:11">
      <c r="G34" s="58"/>
      <c r="H34" s="24"/>
      <c r="I34" s="18"/>
      <c r="J34" s="18"/>
      <c r="K34" s="25"/>
    </row>
    <row r="35" spans="3:11">
      <c r="G35" s="20"/>
      <c r="H35" s="20"/>
      <c r="I35" s="18"/>
      <c r="J35" s="18"/>
      <c r="K35" s="25"/>
    </row>
    <row r="36" spans="3:11">
      <c r="G36" s="20"/>
      <c r="H36" s="20"/>
      <c r="I36" s="21"/>
      <c r="J36" s="21"/>
      <c r="K36" s="20"/>
    </row>
    <row r="37" spans="3:11">
      <c r="G37" s="20"/>
      <c r="H37" s="20"/>
      <c r="I37" s="21"/>
      <c r="J37" s="21"/>
      <c r="K37" s="20"/>
    </row>
    <row r="38" spans="3:11">
      <c r="C38" s="5"/>
      <c r="D38" s="5"/>
      <c r="G38" s="20"/>
      <c r="H38" s="20"/>
      <c r="I38" s="55"/>
      <c r="J38" s="56"/>
      <c r="K38" s="20"/>
    </row>
    <row r="39" spans="3:11">
      <c r="G39" s="20"/>
      <c r="H39" s="20"/>
      <c r="I39" s="22"/>
      <c r="J39" s="22"/>
      <c r="K39" s="23"/>
    </row>
    <row r="40" spans="3:11">
      <c r="G40" s="57"/>
      <c r="H40" s="24"/>
      <c r="I40" s="18"/>
      <c r="J40" s="18"/>
      <c r="K40" s="25"/>
    </row>
    <row r="41" spans="3:11">
      <c r="G41" s="58"/>
      <c r="H41" s="24"/>
      <c r="I41" s="18"/>
      <c r="J41" s="18"/>
      <c r="K41" s="25"/>
    </row>
    <row r="42" spans="3:11">
      <c r="G42" s="20"/>
      <c r="H42" s="20"/>
      <c r="I42" s="18"/>
      <c r="J42" s="18"/>
      <c r="K42" s="25"/>
    </row>
  </sheetData>
  <mergeCells count="10">
    <mergeCell ref="I31:J31"/>
    <mergeCell ref="G33:G34"/>
    <mergeCell ref="I38:J38"/>
    <mergeCell ref="G40:G41"/>
    <mergeCell ref="C15:D15"/>
    <mergeCell ref="A17:A18"/>
    <mergeCell ref="C22:D22"/>
    <mergeCell ref="A24:A25"/>
    <mergeCell ref="C8:D8"/>
    <mergeCell ref="A10:A11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6"/>
  <sheetViews>
    <sheetView workbookViewId="0">
      <selection activeCell="I17" sqref="I17"/>
    </sheetView>
  </sheetViews>
  <sheetFormatPr baseColWidth="10" defaultColWidth="8.83203125" defaultRowHeight="14" x14ac:dyDescent="0"/>
  <cols>
    <col min="1" max="3" width="8.83203125" style="1"/>
    <col min="4" max="4" width="9.83203125" style="1" bestFit="1" customWidth="1"/>
    <col min="5" max="5" width="13.1640625" style="1" customWidth="1"/>
    <col min="6" max="6" width="13.83203125" style="1" customWidth="1"/>
    <col min="7" max="7" width="8.83203125" style="1"/>
    <col min="8" max="8" width="9.83203125" style="1" bestFit="1" customWidth="1"/>
    <col min="9" max="9" width="8.83203125" style="1"/>
    <col min="10" max="10" width="9.83203125" style="1" bestFit="1" customWidth="1"/>
    <col min="11" max="17" width="8.83203125" style="1"/>
    <col min="18" max="18" width="13" style="1" customWidth="1"/>
    <col min="19" max="19" width="17.33203125" style="1" customWidth="1"/>
    <col min="20" max="22" width="8.83203125" style="1"/>
  </cols>
  <sheetData>
    <row r="2" spans="2:8">
      <c r="B2" s="36" t="s">
        <v>23</v>
      </c>
      <c r="C2" s="37"/>
      <c r="D2" s="37"/>
      <c r="E2" s="37"/>
      <c r="F2" s="37"/>
    </row>
    <row r="3" spans="2:8">
      <c r="B3" s="37"/>
      <c r="C3" s="37"/>
      <c r="D3" s="37" t="s">
        <v>25</v>
      </c>
      <c r="E3" s="37"/>
      <c r="F3" s="37"/>
    </row>
    <row r="4" spans="2:8">
      <c r="B4" s="37"/>
      <c r="C4" s="38"/>
      <c r="D4" s="38" t="s">
        <v>0</v>
      </c>
      <c r="E4" s="38" t="s">
        <v>1</v>
      </c>
      <c r="F4" s="37"/>
    </row>
    <row r="5" spans="2:8">
      <c r="B5" s="37" t="s">
        <v>2</v>
      </c>
      <c r="C5" s="38" t="s">
        <v>0</v>
      </c>
      <c r="D5" s="39">
        <v>229409</v>
      </c>
      <c r="E5" s="39">
        <v>13081206</v>
      </c>
      <c r="F5" s="40">
        <v>13310615</v>
      </c>
      <c r="H5" s="34"/>
    </row>
    <row r="6" spans="2:8">
      <c r="B6" s="37"/>
      <c r="C6" s="38" t="s">
        <v>1</v>
      </c>
      <c r="D6" s="39">
        <v>12074</v>
      </c>
      <c r="E6" s="39">
        <v>67171594</v>
      </c>
      <c r="F6" s="40">
        <v>67183668</v>
      </c>
      <c r="H6" s="34"/>
    </row>
    <row r="7" spans="2:8">
      <c r="B7" s="37"/>
      <c r="C7" s="37"/>
      <c r="D7" s="40">
        <v>241483</v>
      </c>
      <c r="E7" s="40">
        <v>80252800</v>
      </c>
      <c r="F7" s="40">
        <v>80494283</v>
      </c>
      <c r="H7" s="35"/>
    </row>
    <row r="8" spans="2:8">
      <c r="B8" s="37"/>
      <c r="C8" s="37"/>
      <c r="D8" s="40"/>
      <c r="E8" s="40"/>
      <c r="F8" s="37"/>
    </row>
    <row r="9" spans="2:8">
      <c r="B9" s="36" t="s">
        <v>24</v>
      </c>
      <c r="C9" s="37"/>
      <c r="D9" s="37"/>
      <c r="E9" s="37"/>
      <c r="F9" s="37"/>
    </row>
    <row r="10" spans="2:8">
      <c r="B10" s="37"/>
      <c r="C10" s="37"/>
      <c r="D10" s="37" t="s">
        <v>25</v>
      </c>
      <c r="E10" s="37"/>
      <c r="F10" s="37"/>
    </row>
    <row r="11" spans="2:8">
      <c r="B11" s="37"/>
      <c r="C11" s="38"/>
      <c r="D11" s="38" t="s">
        <v>0</v>
      </c>
      <c r="E11" s="38" t="s">
        <v>1</v>
      </c>
      <c r="F11" s="37"/>
    </row>
    <row r="12" spans="2:8">
      <c r="B12" s="37" t="s">
        <v>26</v>
      </c>
      <c r="C12" s="38" t="s">
        <v>0</v>
      </c>
      <c r="D12" s="39">
        <v>181112</v>
      </c>
      <c r="E12" s="39">
        <v>2327331</v>
      </c>
      <c r="F12" s="40">
        <v>2508443</v>
      </c>
      <c r="H12" s="34"/>
    </row>
    <row r="13" spans="2:8">
      <c r="B13" s="37"/>
      <c r="C13" s="38" t="s">
        <v>1</v>
      </c>
      <c r="D13" s="39">
        <v>60371</v>
      </c>
      <c r="E13" s="39">
        <v>77925469</v>
      </c>
      <c r="F13" s="40">
        <v>77985840</v>
      </c>
      <c r="H13" s="34"/>
    </row>
    <row r="14" spans="2:8">
      <c r="B14" s="37"/>
      <c r="C14" s="37"/>
      <c r="D14" s="40">
        <v>241483</v>
      </c>
      <c r="E14" s="40">
        <v>80252800</v>
      </c>
      <c r="F14" s="40">
        <v>80494283</v>
      </c>
      <c r="H14" s="35"/>
    </row>
    <row r="15" spans="2:8">
      <c r="D15" s="34"/>
      <c r="E15" s="34"/>
    </row>
    <row r="17" spans="2:10">
      <c r="B17" s="41" t="s">
        <v>12</v>
      </c>
      <c r="C17" s="42"/>
      <c r="D17" s="42"/>
      <c r="E17" s="42"/>
      <c r="F17" s="42"/>
    </row>
    <row r="18" spans="2:10">
      <c r="B18" s="42"/>
      <c r="C18" s="42"/>
      <c r="D18" s="42" t="s">
        <v>11</v>
      </c>
      <c r="E18" s="42"/>
      <c r="F18" s="42"/>
    </row>
    <row r="19" spans="2:10">
      <c r="B19" s="42"/>
      <c r="C19" s="43"/>
      <c r="D19" s="43" t="s">
        <v>0</v>
      </c>
      <c r="E19" s="43" t="s">
        <v>1</v>
      </c>
      <c r="F19" s="42"/>
    </row>
    <row r="20" spans="2:10">
      <c r="B20" s="42" t="s">
        <v>2</v>
      </c>
      <c r="C20" s="43" t="s">
        <v>0</v>
      </c>
      <c r="D20" s="44">
        <v>2619847</v>
      </c>
      <c r="E20" s="44">
        <v>12372696</v>
      </c>
      <c r="F20" s="45">
        <v>14992543</v>
      </c>
      <c r="I20" s="34">
        <f>D20-D27</f>
        <v>1899504</v>
      </c>
    </row>
    <row r="21" spans="2:10">
      <c r="B21" s="42"/>
      <c r="C21" s="43" t="s">
        <v>1</v>
      </c>
      <c r="D21" s="44">
        <v>1968327</v>
      </c>
      <c r="E21" s="44">
        <v>63533413</v>
      </c>
      <c r="F21" s="45">
        <v>65501740</v>
      </c>
    </row>
    <row r="22" spans="2:10">
      <c r="B22" s="42"/>
      <c r="C22" s="42"/>
      <c r="D22" s="45">
        <v>4588174</v>
      </c>
      <c r="E22" s="45">
        <v>75906109</v>
      </c>
      <c r="F22" s="45">
        <v>80494283</v>
      </c>
      <c r="H22" s="35"/>
    </row>
    <row r="23" spans="2:10">
      <c r="B23" s="42"/>
      <c r="C23" s="42"/>
      <c r="D23" s="42"/>
      <c r="E23" s="42"/>
      <c r="F23" s="42"/>
    </row>
    <row r="24" spans="2:10">
      <c r="B24" s="41" t="s">
        <v>13</v>
      </c>
      <c r="C24" s="42"/>
      <c r="D24" s="42"/>
      <c r="E24" s="42"/>
      <c r="F24" s="42"/>
    </row>
    <row r="25" spans="2:10">
      <c r="B25" s="42"/>
      <c r="C25" s="42"/>
      <c r="D25" s="42" t="s">
        <v>11</v>
      </c>
      <c r="E25" s="42"/>
      <c r="F25" s="42"/>
    </row>
    <row r="26" spans="2:10">
      <c r="B26" s="42"/>
      <c r="C26" s="43"/>
      <c r="D26" s="43" t="s">
        <v>0</v>
      </c>
      <c r="E26" s="43" t="s">
        <v>1</v>
      </c>
      <c r="F26" s="42"/>
    </row>
    <row r="27" spans="2:10">
      <c r="B27" s="42" t="s">
        <v>26</v>
      </c>
      <c r="C27" s="43" t="s">
        <v>0</v>
      </c>
      <c r="D27" s="44">
        <v>720343</v>
      </c>
      <c r="E27" s="44">
        <v>2201277</v>
      </c>
      <c r="F27" s="45">
        <v>2921620</v>
      </c>
      <c r="J27" s="1" t="s">
        <v>28</v>
      </c>
    </row>
    <row r="28" spans="2:10">
      <c r="B28" s="42"/>
      <c r="C28" s="43" t="s">
        <v>1</v>
      </c>
      <c r="D28" s="44">
        <v>3867831</v>
      </c>
      <c r="E28" s="44">
        <v>73704832</v>
      </c>
      <c r="F28" s="45">
        <v>77572663</v>
      </c>
      <c r="J28" s="34">
        <f>I20+I35</f>
        <v>7797964</v>
      </c>
    </row>
    <row r="29" spans="2:10">
      <c r="B29" s="42"/>
      <c r="C29" s="42"/>
      <c r="D29" s="45">
        <v>4588174</v>
      </c>
      <c r="E29" s="45">
        <v>75906109</v>
      </c>
      <c r="F29" s="45">
        <v>80494283</v>
      </c>
      <c r="H29" s="35"/>
    </row>
    <row r="30" spans="2:10">
      <c r="B30" s="42"/>
      <c r="C30" s="42"/>
      <c r="D30" s="42"/>
      <c r="E30" s="42"/>
      <c r="F30" s="42"/>
    </row>
    <row r="33" spans="2:10">
      <c r="B33" s="46" t="s">
        <v>21</v>
      </c>
      <c r="C33" s="47"/>
      <c r="D33" s="47"/>
      <c r="E33" s="47"/>
      <c r="F33" s="47"/>
    </row>
    <row r="34" spans="2:10">
      <c r="B34" s="47"/>
      <c r="C34" s="47"/>
      <c r="D34" s="47" t="s">
        <v>27</v>
      </c>
      <c r="E34" s="47"/>
      <c r="F34" s="47"/>
    </row>
    <row r="35" spans="2:10">
      <c r="B35" s="47"/>
      <c r="C35" s="48"/>
      <c r="D35" s="48" t="s">
        <v>0</v>
      </c>
      <c r="E35" s="48" t="s">
        <v>1</v>
      </c>
      <c r="F35" s="47"/>
      <c r="I35" s="34">
        <f>D36-D43</f>
        <v>5898460</v>
      </c>
    </row>
    <row r="36" spans="2:10">
      <c r="B36" s="47" t="s">
        <v>2</v>
      </c>
      <c r="C36" s="48" t="s">
        <v>0</v>
      </c>
      <c r="D36" s="49">
        <v>8135316</v>
      </c>
      <c r="E36" s="49">
        <v>10798228</v>
      </c>
      <c r="F36" s="50">
        <v>18933544</v>
      </c>
    </row>
    <row r="37" spans="2:10">
      <c r="B37" s="47"/>
      <c r="C37" s="48" t="s">
        <v>1</v>
      </c>
      <c r="D37" s="49">
        <v>6112172</v>
      </c>
      <c r="E37" s="49">
        <v>55448567</v>
      </c>
      <c r="F37" s="50">
        <v>61560739</v>
      </c>
      <c r="H37" s="35"/>
    </row>
    <row r="38" spans="2:10">
      <c r="B38" s="47"/>
      <c r="C38" s="47"/>
      <c r="D38" s="50">
        <v>14247488</v>
      </c>
      <c r="E38" s="50">
        <v>66246795</v>
      </c>
      <c r="F38" s="50">
        <v>80494283</v>
      </c>
    </row>
    <row r="39" spans="2:10">
      <c r="B39" s="47"/>
      <c r="C39" s="47"/>
      <c r="D39" s="47"/>
      <c r="E39" s="50"/>
      <c r="F39" s="47"/>
    </row>
    <row r="40" spans="2:10">
      <c r="B40" s="46" t="s">
        <v>22</v>
      </c>
      <c r="C40" s="47"/>
      <c r="D40" s="47"/>
      <c r="E40" s="47"/>
      <c r="F40" s="47"/>
    </row>
    <row r="41" spans="2:10">
      <c r="B41" s="47"/>
      <c r="C41" s="47"/>
      <c r="D41" s="47" t="s">
        <v>27</v>
      </c>
      <c r="E41" s="47"/>
      <c r="F41" s="47"/>
    </row>
    <row r="42" spans="2:10">
      <c r="B42" s="47"/>
      <c r="C42" s="48"/>
      <c r="D42" s="48" t="s">
        <v>0</v>
      </c>
      <c r="E42" s="48" t="s">
        <v>1</v>
      </c>
      <c r="F42" s="47"/>
      <c r="H42" s="34"/>
      <c r="J42" s="34"/>
    </row>
    <row r="43" spans="2:10">
      <c r="B43" s="47" t="s">
        <v>26</v>
      </c>
      <c r="C43" s="48" t="s">
        <v>0</v>
      </c>
      <c r="D43" s="49">
        <v>2236856</v>
      </c>
      <c r="E43" s="49">
        <v>1921157</v>
      </c>
      <c r="F43" s="50">
        <v>4158013</v>
      </c>
      <c r="H43" s="34"/>
    </row>
    <row r="44" spans="2:10">
      <c r="B44" s="47"/>
      <c r="C44" s="48" t="s">
        <v>1</v>
      </c>
      <c r="D44" s="49">
        <v>12010632</v>
      </c>
      <c r="E44" s="49">
        <v>64325638</v>
      </c>
      <c r="F44" s="50">
        <v>76336270</v>
      </c>
      <c r="H44" s="35"/>
    </row>
    <row r="45" spans="2:10">
      <c r="B45" s="47"/>
      <c r="C45" s="47"/>
      <c r="D45" s="50">
        <v>14247488</v>
      </c>
      <c r="E45" s="50">
        <v>66246795</v>
      </c>
      <c r="F45" s="50">
        <v>80494283</v>
      </c>
    </row>
    <row r="46" spans="2:10">
      <c r="B46" s="47"/>
      <c r="C46" s="47"/>
      <c r="D46" s="47"/>
      <c r="E46" s="47"/>
      <c r="F46" s="4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Compare</vt:lpstr>
      <vt:lpstr>Tables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maryroge</dc:creator>
  <cp:lastModifiedBy>Niel Baxter</cp:lastModifiedBy>
  <dcterms:created xsi:type="dcterms:W3CDTF">2015-11-27T19:18:46Z</dcterms:created>
  <dcterms:modified xsi:type="dcterms:W3CDTF">2016-01-12T15:46:32Z</dcterms:modified>
</cp:coreProperties>
</file>