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Aritra 2.0\08_December\"/>
    </mc:Choice>
  </mc:AlternateContent>
  <xr:revisionPtr revIDLastSave="0" documentId="13_ncr:1_{6DC2D24C-4FF2-44A9-B841-E34BFD62CA75}" xr6:coauthVersionLast="47" xr6:coauthVersionMax="47" xr10:uidLastSave="{00000000-0000-0000-0000-000000000000}"/>
  <bookViews>
    <workbookView xWindow="-120" yWindow="-120" windowWidth="20730" windowHeight="11160" activeTab="1" xr2:uid="{00000000-000D-0000-FFFF-FFFF00000000}"/>
  </bookViews>
  <sheets>
    <sheet name="SampleData" sheetId="1" r:id="rId1"/>
    <sheet name="SampleReport" sheetId="2" r:id="rId2"/>
  </sheets>
  <definedNames>
    <definedName name="Slicer_Month">#N/A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D7" i="1"/>
  <c r="D3" i="1"/>
  <c r="D4" i="1"/>
  <c r="D5" i="1"/>
  <c r="D2" i="1"/>
  <c r="O11" i="2"/>
  <c r="J11" i="2"/>
  <c r="L11" i="2"/>
  <c r="N11" i="2"/>
  <c r="H11" i="2"/>
  <c r="Q6" i="2"/>
  <c r="Q7" i="2"/>
  <c r="Q8" i="2"/>
  <c r="Q9" i="2"/>
  <c r="Q10" i="2"/>
  <c r="Q5" i="2"/>
  <c r="P6" i="2"/>
  <c r="R6" i="2" s="1"/>
  <c r="S6" i="2" s="1"/>
  <c r="P7" i="2"/>
  <c r="R7" i="2" s="1"/>
  <c r="S7" i="2" s="1"/>
  <c r="P8" i="2"/>
  <c r="R8" i="2" s="1"/>
  <c r="S8" i="2" s="1"/>
  <c r="P9" i="2"/>
  <c r="R9" i="2" s="1"/>
  <c r="S9" i="2" s="1"/>
  <c r="P10" i="2"/>
  <c r="R10" i="2" s="1"/>
  <c r="S10" i="2" s="1"/>
  <c r="P5" i="2"/>
  <c r="R5" i="2" s="1"/>
  <c r="S5" i="2" s="1"/>
  <c r="P11" i="2" l="1"/>
  <c r="R11" i="2" s="1"/>
</calcChain>
</file>

<file path=xl/sharedStrings.xml><?xml version="1.0" encoding="utf-8"?>
<sst xmlns="http://schemas.openxmlformats.org/spreadsheetml/2006/main" count="154" uniqueCount="46">
  <si>
    <t>Cash</t>
  </si>
  <si>
    <t>English</t>
  </si>
  <si>
    <t>Bengali</t>
  </si>
  <si>
    <t>Class</t>
  </si>
  <si>
    <t>Year</t>
  </si>
  <si>
    <t>Month</t>
  </si>
  <si>
    <t>Payment Mode</t>
  </si>
  <si>
    <t>Fee</t>
  </si>
  <si>
    <t>Attendance</t>
  </si>
  <si>
    <t>Subject 1</t>
  </si>
  <si>
    <t>Marks 1</t>
  </si>
  <si>
    <t>Subject 2</t>
  </si>
  <si>
    <t>Marks 2</t>
  </si>
  <si>
    <t>Subject 3</t>
  </si>
  <si>
    <t>Marks 3</t>
  </si>
  <si>
    <t>Subject 4</t>
  </si>
  <si>
    <t>Marks 4</t>
  </si>
  <si>
    <t>Remark</t>
  </si>
  <si>
    <t>May</t>
  </si>
  <si>
    <t>Mathematics</t>
  </si>
  <si>
    <t>Science</t>
  </si>
  <si>
    <t>Good performance</t>
  </si>
  <si>
    <t>June</t>
  </si>
  <si>
    <t>Online</t>
  </si>
  <si>
    <t>Half Yearly Performance</t>
  </si>
  <si>
    <t>July</t>
  </si>
  <si>
    <t>August</t>
  </si>
  <si>
    <t>September</t>
  </si>
  <si>
    <t>October</t>
  </si>
  <si>
    <t>Total</t>
  </si>
  <si>
    <t>Average</t>
  </si>
  <si>
    <t>6- Months Total</t>
  </si>
  <si>
    <t>Percentage</t>
  </si>
  <si>
    <t>Full Mark</t>
  </si>
  <si>
    <t>Poor performance</t>
  </si>
  <si>
    <t>Row Labels</t>
  </si>
  <si>
    <t>Grand Total</t>
  </si>
  <si>
    <t>Sum of Marks 1</t>
  </si>
  <si>
    <t>Count of Fee</t>
  </si>
  <si>
    <t>Max of Attendance</t>
  </si>
  <si>
    <t>Sum of Marks 2</t>
  </si>
  <si>
    <t>Sum of Marks 3</t>
  </si>
  <si>
    <t>Sum of Average</t>
  </si>
  <si>
    <t>Name</t>
  </si>
  <si>
    <t>Aritra Banerjee</t>
  </si>
  <si>
    <t>Candidate Name: Aritra Biswas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</si>
</sst>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b/>
      <sz val="24"/>
      <color rgb="FFFF0000"/>
      <name val="Arial Rounded MT Bold"/>
      <family val="2"/>
    </font>
    <font>
      <sz val="24"/>
      <color rgb="FFFF00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applyAlignment="1">
      <alignment vertical="center"/>
    </xf>
    <xf numFmtId="0" fontId="4" fillId="0" borderId="0" xfId="0" applyFont="1" applyAlignment="1">
      <alignment vertical="center"/>
    </xf>
    <xf numFmtId="0" fontId="0" fillId="0" borderId="0" xfId="0" pivotButton="1"/>
    <xf numFmtId="0" fontId="0" fillId="0" borderId="0" xfId="0" applyAlignment="1">
      <alignment horizontal="left"/>
    </xf>
    <xf numFmtId="0" fontId="1" fillId="0" borderId="1" xfId="0" applyFont="1" applyBorder="1" applyAlignment="1">
      <alignment horizontal="center" vertical="center"/>
    </xf>
    <xf numFmtId="0" fontId="0" fillId="0" borderId="1" xfId="0" applyBorder="1" applyAlignment="1">
      <alignment vertical="center"/>
    </xf>
    <xf numFmtId="14" fontId="0" fillId="0" borderId="1" xfId="0" applyNumberFormat="1" applyBorder="1" applyAlignment="1">
      <alignment vertical="center"/>
    </xf>
    <xf numFmtId="9" fontId="0" fillId="0" borderId="1" xfId="1" applyFont="1" applyBorder="1" applyAlignment="1">
      <alignment vertical="center"/>
    </xf>
    <xf numFmtId="0" fontId="0" fillId="2" borderId="1" xfId="0" applyFill="1" applyBorder="1" applyAlignment="1">
      <alignment vertical="center"/>
    </xf>
    <xf numFmtId="9" fontId="0" fillId="2" borderId="1" xfId="1" applyFont="1" applyFill="1" applyBorder="1" applyAlignment="1">
      <alignment vertical="center"/>
    </xf>
    <xf numFmtId="0" fontId="1" fillId="3" borderId="1" xfId="0" applyFont="1" applyFill="1" applyBorder="1" applyAlignment="1">
      <alignment horizontal="center" vertical="center"/>
    </xf>
    <xf numFmtId="0" fontId="0" fillId="0" borderId="0" xfId="0" applyAlignment="1">
      <alignment horizontal="center"/>
    </xf>
    <xf numFmtId="0" fontId="0" fillId="2" borderId="1" xfId="0" applyFill="1" applyBorder="1" applyAlignment="1">
      <alignment horizontal="center" vertical="center"/>
    </xf>
    <xf numFmtId="0" fontId="3" fillId="2" borderId="0" xfId="0" applyFont="1" applyFill="1" applyAlignment="1">
      <alignment horizontal="center" vertical="center"/>
    </xf>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355451355097466"/>
          <c:y val="0.12601988387815161"/>
          <c:w val="0.49130370689965125"/>
          <c:h val="0.85139844345321358"/>
        </c:manualLayout>
      </c:layout>
      <c:pieChart>
        <c:varyColors val="1"/>
        <c:ser>
          <c:idx val="0"/>
          <c:order val="0"/>
          <c:tx>
            <c:strRef>
              <c:f>SampleReport!$D$14</c:f>
              <c:strCache>
                <c:ptCount val="1"/>
                <c:pt idx="0">
                  <c:v>Total</c:v>
                </c:pt>
              </c:strCache>
            </c:strRef>
          </c:tx>
          <c:explosion val="13"/>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3F-4B28-8160-521233475F61}"/>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C3F-4B28-8160-521233475F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SampleReport!$C$15:$C$16</c:f>
              <c:strCache>
                <c:ptCount val="2"/>
                <c:pt idx="0">
                  <c:v>Cash</c:v>
                </c:pt>
                <c:pt idx="1">
                  <c:v>Online</c:v>
                </c:pt>
              </c:strCache>
            </c:strRef>
          </c:cat>
          <c:val>
            <c:numRef>
              <c:f>SampleReport!$D$15:$D$16</c:f>
              <c:numCache>
                <c:formatCode>General</c:formatCode>
                <c:ptCount val="2"/>
                <c:pt idx="0">
                  <c:v>4</c:v>
                </c:pt>
                <c:pt idx="1">
                  <c:v>2</c:v>
                </c:pt>
              </c:numCache>
            </c:numRef>
          </c:val>
          <c:extLst>
            <c:ext xmlns:c16="http://schemas.microsoft.com/office/drawing/2014/chart" uri="{C3380CC4-5D6E-409C-BE32-E72D297353CC}">
              <c16:uniqueId val="{00000004-AC3F-4B28-8160-521233475F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852143482064737"/>
          <c:y val="0.58597693470134415"/>
          <c:w val="0.2312732412177794"/>
          <c:h val="0.22479577751391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Attendance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0.17518344009791761"/>
          <c:y val="0.21499612652429867"/>
          <c:w val="0.77452042031111512"/>
          <c:h val="0.57507227150985463"/>
        </c:manualLayout>
      </c:layout>
      <c:barChart>
        <c:barDir val="bar"/>
        <c:grouping val="clustered"/>
        <c:varyColors val="0"/>
        <c:ser>
          <c:idx val="0"/>
          <c:order val="0"/>
          <c:tx>
            <c:strRef>
              <c:f>SampleReport!$H$13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2-7A56-455C-BAB7-D17F0B6800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SampleReport!$G$14:$G$19</c:f>
              <c:strCache>
                <c:ptCount val="6"/>
                <c:pt idx="0">
                  <c:v>May</c:v>
                </c:pt>
                <c:pt idx="1">
                  <c:v>June</c:v>
                </c:pt>
                <c:pt idx="2">
                  <c:v>July</c:v>
                </c:pt>
                <c:pt idx="3">
                  <c:v>August</c:v>
                </c:pt>
                <c:pt idx="4">
                  <c:v>September</c:v>
                </c:pt>
                <c:pt idx="5">
                  <c:v>October</c:v>
                </c:pt>
              </c:strCache>
            </c:strRef>
          </c:cat>
          <c:val>
            <c:numRef>
              <c:f>SampleReport!$H$14:$H$19</c:f>
              <c:numCache>
                <c:formatCode>General</c:formatCode>
                <c:ptCount val="6"/>
                <c:pt idx="0">
                  <c:v>11</c:v>
                </c:pt>
                <c:pt idx="1">
                  <c:v>11</c:v>
                </c:pt>
                <c:pt idx="2">
                  <c:v>12</c:v>
                </c:pt>
                <c:pt idx="3">
                  <c:v>9</c:v>
                </c:pt>
                <c:pt idx="4">
                  <c:v>12</c:v>
                </c:pt>
                <c:pt idx="5">
                  <c:v>10</c:v>
                </c:pt>
              </c:numCache>
            </c:numRef>
          </c:val>
          <c:extLst>
            <c:ext xmlns:c16="http://schemas.microsoft.com/office/drawing/2014/chart" uri="{C3380CC4-5D6E-409C-BE32-E72D297353CC}">
              <c16:uniqueId val="{00000000-7A56-455C-BAB7-D17F0B6800D7}"/>
            </c:ext>
          </c:extLst>
        </c:ser>
        <c:dLbls>
          <c:dLblPos val="inEnd"/>
          <c:showLegendKey val="0"/>
          <c:showVal val="1"/>
          <c:showCatName val="0"/>
          <c:showSerName val="0"/>
          <c:showPercent val="0"/>
          <c:showBubbleSize val="0"/>
        </c:dLbls>
        <c:gapWidth val="65"/>
        <c:axId val="584940176"/>
        <c:axId val="584936336"/>
      </c:barChart>
      <c:catAx>
        <c:axId val="584940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4936336"/>
        <c:crosses val="autoZero"/>
        <c:auto val="1"/>
        <c:lblAlgn val="ctr"/>
        <c:lblOffset val="100"/>
        <c:noMultiLvlLbl val="0"/>
      </c:catAx>
      <c:valAx>
        <c:axId val="5849363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494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100"/>
              <a:t>English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2.661344536406355E-2"/>
          <c:y val="0.10431945162467791"/>
          <c:w val="0.94145042019906022"/>
          <c:h val="0.77702846658106861"/>
        </c:manualLayout>
      </c:layout>
      <c:barChart>
        <c:barDir val="col"/>
        <c:grouping val="clustered"/>
        <c:varyColors val="0"/>
        <c:ser>
          <c:idx val="0"/>
          <c:order val="0"/>
          <c:tx>
            <c:strRef>
              <c:f>SampleReport!$M$13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6-601F-4E56-B6E8-E6A6ADE9A8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SampleReport!$L$14:$L$19</c:f>
              <c:strCache>
                <c:ptCount val="6"/>
                <c:pt idx="0">
                  <c:v>May</c:v>
                </c:pt>
                <c:pt idx="1">
                  <c:v>June</c:v>
                </c:pt>
                <c:pt idx="2">
                  <c:v>July</c:v>
                </c:pt>
                <c:pt idx="3">
                  <c:v>August</c:v>
                </c:pt>
                <c:pt idx="4">
                  <c:v>September</c:v>
                </c:pt>
                <c:pt idx="5">
                  <c:v>October</c:v>
                </c:pt>
              </c:strCache>
            </c:strRef>
          </c:cat>
          <c:val>
            <c:numRef>
              <c:f>SampleReport!$M$14:$M$19</c:f>
              <c:numCache>
                <c:formatCode>General</c:formatCode>
                <c:ptCount val="6"/>
                <c:pt idx="0">
                  <c:v>39</c:v>
                </c:pt>
                <c:pt idx="1">
                  <c:v>35</c:v>
                </c:pt>
                <c:pt idx="2">
                  <c:v>37</c:v>
                </c:pt>
                <c:pt idx="3">
                  <c:v>28</c:v>
                </c:pt>
                <c:pt idx="4">
                  <c:v>40</c:v>
                </c:pt>
                <c:pt idx="5">
                  <c:v>38</c:v>
                </c:pt>
              </c:numCache>
            </c:numRef>
          </c:val>
          <c:extLst>
            <c:ext xmlns:c16="http://schemas.microsoft.com/office/drawing/2014/chart" uri="{C3380CC4-5D6E-409C-BE32-E72D297353CC}">
              <c16:uniqueId val="{00000005-601F-4E56-B6E8-E6A6ADE9A8C8}"/>
            </c:ext>
          </c:extLst>
        </c:ser>
        <c:dLbls>
          <c:dLblPos val="inEnd"/>
          <c:showLegendKey val="0"/>
          <c:showVal val="1"/>
          <c:showCatName val="0"/>
          <c:showSerName val="0"/>
          <c:showPercent val="0"/>
          <c:showBubbleSize val="0"/>
        </c:dLbls>
        <c:gapWidth val="65"/>
        <c:axId val="431116800"/>
        <c:axId val="431102400"/>
      </c:barChart>
      <c:catAx>
        <c:axId val="43111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102400"/>
        <c:crosses val="autoZero"/>
        <c:auto val="1"/>
        <c:lblAlgn val="ctr"/>
        <c:lblOffset val="100"/>
        <c:noMultiLvlLbl val="0"/>
      </c:catAx>
      <c:valAx>
        <c:axId val="431102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1116800"/>
        <c:crosses val="autoZero"/>
        <c:crossBetween val="between"/>
      </c:valAx>
      <c:spPr>
        <a:noFill/>
        <a:ln w="25400">
          <a:noFill/>
        </a:ln>
        <a:effectLst/>
      </c:spPr>
    </c:plotArea>
    <c:plotVisOnly val="1"/>
    <c:dispBlanksAs val="gap"/>
    <c:showDLblsOverMax val="0"/>
    <c:extLst/>
  </c:chart>
  <c:spPr>
    <a:gradFill flip="none" rotWithShape="1">
      <a:gsLst>
        <a:gs pos="0">
          <a:schemeClr val="accent6">
            <a:lumMod val="67000"/>
          </a:schemeClr>
        </a:gs>
        <a:gs pos="75000">
          <a:schemeClr val="accent6">
            <a:lumMod val="97000"/>
            <a:lumOff val="3000"/>
          </a:schemeClr>
        </a:gs>
        <a:gs pos="100000">
          <a:schemeClr val="accent6">
            <a:lumMod val="60000"/>
            <a:lumOff val="40000"/>
          </a:schemeClr>
        </a:gs>
      </a:gsLst>
      <a:path path="rect">
        <a:fillToRect l="100000" b="100000"/>
      </a:path>
      <a:tileRect t="-100000" r="-100000"/>
    </a:gradFill>
    <a:ln w="9525" cap="flat" cmpd="sng" algn="ctr">
      <a:solidFill>
        <a:schemeClr val="accent6">
          <a:lumMod val="75000"/>
          <a:alpha val="99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100"/>
              <a:t>Bengali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5.7546038375422201E-2"/>
          <c:y val="0.19679180425435661"/>
          <c:w val="0.94245396162457784"/>
          <c:h val="0.66664735340305881"/>
        </c:manualLayout>
      </c:layout>
      <c:barChart>
        <c:barDir val="col"/>
        <c:grouping val="clustered"/>
        <c:varyColors val="0"/>
        <c:ser>
          <c:idx val="0"/>
          <c:order val="0"/>
          <c:tx>
            <c:strRef>
              <c:f>SampleReport!$R$13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2-9940-4439-B3C5-DE1714827A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SampleReport!$Q$14:$Q$20</c:f>
              <c:strCache>
                <c:ptCount val="6"/>
                <c:pt idx="0">
                  <c:v>May</c:v>
                </c:pt>
                <c:pt idx="1">
                  <c:v>June</c:v>
                </c:pt>
                <c:pt idx="2">
                  <c:v>July</c:v>
                </c:pt>
                <c:pt idx="3">
                  <c:v>August</c:v>
                </c:pt>
                <c:pt idx="4">
                  <c:v>September</c:v>
                </c:pt>
                <c:pt idx="5">
                  <c:v>October</c:v>
                </c:pt>
              </c:strCache>
            </c:strRef>
          </c:cat>
          <c:val>
            <c:numRef>
              <c:f>SampleReport!$R$14:$R$20</c:f>
              <c:numCache>
                <c:formatCode>General</c:formatCode>
                <c:ptCount val="6"/>
                <c:pt idx="0">
                  <c:v>38</c:v>
                </c:pt>
                <c:pt idx="1">
                  <c:v>36</c:v>
                </c:pt>
                <c:pt idx="2">
                  <c:v>35</c:v>
                </c:pt>
                <c:pt idx="3">
                  <c:v>30</c:v>
                </c:pt>
                <c:pt idx="4">
                  <c:v>34</c:v>
                </c:pt>
                <c:pt idx="5">
                  <c:v>37</c:v>
                </c:pt>
              </c:numCache>
            </c:numRef>
          </c:val>
          <c:extLst>
            <c:ext xmlns:c16="http://schemas.microsoft.com/office/drawing/2014/chart" uri="{C3380CC4-5D6E-409C-BE32-E72D297353CC}">
              <c16:uniqueId val="{00000000-9940-4439-B3C5-DE1714827A8E}"/>
            </c:ext>
          </c:extLst>
        </c:ser>
        <c:dLbls>
          <c:dLblPos val="inEnd"/>
          <c:showLegendKey val="0"/>
          <c:showVal val="1"/>
          <c:showCatName val="0"/>
          <c:showSerName val="0"/>
          <c:showPercent val="0"/>
          <c:showBubbleSize val="0"/>
        </c:dLbls>
        <c:gapWidth val="65"/>
        <c:axId val="1420154288"/>
        <c:axId val="1420136048"/>
      </c:barChart>
      <c:catAx>
        <c:axId val="1420154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0136048"/>
        <c:crosses val="autoZero"/>
        <c:auto val="1"/>
        <c:lblAlgn val="ctr"/>
        <c:lblOffset val="100"/>
        <c:noMultiLvlLbl val="0"/>
      </c:catAx>
      <c:valAx>
        <c:axId val="1420136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01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Mathematics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3431918389541"/>
          <c:y val="0.21884210067494392"/>
          <c:w val="0.66794862701987068"/>
          <c:h val="0.60354001884344188"/>
        </c:manualLayout>
      </c:layout>
      <c:barChart>
        <c:barDir val="bar"/>
        <c:grouping val="clustered"/>
        <c:varyColors val="0"/>
        <c:ser>
          <c:idx val="0"/>
          <c:order val="0"/>
          <c:tx>
            <c:strRef>
              <c:f>SampleReport!$K$24</c:f>
              <c:strCache>
                <c:ptCount val="1"/>
                <c:pt idx="0">
                  <c:v>Total</c:v>
                </c:pt>
              </c:strCache>
            </c:strRef>
          </c:tx>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SampleReport!$J$25</c:f>
              <c:strCache>
                <c:ptCount val="1"/>
                <c:pt idx="0">
                  <c:v>Mathematics</c:v>
                </c:pt>
              </c:strCache>
            </c:strRef>
          </c:cat>
          <c:val>
            <c:numRef>
              <c:f>SampleReport!$K$25</c:f>
              <c:numCache>
                <c:formatCode>General</c:formatCode>
                <c:ptCount val="1"/>
                <c:pt idx="0">
                  <c:v>40</c:v>
                </c:pt>
              </c:numCache>
            </c:numRef>
          </c:val>
          <c:extLst>
            <c:ext xmlns:c16="http://schemas.microsoft.com/office/drawing/2014/chart" uri="{C3380CC4-5D6E-409C-BE32-E72D297353CC}">
              <c16:uniqueId val="{00000000-05EC-4B3E-879F-44D61F089B6B}"/>
            </c:ext>
          </c:extLst>
        </c:ser>
        <c:dLbls>
          <c:dLblPos val="outEnd"/>
          <c:showLegendKey val="0"/>
          <c:showVal val="1"/>
          <c:showCatName val="0"/>
          <c:showSerName val="0"/>
          <c:showPercent val="0"/>
          <c:showBubbleSize val="0"/>
        </c:dLbls>
        <c:gapWidth val="65"/>
        <c:axId val="1420178288"/>
        <c:axId val="1420185008"/>
      </c:barChart>
      <c:catAx>
        <c:axId val="1420178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0185008"/>
        <c:crosses val="autoZero"/>
        <c:auto val="1"/>
        <c:lblAlgn val="ctr"/>
        <c:lblOffset val="100"/>
        <c:noMultiLvlLbl val="0"/>
      </c:catAx>
      <c:valAx>
        <c:axId val="142018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017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[StudentData.xlsx]SampleReport!PivotTable11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Average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SampleReport!$K$27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2-B1AB-44ED-A4CB-B8B59E19AD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SampleReport!$J$28:$J$33</c:f>
              <c:strCache>
                <c:ptCount val="6"/>
                <c:pt idx="0">
                  <c:v>May</c:v>
                </c:pt>
                <c:pt idx="1">
                  <c:v>June</c:v>
                </c:pt>
                <c:pt idx="2">
                  <c:v>July</c:v>
                </c:pt>
                <c:pt idx="3">
                  <c:v>August</c:v>
                </c:pt>
                <c:pt idx="4">
                  <c:v>September</c:v>
                </c:pt>
                <c:pt idx="5">
                  <c:v>October</c:v>
                </c:pt>
              </c:strCache>
            </c:strRef>
          </c:cat>
          <c:val>
            <c:numRef>
              <c:f>SampleReport!$K$28:$K$33</c:f>
              <c:numCache>
                <c:formatCode>General</c:formatCode>
                <c:ptCount val="6"/>
                <c:pt idx="0">
                  <c:v>39</c:v>
                </c:pt>
                <c:pt idx="1">
                  <c:v>35.5</c:v>
                </c:pt>
                <c:pt idx="2">
                  <c:v>37.5</c:v>
                </c:pt>
                <c:pt idx="3">
                  <c:v>29.75</c:v>
                </c:pt>
                <c:pt idx="4">
                  <c:v>37.25</c:v>
                </c:pt>
                <c:pt idx="5">
                  <c:v>37.5</c:v>
                </c:pt>
              </c:numCache>
            </c:numRef>
          </c:val>
          <c:extLst>
            <c:ext xmlns:c16="http://schemas.microsoft.com/office/drawing/2014/chart" uri="{C3380CC4-5D6E-409C-BE32-E72D297353CC}">
              <c16:uniqueId val="{00000000-B1AB-44ED-A4CB-B8B59E19ADC3}"/>
            </c:ext>
          </c:extLst>
        </c:ser>
        <c:dLbls>
          <c:dLblPos val="inEnd"/>
          <c:showLegendKey val="0"/>
          <c:showVal val="1"/>
          <c:showCatName val="0"/>
          <c:showSerName val="0"/>
          <c:showPercent val="0"/>
          <c:showBubbleSize val="0"/>
        </c:dLbls>
        <c:gapWidth val="65"/>
        <c:axId val="431050080"/>
        <c:axId val="431036640"/>
      </c:barChart>
      <c:catAx>
        <c:axId val="431050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036640"/>
        <c:crosses val="autoZero"/>
        <c:auto val="1"/>
        <c:lblAlgn val="ctr"/>
        <c:lblOffset val="100"/>
        <c:noMultiLvlLbl val="0"/>
      </c:catAx>
      <c:valAx>
        <c:axId val="4310366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105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538060</xdr:colOff>
      <xdr:row>11</xdr:row>
      <xdr:rowOff>46446</xdr:rowOff>
    </xdr:from>
    <xdr:to>
      <xdr:col>5</xdr:col>
      <xdr:colOff>623785</xdr:colOff>
      <xdr:row>21</xdr:row>
      <xdr:rowOff>75021</xdr:rowOff>
    </xdr:to>
    <xdr:graphicFrame macro="">
      <xdr:nvGraphicFramePr>
        <xdr:cNvPr id="2" name="Chart 1">
          <a:extLst>
            <a:ext uri="{FF2B5EF4-FFF2-40B4-BE49-F238E27FC236}">
              <a16:creationId xmlns:a16="http://schemas.microsoft.com/office/drawing/2014/main" id="{CE797E9A-D129-09ED-989C-5CD527964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653717</xdr:colOff>
      <xdr:row>11</xdr:row>
      <xdr:rowOff>32836</xdr:rowOff>
    </xdr:from>
    <xdr:to>
      <xdr:col>10</xdr:col>
      <xdr:colOff>777541</xdr:colOff>
      <xdr:row>21</xdr:row>
      <xdr:rowOff>75699</xdr:rowOff>
    </xdr:to>
    <xdr:graphicFrame macro="">
      <xdr:nvGraphicFramePr>
        <xdr:cNvPr id="3" name="Chart 2">
          <a:extLst>
            <a:ext uri="{FF2B5EF4-FFF2-40B4-BE49-F238E27FC236}">
              <a16:creationId xmlns:a16="http://schemas.microsoft.com/office/drawing/2014/main" id="{6B7DD6A9-E579-FFEE-7924-CA9E889DF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804507</xdr:colOff>
      <xdr:row>11</xdr:row>
      <xdr:rowOff>32123</xdr:rowOff>
    </xdr:from>
    <xdr:to>
      <xdr:col>16</xdr:col>
      <xdr:colOff>162578</xdr:colOff>
      <xdr:row>21</xdr:row>
      <xdr:rowOff>84511</xdr:rowOff>
    </xdr:to>
    <xdr:graphicFrame macro="">
      <xdr:nvGraphicFramePr>
        <xdr:cNvPr id="5" name="Chart 4">
          <a:extLst>
            <a:ext uri="{FF2B5EF4-FFF2-40B4-BE49-F238E27FC236}">
              <a16:creationId xmlns:a16="http://schemas.microsoft.com/office/drawing/2014/main" id="{0DC45C16-5B3A-63BA-6AEE-C7EE8CF87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561475</xdr:colOff>
      <xdr:row>21</xdr:row>
      <xdr:rowOff>99010</xdr:rowOff>
    </xdr:from>
    <xdr:to>
      <xdr:col>9</xdr:col>
      <xdr:colOff>101767</xdr:colOff>
      <xdr:row>33</xdr:row>
      <xdr:rowOff>0</xdr:rowOff>
    </xdr:to>
    <xdr:graphicFrame macro="">
      <xdr:nvGraphicFramePr>
        <xdr:cNvPr id="10" name="Chart 9">
          <a:extLst>
            <a:ext uri="{FF2B5EF4-FFF2-40B4-BE49-F238E27FC236}">
              <a16:creationId xmlns:a16="http://schemas.microsoft.com/office/drawing/2014/main" id="{60734CCF-C162-4B30-689A-7AD98A840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171398</xdr:colOff>
      <xdr:row>11</xdr:row>
      <xdr:rowOff>26406</xdr:rowOff>
    </xdr:from>
    <xdr:to>
      <xdr:col>18</xdr:col>
      <xdr:colOff>515044</xdr:colOff>
      <xdr:row>21</xdr:row>
      <xdr:rowOff>79546</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2FC7250F-D9F9-4344-2E57-9B80607A33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82398" y="2121906"/>
              <a:ext cx="2105771" cy="195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225593</xdr:colOff>
      <xdr:row>21</xdr:row>
      <xdr:rowOff>108034</xdr:rowOff>
    </xdr:from>
    <xdr:to>
      <xdr:col>19</xdr:col>
      <xdr:colOff>10027</xdr:colOff>
      <xdr:row>33</xdr:row>
      <xdr:rowOff>0</xdr:rowOff>
    </xdr:to>
    <xdr:graphicFrame macro="">
      <xdr:nvGraphicFramePr>
        <xdr:cNvPr id="13" name="Chart 12">
          <a:extLst>
            <a:ext uri="{FF2B5EF4-FFF2-40B4-BE49-F238E27FC236}">
              <a16:creationId xmlns:a16="http://schemas.microsoft.com/office/drawing/2014/main" id="{D8F2C1AD-A0AA-9AB2-6BDB-43A170221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100764</xdr:colOff>
      <xdr:row>21</xdr:row>
      <xdr:rowOff>104274</xdr:rowOff>
    </xdr:from>
    <xdr:to>
      <xdr:col>13</xdr:col>
      <xdr:colOff>215566</xdr:colOff>
      <xdr:row>32</xdr:row>
      <xdr:rowOff>170949</xdr:rowOff>
    </xdr:to>
    <xdr:graphicFrame macro="">
      <xdr:nvGraphicFramePr>
        <xdr:cNvPr id="14" name="Chart 13">
          <a:extLst>
            <a:ext uri="{FF2B5EF4-FFF2-40B4-BE49-F238E27FC236}">
              <a16:creationId xmlns:a16="http://schemas.microsoft.com/office/drawing/2014/main" id="{F1FC74E1-DD42-6BB2-7992-4643EEB5B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601579</xdr:colOff>
      <xdr:row>11</xdr:row>
      <xdr:rowOff>20052</xdr:rowOff>
    </xdr:from>
    <xdr:to>
      <xdr:col>2</xdr:col>
      <xdr:colOff>545807</xdr:colOff>
      <xdr:row>33</xdr:row>
      <xdr:rowOff>10025</xdr:rowOff>
    </xdr:to>
    <xdr:sp macro="" textlink="">
      <xdr:nvSpPr>
        <xdr:cNvPr id="4" name="Rectangle 3">
          <a:extLst>
            <a:ext uri="{FF2B5EF4-FFF2-40B4-BE49-F238E27FC236}">
              <a16:creationId xmlns:a16="http://schemas.microsoft.com/office/drawing/2014/main" id="{A7E61983-76AC-5C3B-206B-E1036E0EB466}"/>
            </a:ext>
          </a:extLst>
        </xdr:cNvPr>
        <xdr:cNvSpPr/>
      </xdr:nvSpPr>
      <xdr:spPr>
        <a:xfrm>
          <a:off x="1208798" y="2115552"/>
          <a:ext cx="551447" cy="4180973"/>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kern="1200">
              <a:solidFill>
                <a:srgbClr val="002060"/>
              </a:solidFill>
              <a:latin typeface="Arial Rounded MT Bold" panose="020F0704030504030204" pitchFamily="34" charset="0"/>
            </a:rPr>
            <a:t>R</a:t>
          </a:r>
        </a:p>
        <a:p>
          <a:pPr algn="ctr"/>
          <a:r>
            <a:rPr lang="en-IN" sz="1400" kern="1200">
              <a:solidFill>
                <a:srgbClr val="002060"/>
              </a:solidFill>
              <a:latin typeface="Arial Rounded MT Bold" panose="020F0704030504030204" pitchFamily="34" charset="0"/>
            </a:rPr>
            <a:t>E</a:t>
          </a:r>
        </a:p>
        <a:p>
          <a:pPr algn="ctr"/>
          <a:r>
            <a:rPr lang="en-IN" sz="1400" kern="1200">
              <a:solidFill>
                <a:srgbClr val="002060"/>
              </a:solidFill>
              <a:latin typeface="Arial Rounded MT Bold" panose="020F0704030504030204" pitchFamily="34" charset="0"/>
            </a:rPr>
            <a:t>P</a:t>
          </a:r>
        </a:p>
        <a:p>
          <a:pPr algn="ctr"/>
          <a:r>
            <a:rPr lang="en-IN" sz="1400" kern="1200">
              <a:solidFill>
                <a:srgbClr val="002060"/>
              </a:solidFill>
              <a:latin typeface="Arial Rounded MT Bold" panose="020F0704030504030204" pitchFamily="34" charset="0"/>
            </a:rPr>
            <a:t>O</a:t>
          </a:r>
        </a:p>
        <a:p>
          <a:pPr algn="ctr"/>
          <a:r>
            <a:rPr lang="en-IN" sz="1400" kern="1200">
              <a:solidFill>
                <a:srgbClr val="002060"/>
              </a:solidFill>
              <a:latin typeface="Arial Rounded MT Bold" panose="020F0704030504030204" pitchFamily="34" charset="0"/>
            </a:rPr>
            <a:t>R</a:t>
          </a:r>
        </a:p>
        <a:p>
          <a:pPr algn="ctr"/>
          <a:r>
            <a:rPr lang="en-IN" sz="1400" kern="1200">
              <a:solidFill>
                <a:srgbClr val="002060"/>
              </a:solidFill>
              <a:latin typeface="Arial Rounded MT Bold" panose="020F0704030504030204" pitchFamily="34" charset="0"/>
            </a:rPr>
            <a:t>T</a:t>
          </a:r>
        </a:p>
        <a:p>
          <a:pPr algn="ctr"/>
          <a:r>
            <a:rPr lang="en-IN" sz="1400" kern="1200">
              <a:solidFill>
                <a:srgbClr val="002060"/>
              </a:solidFill>
              <a:latin typeface="Arial Rounded MT Bold" panose="020F0704030504030204" pitchFamily="34" charset="0"/>
            </a:rPr>
            <a:t> </a:t>
          </a:r>
        </a:p>
        <a:p>
          <a:pPr algn="ctr"/>
          <a:r>
            <a:rPr lang="en-IN" sz="1400" kern="1200">
              <a:solidFill>
                <a:srgbClr val="002060"/>
              </a:solidFill>
              <a:latin typeface="Arial Rounded MT Bold" panose="020F0704030504030204" pitchFamily="34" charset="0"/>
            </a:rPr>
            <a:t>S</a:t>
          </a:r>
        </a:p>
        <a:p>
          <a:pPr algn="ctr"/>
          <a:r>
            <a:rPr lang="en-IN" sz="1400" kern="1200">
              <a:solidFill>
                <a:srgbClr val="002060"/>
              </a:solidFill>
              <a:latin typeface="Arial Rounded MT Bold" panose="020F0704030504030204" pitchFamily="34" charset="0"/>
            </a:rPr>
            <a:t>E</a:t>
          </a:r>
        </a:p>
        <a:p>
          <a:pPr algn="ctr"/>
          <a:r>
            <a:rPr lang="en-IN" sz="1400" kern="1200">
              <a:solidFill>
                <a:srgbClr val="002060"/>
              </a:solidFill>
              <a:latin typeface="Arial Rounded MT Bold" panose="020F0704030504030204" pitchFamily="34" charset="0"/>
            </a:rPr>
            <a:t>C</a:t>
          </a:r>
        </a:p>
        <a:p>
          <a:pPr algn="ctr"/>
          <a:r>
            <a:rPr lang="en-IN" sz="1400" kern="1200">
              <a:solidFill>
                <a:srgbClr val="002060"/>
              </a:solidFill>
              <a:latin typeface="Arial Rounded MT Bold" panose="020F0704030504030204" pitchFamily="34" charset="0"/>
            </a:rPr>
            <a:t>T</a:t>
          </a:r>
        </a:p>
        <a:p>
          <a:pPr algn="ctr"/>
          <a:r>
            <a:rPr lang="en-IN" sz="1400" kern="1200">
              <a:solidFill>
                <a:srgbClr val="002060"/>
              </a:solidFill>
              <a:latin typeface="Arial Rounded MT Bold" panose="020F0704030504030204" pitchFamily="34" charset="0"/>
            </a:rPr>
            <a:t>I</a:t>
          </a:r>
        </a:p>
        <a:p>
          <a:pPr algn="ctr"/>
          <a:r>
            <a:rPr lang="en-IN" sz="1400" kern="1200">
              <a:solidFill>
                <a:srgbClr val="002060"/>
              </a:solidFill>
              <a:latin typeface="Arial Rounded MT Bold" panose="020F0704030504030204" pitchFamily="34" charset="0"/>
            </a:rPr>
            <a:t>O</a:t>
          </a:r>
        </a:p>
        <a:p>
          <a:pPr algn="ctr"/>
          <a:r>
            <a:rPr lang="en-IN" sz="1400" kern="1200">
              <a:solidFill>
                <a:srgbClr val="002060"/>
              </a:solidFill>
              <a:latin typeface="Arial Rounded MT Bold" panose="020F0704030504030204" pitchFamily="34" charset="0"/>
            </a:rPr>
            <a:t>N</a:t>
          </a:r>
        </a:p>
        <a:p>
          <a:pPr algn="l"/>
          <a:endParaRPr lang="en-IN" sz="1400" kern="1200">
            <a:solidFill>
              <a:srgbClr val="002060"/>
            </a:solidFill>
            <a:latin typeface="Arial Rounded MT Bold" panose="020F07040305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1.741128587964" createdVersion="8" refreshedVersion="8" minRefreshableVersion="3" recordCount="6" xr:uid="{4762E1E6-4DA8-4AE1-B603-2FBD891BF433}">
  <cacheSource type="worksheet">
    <worksheetSource ref="C4:S10" sheet="SampleReport"/>
  </cacheSource>
  <cacheFields count="17">
    <cacheField name="Month" numFmtId="0">
      <sharedItems/>
    </cacheField>
    <cacheField name="Payment Mode" numFmtId="0">
      <sharedItems count="2">
        <s v="Cash"/>
        <s v="Online"/>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 name="Subject 1" numFmtId="0">
      <sharedItems/>
    </cacheField>
    <cacheField name="Marks 1" numFmtId="0">
      <sharedItems containsSemiMixedTypes="0" containsString="0" containsNumber="1" containsInteger="1" minValue="28" maxValue="40"/>
    </cacheField>
    <cacheField name="Subject 2" numFmtId="0">
      <sharedItems/>
    </cacheField>
    <cacheField name="Marks 2" numFmtId="0">
      <sharedItems containsSemiMixedTypes="0" containsString="0" containsNumber="1" containsInteger="1" minValue="30" maxValue="38"/>
    </cacheField>
    <cacheField name="Subject 3" numFmtId="0">
      <sharedItems/>
    </cacheField>
    <cacheField name="Marks 3" numFmtId="0">
      <sharedItems containsSemiMixedTypes="0" containsString="0" containsNumber="1" containsInteger="1" minValue="32" maxValue="40"/>
    </cacheField>
    <cacheField name="Subject 4" numFmtId="0">
      <sharedItems/>
    </cacheField>
    <cacheField name="Marks 4" numFmtId="0">
      <sharedItems containsSemiMixedTypes="0" containsString="0" containsNumber="1" containsInteger="1" minValue="29" maxValue="39"/>
    </cacheField>
    <cacheField name="Full Mark" numFmtId="0">
      <sharedItems containsSemiMixedTypes="0" containsString="0" containsNumber="1" containsInteger="1" minValue="160" maxValue="160"/>
    </cacheField>
    <cacheField name="Total" numFmtId="0">
      <sharedItems containsSemiMixedTypes="0" containsString="0" containsNumber="1" containsInteger="1" minValue="119" maxValue="156"/>
    </cacheField>
    <cacheField name="Average" numFmtId="0">
      <sharedItems containsSemiMixedTypes="0" containsString="0" containsNumber="1" minValue="29.75" maxValue="39"/>
    </cacheField>
    <cacheField name="Percentage" numFmtId="9">
      <sharedItems containsSemiMixedTypes="0" containsString="0" containsNumber="1" minValue="0.74375000000000002" maxValue="0.97499999999999998"/>
    </cacheField>
    <cacheField name="Remark"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1.754560416666" createdVersion="8" refreshedVersion="8" minRefreshableVersion="3" recordCount="6" xr:uid="{673A95D2-78C1-48B3-BB0E-D3676FC60289}">
  <cacheSource type="worksheet">
    <worksheetSource ref="C4:F10" sheet="SampleReport"/>
  </cacheSource>
  <cacheFields count="4">
    <cacheField name="Month" numFmtId="0">
      <sharedItems count="6">
        <s v="May"/>
        <s v="June"/>
        <s v="July"/>
        <s v="August"/>
        <s v="September"/>
        <s v="October"/>
      </sharedItems>
    </cacheField>
    <cacheField name="Payment Mode" numFmtId="0">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1.931462384258" createdVersion="8" refreshedVersion="8" minRefreshableVersion="3" recordCount="6" xr:uid="{8A25F11B-DDA9-437F-9187-E3BBCFF52701}">
  <cacheSource type="worksheet">
    <worksheetSource ref="C4:N10" sheet="SampleReport"/>
  </cacheSource>
  <cacheFields count="12">
    <cacheField name="Month" numFmtId="0">
      <sharedItems count="6">
        <s v="May"/>
        <s v="June"/>
        <s v="July"/>
        <s v="August"/>
        <s v="September"/>
        <s v="October"/>
      </sharedItems>
    </cacheField>
    <cacheField name="Payment Mode" numFmtId="0">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 name="Subject 1" numFmtId="0">
      <sharedItems count="1">
        <s v="English"/>
      </sharedItems>
    </cacheField>
    <cacheField name="Marks 1" numFmtId="0">
      <sharedItems containsSemiMixedTypes="0" containsString="0" containsNumber="1" containsInteger="1" minValue="28" maxValue="40"/>
    </cacheField>
    <cacheField name="Subject 2" numFmtId="0">
      <sharedItems count="1">
        <s v="Bengali"/>
      </sharedItems>
    </cacheField>
    <cacheField name="Marks 2" numFmtId="0">
      <sharedItems containsSemiMixedTypes="0" containsString="0" containsNumber="1" containsInteger="1" minValue="30" maxValue="38"/>
    </cacheField>
    <cacheField name="Subject 3" numFmtId="0">
      <sharedItems count="1">
        <s v="Mathematics"/>
      </sharedItems>
    </cacheField>
    <cacheField name="Marks 3" numFmtId="0">
      <sharedItems containsSemiMixedTypes="0" containsString="0" containsNumber="1" containsInteger="1" minValue="32" maxValue="40"/>
    </cacheField>
    <cacheField name="Subject 4" numFmtId="0">
      <sharedItems count="1">
        <s v="Science"/>
      </sharedItems>
    </cacheField>
    <cacheField name="Marks 4" numFmtId="0">
      <sharedItems containsSemiMixedTypes="0" containsString="0" containsNumber="1" containsInteger="1" minValue="29" maxValue="39"/>
    </cacheField>
  </cacheFields>
  <extLst>
    <ext xmlns:x14="http://schemas.microsoft.com/office/spreadsheetml/2009/9/main" uri="{725AE2AE-9491-48be-B2B4-4EB974FC3084}">
      <x14:pivotCacheDefinition pivotCacheId="16507377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1.992200925924" createdVersion="8" refreshedVersion="8" minRefreshableVersion="3" recordCount="6" xr:uid="{1881B839-00BC-4C50-9E54-CE62D9FB4500}">
  <cacheSource type="worksheet">
    <worksheetSource ref="C4:J10" sheet="SampleReport"/>
  </cacheSource>
  <cacheFields count="8">
    <cacheField name="Month" numFmtId="0">
      <sharedItems count="6">
        <s v="May"/>
        <s v="June"/>
        <s v="July"/>
        <s v="August"/>
        <s v="September"/>
        <s v="October"/>
      </sharedItems>
    </cacheField>
    <cacheField name="Payment Mode" numFmtId="0">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 name="Subject 1" numFmtId="0">
      <sharedItems/>
    </cacheField>
    <cacheField name="Marks 1" numFmtId="0">
      <sharedItems containsSemiMixedTypes="0" containsString="0" containsNumber="1" containsInteger="1" minValue="28" maxValue="40"/>
    </cacheField>
    <cacheField name="Subject 2" numFmtId="0">
      <sharedItems/>
    </cacheField>
    <cacheField name="Marks 2" numFmtId="0">
      <sharedItems containsSemiMixedTypes="0" containsString="0" containsNumber="1" containsInteger="1" minValue="30" maxValue="3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1.999609259263" createdVersion="8" refreshedVersion="8" minRefreshableVersion="3" recordCount="6" xr:uid="{6E71FCBE-5B87-4772-9849-2C260B971537}">
  <cacheSource type="worksheet">
    <worksheetSource ref="C4:L10" sheet="SampleReport"/>
  </cacheSource>
  <cacheFields count="10">
    <cacheField name="Month" numFmtId="0">
      <sharedItems count="6">
        <s v="May"/>
        <s v="June"/>
        <s v="July"/>
        <s v="August"/>
        <s v="September"/>
        <s v="October"/>
      </sharedItems>
    </cacheField>
    <cacheField name="Payment Mode" numFmtId="0">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 name="Subject 1" numFmtId="0">
      <sharedItems/>
    </cacheField>
    <cacheField name="Marks 1" numFmtId="0">
      <sharedItems containsSemiMixedTypes="0" containsString="0" containsNumber="1" containsInteger="1" minValue="28" maxValue="40"/>
    </cacheField>
    <cacheField name="Subject 2" numFmtId="0">
      <sharedItems/>
    </cacheField>
    <cacheField name="Marks 2" numFmtId="0">
      <sharedItems containsSemiMixedTypes="0" containsString="0" containsNumber="1" containsInteger="1" minValue="30" maxValue="38"/>
    </cacheField>
    <cacheField name="Subject 3" numFmtId="0">
      <sharedItems count="1">
        <s v="Mathematics"/>
      </sharedItems>
    </cacheField>
    <cacheField name="Marks 3" numFmtId="0">
      <sharedItems containsSemiMixedTypes="0" containsString="0" containsNumber="1" containsInteger="1" minValue="32" maxValue="40"/>
    </cacheField>
  </cacheFields>
  <extLst>
    <ext xmlns:x14="http://schemas.microsoft.com/office/spreadsheetml/2009/9/main" uri="{725AE2AE-9491-48be-B2B4-4EB974FC3084}">
      <x14:pivotCacheDefinition pivotCacheId="13846679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2.01302175926" createdVersion="8" refreshedVersion="8" minRefreshableVersion="3" recordCount="6" xr:uid="{474307AB-6D4F-4BAC-8068-30E9614E1905}">
  <cacheSource type="worksheet">
    <worksheetSource ref="C4:Q10" sheet="SampleReport"/>
  </cacheSource>
  <cacheFields count="15">
    <cacheField name="Month" numFmtId="0">
      <sharedItems count="6">
        <s v="May"/>
        <s v="June"/>
        <s v="July"/>
        <s v="August"/>
        <s v="September"/>
        <s v="October"/>
      </sharedItems>
    </cacheField>
    <cacheField name="Payment Mode" numFmtId="0">
      <sharedItems/>
    </cacheField>
    <cacheField name="Fee" numFmtId="0">
      <sharedItems containsSemiMixedTypes="0" containsString="0" containsNumber="1" containsInteger="1" minValue="700" maxValue="700"/>
    </cacheField>
    <cacheField name="Attendance" numFmtId="0">
      <sharedItems containsSemiMixedTypes="0" containsString="0" containsNumber="1" containsInteger="1" minValue="9" maxValue="12"/>
    </cacheField>
    <cacheField name="Subject 1" numFmtId="0">
      <sharedItems/>
    </cacheField>
    <cacheField name="Marks 1" numFmtId="0">
      <sharedItems containsSemiMixedTypes="0" containsString="0" containsNumber="1" containsInteger="1" minValue="28" maxValue="40"/>
    </cacheField>
    <cacheField name="Subject 2" numFmtId="0">
      <sharedItems/>
    </cacheField>
    <cacheField name="Marks 2" numFmtId="0">
      <sharedItems containsSemiMixedTypes="0" containsString="0" containsNumber="1" containsInteger="1" minValue="30" maxValue="38"/>
    </cacheField>
    <cacheField name="Subject 3" numFmtId="0">
      <sharedItems/>
    </cacheField>
    <cacheField name="Marks 3" numFmtId="0">
      <sharedItems containsSemiMixedTypes="0" containsString="0" containsNumber="1" containsInteger="1" minValue="32" maxValue="40"/>
    </cacheField>
    <cacheField name="Subject 4" numFmtId="0">
      <sharedItems/>
    </cacheField>
    <cacheField name="Marks 4" numFmtId="0">
      <sharedItems containsSemiMixedTypes="0" containsString="0" containsNumber="1" containsInteger="1" minValue="29" maxValue="39"/>
    </cacheField>
    <cacheField name="Full Mark" numFmtId="0">
      <sharedItems containsSemiMixedTypes="0" containsString="0" containsNumber="1" containsInteger="1" minValue="160" maxValue="160"/>
    </cacheField>
    <cacheField name="Total" numFmtId="0">
      <sharedItems containsSemiMixedTypes="0" containsString="0" containsNumber="1" containsInteger="1" minValue="119" maxValue="156"/>
    </cacheField>
    <cacheField name="Average" numFmtId="0">
      <sharedItems containsSemiMixedTypes="0" containsString="0" containsNumber="1" minValue="29.75" maxValue="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May"/>
    <x v="0"/>
    <n v="700"/>
    <n v="11"/>
    <s v="English"/>
    <n v="39"/>
    <s v="Bengali"/>
    <n v="38"/>
    <s v="Mathematics"/>
    <n v="40"/>
    <s v="Science"/>
    <n v="39"/>
    <n v="160"/>
    <n v="156"/>
    <n v="39"/>
    <n v="0.97499999999999998"/>
    <s v="Good performance"/>
  </r>
  <r>
    <s v="June"/>
    <x v="0"/>
    <n v="700"/>
    <n v="11"/>
    <s v="English"/>
    <n v="35"/>
    <s v="Bengali"/>
    <n v="36"/>
    <s v="Mathematics"/>
    <n v="37"/>
    <s v="Science"/>
    <n v="34"/>
    <n v="160"/>
    <n v="142"/>
    <n v="35.5"/>
    <n v="0.88749999999999996"/>
    <s v="Good performance"/>
  </r>
  <r>
    <s v="July"/>
    <x v="0"/>
    <n v="700"/>
    <n v="12"/>
    <s v="English"/>
    <n v="37"/>
    <s v="Bengali"/>
    <n v="35"/>
    <s v="Mathematics"/>
    <n v="40"/>
    <s v="Science"/>
    <n v="38"/>
    <n v="160"/>
    <n v="150"/>
    <n v="37.5"/>
    <n v="0.9375"/>
    <s v="Good performance"/>
  </r>
  <r>
    <s v="August"/>
    <x v="0"/>
    <n v="700"/>
    <n v="9"/>
    <s v="English"/>
    <n v="28"/>
    <s v="Bengali"/>
    <n v="30"/>
    <s v="Mathematics"/>
    <n v="32"/>
    <s v="Science"/>
    <n v="29"/>
    <n v="160"/>
    <n v="119"/>
    <n v="29.75"/>
    <n v="0.74375000000000002"/>
    <s v="Poor performance"/>
  </r>
  <r>
    <s v="September"/>
    <x v="1"/>
    <n v="700"/>
    <n v="12"/>
    <s v="English"/>
    <n v="40"/>
    <s v="Bengali"/>
    <n v="34"/>
    <s v="Mathematics"/>
    <n v="37"/>
    <s v="Science"/>
    <n v="38"/>
    <n v="160"/>
    <n v="149"/>
    <n v="37.25"/>
    <n v="0.93125000000000002"/>
    <s v="Good performance"/>
  </r>
  <r>
    <s v="October"/>
    <x v="1"/>
    <n v="700"/>
    <n v="10"/>
    <s v="English"/>
    <n v="38"/>
    <s v="Bengali"/>
    <n v="37"/>
    <s v="Mathematics"/>
    <n v="39"/>
    <s v="Science"/>
    <n v="36"/>
    <n v="160"/>
    <n v="150"/>
    <n v="37.5"/>
    <n v="0.9375"/>
    <s v="Good perform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ash"/>
    <n v="700"/>
    <n v="11"/>
  </r>
  <r>
    <x v="1"/>
    <s v="Cash"/>
    <n v="700"/>
    <n v="11"/>
  </r>
  <r>
    <x v="2"/>
    <s v="Cash"/>
    <n v="700"/>
    <n v="12"/>
  </r>
  <r>
    <x v="3"/>
    <s v="Cash"/>
    <n v="700"/>
    <n v="9"/>
  </r>
  <r>
    <x v="4"/>
    <s v="Online"/>
    <n v="700"/>
    <n v="12"/>
  </r>
  <r>
    <x v="5"/>
    <s v="Online"/>
    <n v="700"/>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ash"/>
    <n v="700"/>
    <n v="11"/>
    <x v="0"/>
    <n v="39"/>
    <x v="0"/>
    <n v="38"/>
    <x v="0"/>
    <n v="40"/>
    <x v="0"/>
    <n v="39"/>
  </r>
  <r>
    <x v="1"/>
    <s v="Cash"/>
    <n v="700"/>
    <n v="11"/>
    <x v="0"/>
    <n v="35"/>
    <x v="0"/>
    <n v="36"/>
    <x v="0"/>
    <n v="37"/>
    <x v="0"/>
    <n v="34"/>
  </r>
  <r>
    <x v="2"/>
    <s v="Cash"/>
    <n v="700"/>
    <n v="12"/>
    <x v="0"/>
    <n v="37"/>
    <x v="0"/>
    <n v="35"/>
    <x v="0"/>
    <n v="40"/>
    <x v="0"/>
    <n v="38"/>
  </r>
  <r>
    <x v="3"/>
    <s v="Cash"/>
    <n v="700"/>
    <n v="9"/>
    <x v="0"/>
    <n v="28"/>
    <x v="0"/>
    <n v="30"/>
    <x v="0"/>
    <n v="32"/>
    <x v="0"/>
    <n v="29"/>
  </r>
  <r>
    <x v="4"/>
    <s v="Online"/>
    <n v="700"/>
    <n v="12"/>
    <x v="0"/>
    <n v="40"/>
    <x v="0"/>
    <n v="34"/>
    <x v="0"/>
    <n v="37"/>
    <x v="0"/>
    <n v="38"/>
  </r>
  <r>
    <x v="5"/>
    <s v="Online"/>
    <n v="700"/>
    <n v="10"/>
    <x v="0"/>
    <n v="38"/>
    <x v="0"/>
    <n v="37"/>
    <x v="0"/>
    <n v="39"/>
    <x v="0"/>
    <n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ash"/>
    <n v="700"/>
    <n v="11"/>
    <s v="English"/>
    <n v="39"/>
    <s v="Bengali"/>
    <n v="38"/>
  </r>
  <r>
    <x v="1"/>
    <s v="Cash"/>
    <n v="700"/>
    <n v="11"/>
    <s v="English"/>
    <n v="35"/>
    <s v="Bengali"/>
    <n v="36"/>
  </r>
  <r>
    <x v="2"/>
    <s v="Cash"/>
    <n v="700"/>
    <n v="12"/>
    <s v="English"/>
    <n v="37"/>
    <s v="Bengali"/>
    <n v="35"/>
  </r>
  <r>
    <x v="3"/>
    <s v="Cash"/>
    <n v="700"/>
    <n v="9"/>
    <s v="English"/>
    <n v="28"/>
    <s v="Bengali"/>
    <n v="30"/>
  </r>
  <r>
    <x v="4"/>
    <s v="Online"/>
    <n v="700"/>
    <n v="12"/>
    <s v="English"/>
    <n v="40"/>
    <s v="Bengali"/>
    <n v="34"/>
  </r>
  <r>
    <x v="5"/>
    <s v="Online"/>
    <n v="700"/>
    <n v="10"/>
    <s v="English"/>
    <n v="38"/>
    <s v="Bengali"/>
    <n v="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ash"/>
    <n v="700"/>
    <n v="11"/>
    <s v="English"/>
    <n v="39"/>
    <s v="Bengali"/>
    <n v="38"/>
    <x v="0"/>
    <n v="40"/>
  </r>
  <r>
    <x v="1"/>
    <s v="Cash"/>
    <n v="700"/>
    <n v="11"/>
    <s v="English"/>
    <n v="35"/>
    <s v="Bengali"/>
    <n v="36"/>
    <x v="0"/>
    <n v="37"/>
  </r>
  <r>
    <x v="2"/>
    <s v="Cash"/>
    <n v="700"/>
    <n v="12"/>
    <s v="English"/>
    <n v="37"/>
    <s v="Bengali"/>
    <n v="35"/>
    <x v="0"/>
    <n v="40"/>
  </r>
  <r>
    <x v="3"/>
    <s v="Cash"/>
    <n v="700"/>
    <n v="9"/>
    <s v="English"/>
    <n v="28"/>
    <s v="Bengali"/>
    <n v="30"/>
    <x v="0"/>
    <n v="32"/>
  </r>
  <r>
    <x v="4"/>
    <s v="Online"/>
    <n v="700"/>
    <n v="12"/>
    <s v="English"/>
    <n v="40"/>
    <s v="Bengali"/>
    <n v="34"/>
    <x v="0"/>
    <n v="37"/>
  </r>
  <r>
    <x v="5"/>
    <s v="Online"/>
    <n v="700"/>
    <n v="10"/>
    <s v="English"/>
    <n v="38"/>
    <s v="Bengali"/>
    <n v="37"/>
    <x v="0"/>
    <n v="3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ash"/>
    <n v="700"/>
    <n v="11"/>
    <s v="English"/>
    <n v="39"/>
    <s v="Bengali"/>
    <n v="38"/>
    <s v="Mathematics"/>
    <n v="40"/>
    <s v="Science"/>
    <n v="39"/>
    <n v="160"/>
    <n v="156"/>
    <n v="39"/>
  </r>
  <r>
    <x v="1"/>
    <s v="Cash"/>
    <n v="700"/>
    <n v="11"/>
    <s v="English"/>
    <n v="35"/>
    <s v="Bengali"/>
    <n v="36"/>
    <s v="Mathematics"/>
    <n v="37"/>
    <s v="Science"/>
    <n v="34"/>
    <n v="160"/>
    <n v="142"/>
    <n v="35.5"/>
  </r>
  <r>
    <x v="2"/>
    <s v="Cash"/>
    <n v="700"/>
    <n v="12"/>
    <s v="English"/>
    <n v="37"/>
    <s v="Bengali"/>
    <n v="35"/>
    <s v="Mathematics"/>
    <n v="40"/>
    <s v="Science"/>
    <n v="38"/>
    <n v="160"/>
    <n v="150"/>
    <n v="37.5"/>
  </r>
  <r>
    <x v="3"/>
    <s v="Cash"/>
    <n v="700"/>
    <n v="9"/>
    <s v="English"/>
    <n v="28"/>
    <s v="Bengali"/>
    <n v="30"/>
    <s v="Mathematics"/>
    <n v="32"/>
    <s v="Science"/>
    <n v="29"/>
    <n v="160"/>
    <n v="119"/>
    <n v="29.75"/>
  </r>
  <r>
    <x v="4"/>
    <s v="Online"/>
    <n v="700"/>
    <n v="12"/>
    <s v="English"/>
    <n v="40"/>
    <s v="Bengali"/>
    <n v="34"/>
    <s v="Mathematics"/>
    <n v="37"/>
    <s v="Science"/>
    <n v="38"/>
    <n v="160"/>
    <n v="149"/>
    <n v="37.25"/>
  </r>
  <r>
    <x v="5"/>
    <s v="Online"/>
    <n v="700"/>
    <n v="10"/>
    <s v="English"/>
    <n v="38"/>
    <s v="Bengali"/>
    <n v="37"/>
    <s v="Mathematics"/>
    <n v="39"/>
    <s v="Science"/>
    <n v="36"/>
    <n v="160"/>
    <n v="150"/>
    <n v="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2480F-D3C6-4CE8-9A0D-869553B7EAEF}"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G13:H19"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6">
    <i>
      <x/>
    </i>
    <i>
      <x v="1"/>
    </i>
    <i>
      <x v="2"/>
    </i>
    <i>
      <x v="3"/>
    </i>
    <i>
      <x v="4"/>
    </i>
    <i>
      <x v="5"/>
    </i>
  </rowItems>
  <colItems count="1">
    <i/>
  </colItems>
  <dataFields count="1">
    <dataField name="Max of Attendance" fld="3" subtotal="max"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E26B6-CDAA-473A-80FF-C4C418A6F1B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C14:D16" firstHeaderRow="1" firstDataRow="1" firstDataCol="1"/>
  <pivotFields count="17">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s>
  <rowFields count="1">
    <field x="1"/>
  </rowFields>
  <rowItems count="2">
    <i>
      <x/>
    </i>
    <i>
      <x v="1"/>
    </i>
  </rowItems>
  <colItems count="1">
    <i/>
  </colItems>
  <dataFields count="1">
    <dataField name="Count of Fee" fld="2" subtotal="count" baseField="1"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A2CBE0-B534-4DEC-A0BC-1F2466A4059C}" name="PivotTable1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7:K33" firstHeaderRow="1" firstDataRow="1" firstDataCol="1"/>
  <pivotFields count="15">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i>
    <i>
      <x v="1"/>
    </i>
    <i>
      <x v="2"/>
    </i>
    <i>
      <x v="3"/>
    </i>
    <i>
      <x v="4"/>
    </i>
    <i>
      <x v="5"/>
    </i>
  </rowItems>
  <colItems count="1">
    <i/>
  </colItems>
  <dataFields count="1">
    <dataField name="Sum of Average" fld="14"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310190-6B85-4C63-AF4A-21C398C46D1E}"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4:K25" firstHeaderRow="1" firstDataRow="1" firstDataCol="1"/>
  <pivotFields count="10">
    <pivotField showAll="0">
      <items count="7">
        <item x="0"/>
        <item h="1" x="1"/>
        <item h="1" x="2"/>
        <item h="1" x="3"/>
        <item h="1" x="4"/>
        <item h="1" x="5"/>
        <item t="default"/>
      </items>
    </pivotField>
    <pivotField showAll="0"/>
    <pivotField showAll="0"/>
    <pivotField showAll="0"/>
    <pivotField showAll="0"/>
    <pivotField showAll="0"/>
    <pivotField showAll="0"/>
    <pivotField showAll="0"/>
    <pivotField axis="axisRow" showAll="0">
      <items count="2">
        <item x="0"/>
        <item t="default"/>
      </items>
    </pivotField>
    <pivotField dataField="1" showAll="0"/>
  </pivotFields>
  <rowFields count="1">
    <field x="8"/>
  </rowFields>
  <rowItems count="1">
    <i>
      <x/>
    </i>
  </rowItems>
  <colItems count="1">
    <i/>
  </colItems>
  <dataFields count="1">
    <dataField name="Sum of Marks 3"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A6D147-CEA1-4187-A0E4-BC4613874FE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13:R20" firstHeaderRow="1" firstDataRow="1" firstDataCol="1"/>
  <pivotFields count="8">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s>
  <rowFields count="1">
    <field x="0"/>
  </rowFields>
  <rowItems count="7">
    <i>
      <x/>
    </i>
    <i>
      <x v="1"/>
    </i>
    <i>
      <x v="2"/>
    </i>
    <i>
      <x v="3"/>
    </i>
    <i>
      <x v="4"/>
    </i>
    <i>
      <x v="5"/>
    </i>
    <i t="grand">
      <x/>
    </i>
  </rowItems>
  <colItems count="1">
    <i/>
  </colItems>
  <dataFields count="1">
    <dataField name="Sum of Marks 2" fld="7"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3CB510-F90E-45FF-A487-D6D867FBA012}"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L13:M19" firstHeaderRow="1" firstDataRow="1" firstDataCol="1"/>
  <pivotFields count="12">
    <pivotField axis="axisRow" showAll="0">
      <items count="7">
        <item x="0"/>
        <item x="1"/>
        <item x="2"/>
        <item x="3"/>
        <item x="4"/>
        <item x="5"/>
        <item t="default"/>
      </items>
    </pivotField>
    <pivotField showAll="0"/>
    <pivotField showAll="0"/>
    <pivotField showAll="0"/>
    <pivotField showAll="0">
      <items count="2">
        <item x="0"/>
        <item t="default"/>
      </items>
    </pivotField>
    <pivotField dataField="1" showAll="0"/>
    <pivotField showAll="0">
      <items count="2">
        <item x="0"/>
        <item t="default"/>
      </items>
    </pivotField>
    <pivotField showAll="0"/>
    <pivotField showAll="0">
      <items count="2">
        <item x="0"/>
        <item t="default"/>
      </items>
    </pivotField>
    <pivotField showAll="0"/>
    <pivotField showAll="0">
      <items count="2">
        <item x="0"/>
        <item t="default"/>
      </items>
    </pivotField>
    <pivotField showAll="0"/>
  </pivotFields>
  <rowFields count="1">
    <field x="0"/>
  </rowFields>
  <rowItems count="6">
    <i>
      <x/>
    </i>
    <i>
      <x v="1"/>
    </i>
    <i>
      <x v="2"/>
    </i>
    <i>
      <x v="3"/>
    </i>
    <i>
      <x v="4"/>
    </i>
    <i>
      <x v="5"/>
    </i>
  </rowItems>
  <colItems count="1">
    <i/>
  </colItems>
  <dataFields count="1">
    <dataField name="Sum of Marks 1" fld="5" baseField="0" baseItem="0"/>
  </dataFields>
  <chartFormats count="2">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40F2929-A08F-416F-86AC-54ABBFD6C1D7}" sourceName="Month">
  <pivotTables>
    <pivotTable tabId="2" name="PivotTable8"/>
  </pivotTables>
  <data>
    <tabular pivotCacheId="138466796">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37A018F-7245-4ED4-A3E3-12C00FB6B4B9}" cache="Slicer_Month" caption="Month"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
  <sheetViews>
    <sheetView workbookViewId="0">
      <selection activeCell="E9" sqref="E9"/>
    </sheetView>
  </sheetViews>
  <sheetFormatPr defaultRowHeight="15" x14ac:dyDescent="0.25"/>
  <cols>
    <col min="1" max="1" width="5.42578125" bestFit="1" customWidth="1"/>
    <col min="2" max="2" width="10.42578125" bestFit="1" customWidth="1"/>
    <col min="3" max="3" width="14.5703125" bestFit="1" customWidth="1"/>
    <col min="4" max="4" width="7" bestFit="1" customWidth="1"/>
    <col min="5" max="5" width="14.7109375" bestFit="1" customWidth="1"/>
    <col min="6" max="6" width="4.28515625" bestFit="1" customWidth="1"/>
    <col min="7" max="7" width="11.28515625" bestFit="1" customWidth="1"/>
    <col min="8" max="8" width="9" bestFit="1" customWidth="1"/>
    <col min="9" max="9" width="7.85546875" bestFit="1" customWidth="1"/>
    <col min="10" max="10" width="9" bestFit="1" customWidth="1"/>
    <col min="11" max="11" width="7.85546875" bestFit="1" customWidth="1"/>
    <col min="12" max="12" width="12.42578125" bestFit="1" customWidth="1"/>
    <col min="13" max="13" width="7.85546875" bestFit="1" customWidth="1"/>
    <col min="14" max="14" width="9" bestFit="1" customWidth="1"/>
    <col min="15" max="15" width="7.85546875" bestFit="1" customWidth="1"/>
    <col min="16" max="16" width="20.42578125" bestFit="1" customWidth="1"/>
  </cols>
  <sheetData>
    <row r="1" spans="1:16" x14ac:dyDescent="0.25">
      <c r="A1" s="5" t="s">
        <v>3</v>
      </c>
      <c r="B1" s="5" t="s">
        <v>4</v>
      </c>
      <c r="C1" s="5" t="s">
        <v>43</v>
      </c>
      <c r="D1" s="5" t="s">
        <v>5</v>
      </c>
      <c r="E1" s="5" t="s">
        <v>6</v>
      </c>
      <c r="F1" s="5" t="s">
        <v>7</v>
      </c>
      <c r="G1" s="5" t="s">
        <v>8</v>
      </c>
      <c r="H1" s="5" t="s">
        <v>9</v>
      </c>
      <c r="I1" s="5" t="s">
        <v>10</v>
      </c>
      <c r="J1" s="5" t="s">
        <v>11</v>
      </c>
      <c r="K1" s="5" t="s">
        <v>12</v>
      </c>
      <c r="L1" s="5" t="s">
        <v>13</v>
      </c>
      <c r="M1" s="5" t="s">
        <v>14</v>
      </c>
      <c r="N1" s="5" t="s">
        <v>15</v>
      </c>
      <c r="O1" s="5" t="s">
        <v>16</v>
      </c>
      <c r="P1" s="5" t="s">
        <v>17</v>
      </c>
    </row>
    <row r="2" spans="1:16" x14ac:dyDescent="0.25">
      <c r="A2" s="6">
        <v>10</v>
      </c>
      <c r="B2" s="7">
        <v>45442</v>
      </c>
      <c r="C2" s="7" t="s">
        <v>44</v>
      </c>
      <c r="D2" s="6" t="str">
        <f>TEXT(B2,"MMM")</f>
        <v>May</v>
      </c>
      <c r="E2" s="6" t="s">
        <v>0</v>
      </c>
      <c r="F2" s="6">
        <v>700</v>
      </c>
      <c r="G2" s="6">
        <v>11</v>
      </c>
      <c r="H2" s="6" t="s">
        <v>1</v>
      </c>
      <c r="I2" s="6">
        <v>39</v>
      </c>
      <c r="J2" s="6" t="s">
        <v>2</v>
      </c>
      <c r="K2" s="6">
        <v>38</v>
      </c>
      <c r="L2" s="6" t="s">
        <v>19</v>
      </c>
      <c r="M2" s="6">
        <v>40</v>
      </c>
      <c r="N2" s="6" t="s">
        <v>20</v>
      </c>
      <c r="O2" s="6">
        <v>39</v>
      </c>
      <c r="P2" s="6" t="s">
        <v>21</v>
      </c>
    </row>
    <row r="3" spans="1:16" x14ac:dyDescent="0.25">
      <c r="A3" s="6">
        <v>10</v>
      </c>
      <c r="B3" s="7">
        <v>45473</v>
      </c>
      <c r="C3" s="7" t="s">
        <v>44</v>
      </c>
      <c r="D3" s="6" t="str">
        <f t="shared" ref="D3:D7" si="0">TEXT(B3,"MMM")</f>
        <v>Jun</v>
      </c>
      <c r="E3" s="6" t="s">
        <v>0</v>
      </c>
      <c r="F3" s="6">
        <v>700</v>
      </c>
      <c r="G3" s="6">
        <v>10</v>
      </c>
      <c r="H3" s="6" t="s">
        <v>1</v>
      </c>
      <c r="I3" s="6">
        <v>35</v>
      </c>
      <c r="J3" s="6" t="s">
        <v>2</v>
      </c>
      <c r="K3" s="6">
        <v>36</v>
      </c>
      <c r="L3" s="6" t="s">
        <v>19</v>
      </c>
      <c r="M3" s="6">
        <v>37</v>
      </c>
      <c r="N3" s="6" t="s">
        <v>20</v>
      </c>
      <c r="O3" s="6">
        <v>34</v>
      </c>
      <c r="P3" s="6" t="s">
        <v>21</v>
      </c>
    </row>
    <row r="4" spans="1:16" x14ac:dyDescent="0.25">
      <c r="A4" s="6">
        <v>10</v>
      </c>
      <c r="B4" s="7">
        <v>45503</v>
      </c>
      <c r="C4" s="7" t="s">
        <v>44</v>
      </c>
      <c r="D4" s="6" t="str">
        <f t="shared" si="0"/>
        <v>Jul</v>
      </c>
      <c r="E4" s="6" t="s">
        <v>0</v>
      </c>
      <c r="F4" s="6">
        <v>700</v>
      </c>
      <c r="G4" s="6">
        <v>12</v>
      </c>
      <c r="H4" s="6" t="s">
        <v>1</v>
      </c>
      <c r="I4" s="6">
        <v>42</v>
      </c>
      <c r="J4" s="6" t="s">
        <v>2</v>
      </c>
      <c r="K4" s="6">
        <v>40</v>
      </c>
      <c r="L4" s="6" t="s">
        <v>19</v>
      </c>
      <c r="M4" s="6">
        <v>41</v>
      </c>
      <c r="N4" s="6" t="s">
        <v>20</v>
      </c>
      <c r="O4" s="6">
        <v>43</v>
      </c>
      <c r="P4" s="6" t="s">
        <v>21</v>
      </c>
    </row>
    <row r="5" spans="1:16" x14ac:dyDescent="0.25">
      <c r="A5" s="6">
        <v>10</v>
      </c>
      <c r="B5" s="7">
        <v>45534</v>
      </c>
      <c r="C5" s="7" t="s">
        <v>44</v>
      </c>
      <c r="D5" s="6" t="str">
        <f t="shared" si="0"/>
        <v>Aug</v>
      </c>
      <c r="E5" s="6" t="s">
        <v>0</v>
      </c>
      <c r="F5" s="6">
        <v>700</v>
      </c>
      <c r="G5" s="6">
        <v>9</v>
      </c>
      <c r="H5" s="6" t="s">
        <v>1</v>
      </c>
      <c r="I5" s="6">
        <v>28</v>
      </c>
      <c r="J5" s="6" t="s">
        <v>2</v>
      </c>
      <c r="K5" s="6">
        <v>30</v>
      </c>
      <c r="L5" s="6" t="s">
        <v>19</v>
      </c>
      <c r="M5" s="6">
        <v>32</v>
      </c>
      <c r="N5" s="6" t="s">
        <v>20</v>
      </c>
      <c r="O5" s="6">
        <v>29</v>
      </c>
      <c r="P5" s="6" t="s">
        <v>34</v>
      </c>
    </row>
    <row r="6" spans="1:16" x14ac:dyDescent="0.25">
      <c r="A6" s="6">
        <v>10</v>
      </c>
      <c r="B6" s="7">
        <v>45565</v>
      </c>
      <c r="C6" s="7" t="s">
        <v>44</v>
      </c>
      <c r="D6" s="6" t="str">
        <f t="shared" si="0"/>
        <v>Sep</v>
      </c>
      <c r="E6" s="6" t="s">
        <v>23</v>
      </c>
      <c r="F6" s="6">
        <v>700</v>
      </c>
      <c r="G6" s="6">
        <v>13</v>
      </c>
      <c r="H6" s="6" t="s">
        <v>1</v>
      </c>
      <c r="I6" s="6">
        <v>45</v>
      </c>
      <c r="J6" s="6" t="s">
        <v>2</v>
      </c>
      <c r="K6" s="6">
        <v>42</v>
      </c>
      <c r="L6" s="6" t="s">
        <v>19</v>
      </c>
      <c r="M6" s="6">
        <v>47</v>
      </c>
      <c r="N6" s="6" t="s">
        <v>20</v>
      </c>
      <c r="O6" s="6">
        <v>44</v>
      </c>
      <c r="P6" s="6" t="s">
        <v>21</v>
      </c>
    </row>
    <row r="7" spans="1:16" x14ac:dyDescent="0.25">
      <c r="A7" s="6">
        <v>10</v>
      </c>
      <c r="B7" s="7">
        <v>45595</v>
      </c>
      <c r="C7" s="7" t="s">
        <v>44</v>
      </c>
      <c r="D7" s="6" t="str">
        <f t="shared" si="0"/>
        <v>Oct</v>
      </c>
      <c r="E7" s="6" t="s">
        <v>23</v>
      </c>
      <c r="F7" s="6">
        <v>700</v>
      </c>
      <c r="G7" s="6">
        <v>10</v>
      </c>
      <c r="H7" s="6" t="s">
        <v>1</v>
      </c>
      <c r="I7" s="6">
        <v>38</v>
      </c>
      <c r="J7" s="6" t="s">
        <v>2</v>
      </c>
      <c r="K7" s="6">
        <v>37</v>
      </c>
      <c r="L7" s="6" t="s">
        <v>19</v>
      </c>
      <c r="M7" s="6">
        <v>39</v>
      </c>
      <c r="N7" s="6" t="s">
        <v>20</v>
      </c>
      <c r="O7" s="6">
        <v>36</v>
      </c>
      <c r="P7" s="6" t="s">
        <v>21</v>
      </c>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06091-6B86-4362-8511-0DDD888C8E89}">
  <dimension ref="C1:AT47"/>
  <sheetViews>
    <sheetView showGridLines="0" showRowColHeaders="0" tabSelected="1" topLeftCell="A2" zoomScale="80" zoomScaleNormal="80" workbookViewId="0">
      <selection activeCell="C3" sqref="C3:S3"/>
    </sheetView>
  </sheetViews>
  <sheetFormatPr defaultRowHeight="15" x14ac:dyDescent="0.25"/>
  <cols>
    <col min="3" max="3" width="11" bestFit="1" customWidth="1"/>
    <col min="4" max="4" width="14.7109375" bestFit="1" customWidth="1"/>
    <col min="5" max="5" width="4.85546875" customWidth="1"/>
    <col min="6" max="6" width="11.42578125" bestFit="1" customWidth="1"/>
    <col min="7" max="7" width="11" bestFit="1" customWidth="1"/>
    <col min="8" max="8" width="18.140625" bestFit="1" customWidth="1"/>
    <col min="9" max="9" width="9.28515625" bestFit="1" customWidth="1"/>
    <col min="10" max="10" width="14.140625" bestFit="1" customWidth="1"/>
    <col min="11" max="11" width="15.28515625" bestFit="1" customWidth="1"/>
    <col min="12" max="12" width="11" bestFit="1" customWidth="1"/>
    <col min="13" max="13" width="14.85546875" bestFit="1" customWidth="1"/>
    <col min="14" max="14" width="8.140625" bestFit="1" customWidth="1"/>
    <col min="15" max="15" width="9.28515625" bestFit="1" customWidth="1"/>
    <col min="16" max="16" width="5.5703125" bestFit="1" customWidth="1"/>
    <col min="17" max="17" width="11.5703125" bestFit="1" customWidth="1"/>
    <col min="18" max="18" width="14.85546875" bestFit="1" customWidth="1"/>
    <col min="19" max="19" width="7.85546875" bestFit="1" customWidth="1"/>
    <col min="20" max="20" width="21.5703125" bestFit="1" customWidth="1"/>
  </cols>
  <sheetData>
    <row r="1" spans="3:46" ht="15" customHeight="1" x14ac:dyDescent="0.25">
      <c r="C1" s="14" t="s">
        <v>24</v>
      </c>
      <c r="D1" s="14"/>
      <c r="E1" s="14"/>
      <c r="F1" s="14"/>
      <c r="G1" s="14"/>
      <c r="H1" s="14"/>
      <c r="I1" s="14"/>
      <c r="J1" s="14"/>
      <c r="K1" s="14"/>
      <c r="L1" s="14"/>
      <c r="M1" s="14"/>
      <c r="N1" s="14"/>
      <c r="O1" s="14"/>
      <c r="P1" s="14"/>
      <c r="Q1" s="14"/>
      <c r="R1" s="14"/>
      <c r="S1" s="14"/>
      <c r="T1" s="2"/>
      <c r="U1" s="2"/>
      <c r="V1" s="2"/>
      <c r="W1" s="2"/>
      <c r="X1" s="2"/>
      <c r="Y1" s="2"/>
      <c r="Z1" s="2"/>
      <c r="AA1" s="12"/>
      <c r="AB1" s="12"/>
      <c r="AC1" s="12"/>
      <c r="AD1" s="12"/>
      <c r="AE1" s="12"/>
      <c r="AF1" s="12"/>
      <c r="AG1" s="12"/>
      <c r="AH1" s="12"/>
      <c r="AI1" s="12"/>
      <c r="AJ1" s="12"/>
      <c r="AK1" s="12"/>
      <c r="AL1" s="12"/>
      <c r="AM1" s="12"/>
      <c r="AN1" s="12"/>
      <c r="AO1" s="12"/>
      <c r="AP1" s="12"/>
      <c r="AQ1" s="12"/>
      <c r="AR1" s="12"/>
      <c r="AS1" s="12"/>
      <c r="AT1" s="12"/>
    </row>
    <row r="2" spans="3:46" ht="15" customHeight="1" x14ac:dyDescent="0.25">
      <c r="C2" s="14"/>
      <c r="D2" s="14"/>
      <c r="E2" s="14"/>
      <c r="F2" s="14"/>
      <c r="G2" s="14"/>
      <c r="H2" s="14"/>
      <c r="I2" s="14"/>
      <c r="J2" s="14"/>
      <c r="K2" s="14"/>
      <c r="L2" s="14"/>
      <c r="M2" s="14"/>
      <c r="N2" s="14"/>
      <c r="O2" s="14"/>
      <c r="P2" s="14"/>
      <c r="Q2" s="14"/>
      <c r="R2" s="14"/>
      <c r="S2" s="14"/>
      <c r="T2" s="2"/>
      <c r="U2" s="2"/>
      <c r="V2" s="2"/>
      <c r="W2" s="2"/>
      <c r="X2" s="2"/>
      <c r="Y2" s="2"/>
      <c r="Z2" s="2"/>
      <c r="AA2" s="12"/>
      <c r="AB2" s="12"/>
      <c r="AC2" s="12"/>
      <c r="AD2" s="12"/>
      <c r="AE2" s="12"/>
      <c r="AF2" s="12"/>
      <c r="AG2" s="12"/>
      <c r="AH2" s="12"/>
      <c r="AI2" s="12"/>
      <c r="AJ2" s="12"/>
      <c r="AK2" s="12"/>
      <c r="AL2" s="12"/>
      <c r="AM2" s="12"/>
      <c r="AN2" s="12"/>
      <c r="AO2" s="12"/>
      <c r="AP2" s="12"/>
      <c r="AQ2" s="12"/>
      <c r="AR2" s="12"/>
      <c r="AS2" s="12"/>
      <c r="AT2" s="12"/>
    </row>
    <row r="3" spans="3:46" x14ac:dyDescent="0.25">
      <c r="C3" s="12" t="s">
        <v>45</v>
      </c>
      <c r="D3" s="12"/>
      <c r="E3" s="12"/>
      <c r="F3" s="12"/>
      <c r="G3" s="12"/>
      <c r="H3" s="12"/>
      <c r="I3" s="12"/>
      <c r="J3" s="12"/>
      <c r="K3" s="12"/>
      <c r="L3" s="12"/>
      <c r="M3" s="12"/>
      <c r="N3" s="12"/>
      <c r="O3" s="12"/>
      <c r="P3" s="12"/>
      <c r="Q3" s="12"/>
      <c r="R3" s="12"/>
      <c r="S3" s="12"/>
    </row>
    <row r="4" spans="3:46" x14ac:dyDescent="0.25">
      <c r="C4" s="11" t="s">
        <v>5</v>
      </c>
      <c r="D4" s="11" t="s">
        <v>6</v>
      </c>
      <c r="E4" s="11" t="s">
        <v>7</v>
      </c>
      <c r="F4" s="11" t="s">
        <v>8</v>
      </c>
      <c r="G4" s="11" t="s">
        <v>9</v>
      </c>
      <c r="H4" s="11" t="s">
        <v>10</v>
      </c>
      <c r="I4" s="11" t="s">
        <v>11</v>
      </c>
      <c r="J4" s="11" t="s">
        <v>12</v>
      </c>
      <c r="K4" s="11" t="s">
        <v>13</v>
      </c>
      <c r="L4" s="11" t="s">
        <v>14</v>
      </c>
      <c r="M4" s="11" t="s">
        <v>15</v>
      </c>
      <c r="N4" s="11" t="s">
        <v>16</v>
      </c>
      <c r="O4" s="11" t="s">
        <v>33</v>
      </c>
      <c r="P4" s="11" t="s">
        <v>29</v>
      </c>
      <c r="Q4" s="11" t="s">
        <v>30</v>
      </c>
      <c r="R4" s="11" t="s">
        <v>32</v>
      </c>
      <c r="S4" s="11" t="s">
        <v>17</v>
      </c>
    </row>
    <row r="5" spans="3:46" x14ac:dyDescent="0.25">
      <c r="C5" s="6" t="s">
        <v>18</v>
      </c>
      <c r="D5" s="6" t="s">
        <v>0</v>
      </c>
      <c r="E5" s="6">
        <v>700</v>
      </c>
      <c r="F5" s="6">
        <v>11</v>
      </c>
      <c r="G5" s="6" t="s">
        <v>1</v>
      </c>
      <c r="H5" s="6">
        <v>39</v>
      </c>
      <c r="I5" s="6" t="s">
        <v>2</v>
      </c>
      <c r="J5" s="6">
        <v>38</v>
      </c>
      <c r="K5" s="6" t="s">
        <v>19</v>
      </c>
      <c r="L5" s="6">
        <v>40</v>
      </c>
      <c r="M5" s="6" t="s">
        <v>20</v>
      </c>
      <c r="N5" s="6">
        <v>39</v>
      </c>
      <c r="O5" s="6">
        <v>160</v>
      </c>
      <c r="P5" s="6">
        <f>SUM(H5,J5,L5,N5)</f>
        <v>156</v>
      </c>
      <c r="Q5" s="6">
        <f>AVERAGE(H5,J5,L5,N5)</f>
        <v>39</v>
      </c>
      <c r="R5" s="8">
        <f>P5/O5</f>
        <v>0.97499999999999998</v>
      </c>
      <c r="S5" s="6" t="str">
        <f>IF(R5&gt;=85%, "Good", "Poor")</f>
        <v>Good</v>
      </c>
    </row>
    <row r="6" spans="3:46" x14ac:dyDescent="0.25">
      <c r="C6" s="6" t="s">
        <v>22</v>
      </c>
      <c r="D6" s="6" t="s">
        <v>0</v>
      </c>
      <c r="E6" s="6">
        <v>700</v>
      </c>
      <c r="F6" s="6">
        <v>11</v>
      </c>
      <c r="G6" s="6" t="s">
        <v>1</v>
      </c>
      <c r="H6" s="6">
        <v>35</v>
      </c>
      <c r="I6" s="6" t="s">
        <v>2</v>
      </c>
      <c r="J6" s="6">
        <v>36</v>
      </c>
      <c r="K6" s="6" t="s">
        <v>19</v>
      </c>
      <c r="L6" s="6">
        <v>37</v>
      </c>
      <c r="M6" s="6" t="s">
        <v>20</v>
      </c>
      <c r="N6" s="6">
        <v>34</v>
      </c>
      <c r="O6" s="6">
        <v>160</v>
      </c>
      <c r="P6" s="6">
        <f t="shared" ref="P6:P10" si="0">SUM(H6,J6,L6,N6)</f>
        <v>142</v>
      </c>
      <c r="Q6" s="6">
        <f t="shared" ref="Q6:Q10" si="1">AVERAGE(H6,J6,L6,N6)</f>
        <v>35.5</v>
      </c>
      <c r="R6" s="8">
        <f t="shared" ref="R6:R10" si="2">P6/O6</f>
        <v>0.88749999999999996</v>
      </c>
      <c r="S6" s="6" t="str">
        <f t="shared" ref="S6:S10" si="3">IF(R6&gt;=85%, "Good", "Poor")</f>
        <v>Good</v>
      </c>
    </row>
    <row r="7" spans="3:46" x14ac:dyDescent="0.25">
      <c r="C7" s="6" t="s">
        <v>25</v>
      </c>
      <c r="D7" s="6" t="s">
        <v>0</v>
      </c>
      <c r="E7" s="6">
        <v>700</v>
      </c>
      <c r="F7" s="6">
        <v>12</v>
      </c>
      <c r="G7" s="6" t="s">
        <v>1</v>
      </c>
      <c r="H7" s="6">
        <v>37</v>
      </c>
      <c r="I7" s="6" t="s">
        <v>2</v>
      </c>
      <c r="J7" s="6">
        <v>35</v>
      </c>
      <c r="K7" s="6" t="s">
        <v>19</v>
      </c>
      <c r="L7" s="6">
        <v>40</v>
      </c>
      <c r="M7" s="6" t="s">
        <v>20</v>
      </c>
      <c r="N7" s="6">
        <v>38</v>
      </c>
      <c r="O7" s="6">
        <v>160</v>
      </c>
      <c r="P7" s="6">
        <f t="shared" si="0"/>
        <v>150</v>
      </c>
      <c r="Q7" s="6">
        <f t="shared" si="1"/>
        <v>37.5</v>
      </c>
      <c r="R7" s="8">
        <f t="shared" si="2"/>
        <v>0.9375</v>
      </c>
      <c r="S7" s="6" t="str">
        <f t="shared" si="3"/>
        <v>Good</v>
      </c>
    </row>
    <row r="8" spans="3:46" x14ac:dyDescent="0.25">
      <c r="C8" s="6" t="s">
        <v>26</v>
      </c>
      <c r="D8" s="6" t="s">
        <v>0</v>
      </c>
      <c r="E8" s="6">
        <v>700</v>
      </c>
      <c r="F8" s="6">
        <v>9</v>
      </c>
      <c r="G8" s="6" t="s">
        <v>1</v>
      </c>
      <c r="H8" s="6">
        <v>28</v>
      </c>
      <c r="I8" s="6" t="s">
        <v>2</v>
      </c>
      <c r="J8" s="6">
        <v>30</v>
      </c>
      <c r="K8" s="6" t="s">
        <v>19</v>
      </c>
      <c r="L8" s="6">
        <v>32</v>
      </c>
      <c r="M8" s="6" t="s">
        <v>20</v>
      </c>
      <c r="N8" s="6">
        <v>29</v>
      </c>
      <c r="O8" s="6">
        <v>160</v>
      </c>
      <c r="P8" s="6">
        <f t="shared" si="0"/>
        <v>119</v>
      </c>
      <c r="Q8" s="6">
        <f t="shared" si="1"/>
        <v>29.75</v>
      </c>
      <c r="R8" s="8">
        <f t="shared" si="2"/>
        <v>0.74375000000000002</v>
      </c>
      <c r="S8" s="6" t="str">
        <f t="shared" si="3"/>
        <v>Poor</v>
      </c>
    </row>
    <row r="9" spans="3:46" x14ac:dyDescent="0.25">
      <c r="C9" s="6" t="s">
        <v>27</v>
      </c>
      <c r="D9" s="6" t="s">
        <v>23</v>
      </c>
      <c r="E9" s="6">
        <v>700</v>
      </c>
      <c r="F9" s="6">
        <v>12</v>
      </c>
      <c r="G9" s="6" t="s">
        <v>1</v>
      </c>
      <c r="H9" s="6">
        <v>40</v>
      </c>
      <c r="I9" s="6" t="s">
        <v>2</v>
      </c>
      <c r="J9" s="6">
        <v>34</v>
      </c>
      <c r="K9" s="6" t="s">
        <v>19</v>
      </c>
      <c r="L9" s="6">
        <v>37</v>
      </c>
      <c r="M9" s="6" t="s">
        <v>20</v>
      </c>
      <c r="N9" s="6">
        <v>38</v>
      </c>
      <c r="O9" s="6">
        <v>160</v>
      </c>
      <c r="P9" s="6">
        <f t="shared" si="0"/>
        <v>149</v>
      </c>
      <c r="Q9" s="6">
        <f t="shared" si="1"/>
        <v>37.25</v>
      </c>
      <c r="R9" s="8">
        <f t="shared" si="2"/>
        <v>0.93125000000000002</v>
      </c>
      <c r="S9" s="6" t="str">
        <f t="shared" si="3"/>
        <v>Good</v>
      </c>
    </row>
    <row r="10" spans="3:46" x14ac:dyDescent="0.25">
      <c r="C10" s="6" t="s">
        <v>28</v>
      </c>
      <c r="D10" s="6" t="s">
        <v>23</v>
      </c>
      <c r="E10" s="6">
        <v>700</v>
      </c>
      <c r="F10" s="6">
        <v>10</v>
      </c>
      <c r="G10" s="6" t="s">
        <v>1</v>
      </c>
      <c r="H10" s="6">
        <v>38</v>
      </c>
      <c r="I10" s="6" t="s">
        <v>2</v>
      </c>
      <c r="J10" s="6">
        <v>37</v>
      </c>
      <c r="K10" s="6" t="s">
        <v>19</v>
      </c>
      <c r="L10" s="6">
        <v>39</v>
      </c>
      <c r="M10" s="6" t="s">
        <v>20</v>
      </c>
      <c r="N10" s="6">
        <v>36</v>
      </c>
      <c r="O10" s="6">
        <v>160</v>
      </c>
      <c r="P10" s="6">
        <f t="shared" si="0"/>
        <v>150</v>
      </c>
      <c r="Q10" s="6">
        <f t="shared" si="1"/>
        <v>37.5</v>
      </c>
      <c r="R10" s="8">
        <f t="shared" si="2"/>
        <v>0.9375</v>
      </c>
      <c r="S10" s="6" t="str">
        <f t="shared" si="3"/>
        <v>Good</v>
      </c>
    </row>
    <row r="11" spans="3:46" x14ac:dyDescent="0.25">
      <c r="C11" s="13" t="s">
        <v>31</v>
      </c>
      <c r="D11" s="13"/>
      <c r="E11" s="13"/>
      <c r="F11" s="13"/>
      <c r="G11" s="13"/>
      <c r="H11" s="9">
        <f>SUM(H5:H10)</f>
        <v>217</v>
      </c>
      <c r="I11" s="9"/>
      <c r="J11" s="9">
        <f t="shared" ref="J11:O11" si="4">SUM(J5:J10)</f>
        <v>210</v>
      </c>
      <c r="K11" s="9"/>
      <c r="L11" s="9">
        <f t="shared" si="4"/>
        <v>225</v>
      </c>
      <c r="M11" s="9"/>
      <c r="N11" s="9">
        <f t="shared" si="4"/>
        <v>214</v>
      </c>
      <c r="O11" s="9">
        <f t="shared" si="4"/>
        <v>960</v>
      </c>
      <c r="P11" s="9">
        <f>SUM(P5:P10)</f>
        <v>866</v>
      </c>
      <c r="Q11" s="9"/>
      <c r="R11" s="10">
        <f>P11/O11</f>
        <v>0.90208333333333335</v>
      </c>
      <c r="S11" s="9"/>
    </row>
    <row r="12" spans="3:46" x14ac:dyDescent="0.25">
      <c r="C12" s="1"/>
      <c r="D12" s="1"/>
      <c r="E12" s="1"/>
      <c r="F12" s="1"/>
      <c r="G12" s="1"/>
      <c r="H12" s="1"/>
      <c r="I12" s="1"/>
      <c r="J12" s="1"/>
      <c r="K12" s="1"/>
      <c r="L12" s="1"/>
      <c r="M12" s="1"/>
      <c r="N12" s="1"/>
      <c r="O12" s="1"/>
      <c r="P12" s="1"/>
      <c r="Q12" s="1"/>
      <c r="R12" s="1"/>
      <c r="S12" s="1"/>
    </row>
    <row r="13" spans="3:46" x14ac:dyDescent="0.25">
      <c r="C13" s="1"/>
      <c r="D13" s="1"/>
      <c r="E13" s="1"/>
      <c r="F13" s="1"/>
      <c r="G13" s="3" t="s">
        <v>35</v>
      </c>
      <c r="H13" t="s">
        <v>39</v>
      </c>
      <c r="J13" s="1"/>
      <c r="K13" s="1"/>
      <c r="L13" s="3" t="s">
        <v>35</v>
      </c>
      <c r="M13" t="s">
        <v>37</v>
      </c>
      <c r="Q13" s="3" t="s">
        <v>35</v>
      </c>
      <c r="R13" t="s">
        <v>40</v>
      </c>
      <c r="S13" s="1"/>
    </row>
    <row r="14" spans="3:46" x14ac:dyDescent="0.25">
      <c r="C14" s="3" t="s">
        <v>35</v>
      </c>
      <c r="D14" t="s">
        <v>38</v>
      </c>
      <c r="F14" s="1"/>
      <c r="G14" s="4" t="s">
        <v>18</v>
      </c>
      <c r="H14">
        <v>11</v>
      </c>
      <c r="J14" s="1"/>
      <c r="K14" s="1"/>
      <c r="L14" s="4" t="s">
        <v>18</v>
      </c>
      <c r="M14">
        <v>39</v>
      </c>
      <c r="Q14" s="4" t="s">
        <v>18</v>
      </c>
      <c r="R14">
        <v>38</v>
      </c>
      <c r="S14" s="1"/>
    </row>
    <row r="15" spans="3:46" x14ac:dyDescent="0.25">
      <c r="C15" s="4" t="s">
        <v>0</v>
      </c>
      <c r="D15">
        <v>4</v>
      </c>
      <c r="G15" s="4" t="s">
        <v>22</v>
      </c>
      <c r="H15">
        <v>11</v>
      </c>
      <c r="L15" s="4" t="s">
        <v>22</v>
      </c>
      <c r="M15">
        <v>35</v>
      </c>
      <c r="Q15" s="4" t="s">
        <v>22</v>
      </c>
      <c r="R15">
        <v>36</v>
      </c>
      <c r="S15" s="1"/>
    </row>
    <row r="16" spans="3:46" x14ac:dyDescent="0.25">
      <c r="C16" s="4" t="s">
        <v>23</v>
      </c>
      <c r="D16">
        <v>2</v>
      </c>
      <c r="G16" s="4" t="s">
        <v>25</v>
      </c>
      <c r="H16">
        <v>12</v>
      </c>
      <c r="L16" s="4" t="s">
        <v>25</v>
      </c>
      <c r="M16">
        <v>37</v>
      </c>
      <c r="Q16" s="4" t="s">
        <v>25</v>
      </c>
      <c r="R16">
        <v>35</v>
      </c>
      <c r="S16" s="1"/>
    </row>
    <row r="17" spans="7:19" x14ac:dyDescent="0.25">
      <c r="G17" s="4" t="s">
        <v>26</v>
      </c>
      <c r="H17">
        <v>9</v>
      </c>
      <c r="L17" s="4" t="s">
        <v>26</v>
      </c>
      <c r="M17">
        <v>28</v>
      </c>
      <c r="Q17" s="4" t="s">
        <v>26</v>
      </c>
      <c r="R17">
        <v>30</v>
      </c>
      <c r="S17" s="1"/>
    </row>
    <row r="18" spans="7:19" x14ac:dyDescent="0.25">
      <c r="G18" s="4" t="s">
        <v>27</v>
      </c>
      <c r="H18">
        <v>12</v>
      </c>
      <c r="L18" s="4" t="s">
        <v>27</v>
      </c>
      <c r="M18">
        <v>40</v>
      </c>
      <c r="Q18" s="4" t="s">
        <v>27</v>
      </c>
      <c r="R18">
        <v>34</v>
      </c>
      <c r="S18" s="1"/>
    </row>
    <row r="19" spans="7:19" x14ac:dyDescent="0.25">
      <c r="G19" s="4" t="s">
        <v>28</v>
      </c>
      <c r="H19">
        <v>10</v>
      </c>
      <c r="L19" s="4" t="s">
        <v>28</v>
      </c>
      <c r="M19">
        <v>38</v>
      </c>
      <c r="Q19" s="4" t="s">
        <v>28</v>
      </c>
      <c r="R19">
        <v>37</v>
      </c>
      <c r="S19" s="1"/>
    </row>
    <row r="20" spans="7:19" x14ac:dyDescent="0.25">
      <c r="Q20" s="4" t="s">
        <v>36</v>
      </c>
      <c r="R20">
        <v>210</v>
      </c>
      <c r="S20" s="1"/>
    </row>
    <row r="21" spans="7:19" x14ac:dyDescent="0.25">
      <c r="S21" s="1"/>
    </row>
    <row r="22" spans="7:19" x14ac:dyDescent="0.25">
      <c r="S22" s="1"/>
    </row>
    <row r="23" spans="7:19" x14ac:dyDescent="0.25">
      <c r="S23" s="1"/>
    </row>
    <row r="24" spans="7:19" x14ac:dyDescent="0.25">
      <c r="J24" s="3" t="s">
        <v>35</v>
      </c>
      <c r="K24" t="s">
        <v>41</v>
      </c>
      <c r="S24" s="1"/>
    </row>
    <row r="25" spans="7:19" x14ac:dyDescent="0.25">
      <c r="J25" s="4" t="s">
        <v>19</v>
      </c>
      <c r="K25">
        <v>40</v>
      </c>
      <c r="S25" s="1"/>
    </row>
    <row r="26" spans="7:19" x14ac:dyDescent="0.25">
      <c r="S26" s="1"/>
    </row>
    <row r="27" spans="7:19" x14ac:dyDescent="0.25">
      <c r="J27" s="3" t="s">
        <v>35</v>
      </c>
      <c r="K27" t="s">
        <v>42</v>
      </c>
      <c r="S27" s="1"/>
    </row>
    <row r="28" spans="7:19" x14ac:dyDescent="0.25">
      <c r="J28" s="4" t="s">
        <v>18</v>
      </c>
      <c r="K28">
        <v>39</v>
      </c>
      <c r="S28" s="1"/>
    </row>
    <row r="29" spans="7:19" x14ac:dyDescent="0.25">
      <c r="J29" s="4" t="s">
        <v>22</v>
      </c>
      <c r="K29">
        <v>35.5</v>
      </c>
      <c r="S29" s="1"/>
    </row>
    <row r="30" spans="7:19" x14ac:dyDescent="0.25">
      <c r="J30" s="4" t="s">
        <v>25</v>
      </c>
      <c r="K30">
        <v>37.5</v>
      </c>
      <c r="S30" s="1"/>
    </row>
    <row r="31" spans="7:19" x14ac:dyDescent="0.25">
      <c r="J31" s="4" t="s">
        <v>26</v>
      </c>
      <c r="K31">
        <v>29.75</v>
      </c>
      <c r="S31" s="1"/>
    </row>
    <row r="32" spans="7:19" x14ac:dyDescent="0.25">
      <c r="J32" s="4" t="s">
        <v>27</v>
      </c>
      <c r="K32">
        <v>37.25</v>
      </c>
      <c r="S32" s="1"/>
    </row>
    <row r="33" spans="10:19" x14ac:dyDescent="0.25">
      <c r="J33" s="4" t="s">
        <v>28</v>
      </c>
      <c r="K33">
        <v>37.5</v>
      </c>
      <c r="S33" s="1"/>
    </row>
    <row r="34" spans="10:19" x14ac:dyDescent="0.25">
      <c r="S34" s="1"/>
    </row>
    <row r="35" spans="10:19" x14ac:dyDescent="0.25">
      <c r="S35" s="1"/>
    </row>
    <row r="36" spans="10:19" x14ac:dyDescent="0.25">
      <c r="S36" s="1"/>
    </row>
    <row r="37" spans="10:19" x14ac:dyDescent="0.25">
      <c r="S37" s="1"/>
    </row>
    <row r="38" spans="10:19" x14ac:dyDescent="0.25">
      <c r="S38" s="1"/>
    </row>
    <row r="39" spans="10:19" x14ac:dyDescent="0.25">
      <c r="S39" s="1"/>
    </row>
    <row r="40" spans="10:19" x14ac:dyDescent="0.25">
      <c r="S40" s="1"/>
    </row>
    <row r="41" spans="10:19" x14ac:dyDescent="0.25">
      <c r="S41" s="1"/>
    </row>
    <row r="42" spans="10:19" x14ac:dyDescent="0.25">
      <c r="S42" s="1"/>
    </row>
    <row r="43" spans="10:19" x14ac:dyDescent="0.25">
      <c r="S43" s="1"/>
    </row>
    <row r="44" spans="10:19" x14ac:dyDescent="0.25">
      <c r="S44" s="1"/>
    </row>
    <row r="45" spans="10:19" x14ac:dyDescent="0.25">
      <c r="S45" s="1"/>
    </row>
    <row r="46" spans="10:19" x14ac:dyDescent="0.25">
      <c r="S46" s="1"/>
    </row>
    <row r="47" spans="10:19" x14ac:dyDescent="0.25">
      <c r="S47" s="1"/>
    </row>
  </sheetData>
  <mergeCells count="4">
    <mergeCell ref="AA1:AT2"/>
    <mergeCell ref="C11:G11"/>
    <mergeCell ref="C1:S2"/>
    <mergeCell ref="C3:S3"/>
  </mergeCells>
  <phoneticPr fontId="5" type="noConversion"/>
  <conditionalFormatting sqref="C6:E6 G6:Q6 CQ6:XFD6">
    <cfRule type="cellIs" dxfId="10" priority="15" operator="lessThan">
      <formula>$Q$6</formula>
    </cfRule>
  </conditionalFormatting>
  <conditionalFormatting sqref="F4:F10">
    <cfRule type="top10" dxfId="9" priority="4" percent="1" bottom="1" rank="10"/>
  </conditionalFormatting>
  <conditionalFormatting sqref="G5:P5">
    <cfRule type="cellIs" dxfId="8" priority="14" operator="lessThan">
      <formula>$Q$5</formula>
    </cfRule>
  </conditionalFormatting>
  <conditionalFormatting sqref="G7:P7">
    <cfRule type="cellIs" dxfId="7" priority="13" operator="lessThan">
      <formula>$Q$7</formula>
    </cfRule>
  </conditionalFormatting>
  <conditionalFormatting sqref="G8:P8">
    <cfRule type="cellIs" dxfId="6" priority="12" operator="lessThan">
      <formula>$Q$8</formula>
    </cfRule>
  </conditionalFormatting>
  <conditionalFormatting sqref="H9:P9">
    <cfRule type="cellIs" dxfId="5" priority="11" operator="lessThan">
      <formula>$Q$9</formula>
    </cfRule>
  </conditionalFormatting>
  <conditionalFormatting sqref="H10:P10">
    <cfRule type="cellIs" dxfId="4" priority="10" operator="lessThan">
      <formula>$Q$10</formula>
    </cfRule>
  </conditionalFormatting>
  <conditionalFormatting sqref="R5:R10">
    <cfRule type="cellIs" dxfId="3" priority="9" operator="lessThan">
      <formula>$R$11</formula>
    </cfRule>
  </conditionalFormatting>
  <conditionalFormatting sqref="S4:S10">
    <cfRule type="top10" dxfId="1" priority="2" percent="1" bottom="1" rank="10"/>
  </conditionalFormatting>
  <conditionalFormatting sqref="S8">
    <cfRule type="top10" dxfId="0" priority="3" percent="1" bottom="1" rank="10"/>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containsText" priority="1" operator="containsText" id="{CF8DD78F-4317-4E43-A106-0503CA2550A6}">
            <xm:f>NOT(ISERROR(SEARCH($S$8,S4)))</xm:f>
            <xm:f>$S$8</xm:f>
            <x14:dxf>
              <font>
                <color rgb="FF9C0006"/>
              </font>
              <fill>
                <patternFill>
                  <bgColor rgb="FFFFC7CE"/>
                </patternFill>
              </fill>
            </x14:dxf>
          </x14:cfRule>
          <xm:sqref>S4:S10</xm:sqref>
        </x14:conditionalFormatting>
      </x14:conditionalFormattings>
    </ex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SampleData</vt:lpstr>
      <vt:lpstr>SampleReport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Aritra</dc:creator>
  <cp:lastModifiedBy>ARI TRA</cp:lastModifiedBy>
  <dcterms:created xsi:type="dcterms:W3CDTF">2015-06-05T18:17:20Z</dcterms:created>
  <dcterms:modified xsi:type="dcterms:W3CDTF">2025-01-03T10:17:22Z</dcterms:modified>
</cp:coreProperties>
</file>