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Aritra 2.0\Mar-Apr\Mar-Apr\"/>
    </mc:Choice>
  </mc:AlternateContent>
  <xr:revisionPtr revIDLastSave="0" documentId="13_ncr:1_{936156A7-CFBC-4F94-9E74-4B24C92B55D9}" xr6:coauthVersionLast="47" xr6:coauthVersionMax="47" xr10:uidLastSave="{00000000-0000-0000-0000-000000000000}"/>
  <bookViews>
    <workbookView xWindow="-120" yWindow="-120" windowWidth="20730" windowHeight="11160" activeTab="2" xr2:uid="{00000000-000D-0000-FFFF-FFFF00000000}"/>
  </bookViews>
  <sheets>
    <sheet name="ActualData" sheetId="1" r:id="rId1"/>
    <sheet name="Table" sheetId="3" r:id="rId2"/>
    <sheet name="Report" sheetId="5"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alcChain>
</file>

<file path=xl/sharedStrings.xml><?xml version="1.0" encoding="utf-8"?>
<sst xmlns="http://schemas.openxmlformats.org/spreadsheetml/2006/main" count="471" uniqueCount="47">
  <si>
    <t>Cash</t>
  </si>
  <si>
    <t>English</t>
  </si>
  <si>
    <t>Bengali</t>
  </si>
  <si>
    <t>Class</t>
  </si>
  <si>
    <t>Month</t>
  </si>
  <si>
    <t>Payment Mode</t>
  </si>
  <si>
    <t>Fee</t>
  </si>
  <si>
    <t>Attendance</t>
  </si>
  <si>
    <t>Subject 1</t>
  </si>
  <si>
    <t>Marks 1</t>
  </si>
  <si>
    <t>Subject 2</t>
  </si>
  <si>
    <t>Marks 2</t>
  </si>
  <si>
    <t>Subject 3</t>
  </si>
  <si>
    <t>Marks 3</t>
  </si>
  <si>
    <t>Subject 4</t>
  </si>
  <si>
    <t>Marks 4</t>
  </si>
  <si>
    <t>Remark</t>
  </si>
  <si>
    <t>May</t>
  </si>
  <si>
    <t>Mathematics</t>
  </si>
  <si>
    <t>Science</t>
  </si>
  <si>
    <t>Online</t>
  </si>
  <si>
    <t>Average</t>
  </si>
  <si>
    <t>Row Labels</t>
  </si>
  <si>
    <t>Grand Total</t>
  </si>
  <si>
    <t>Name</t>
  </si>
  <si>
    <t>Date</t>
  </si>
  <si>
    <t>Jun</t>
  </si>
  <si>
    <t>Priya Sharma</t>
  </si>
  <si>
    <t>Jul</t>
  </si>
  <si>
    <t>Aug</t>
  </si>
  <si>
    <t>Sep</t>
  </si>
  <si>
    <t>Oct</t>
  </si>
  <si>
    <t>Ayan Das</t>
  </si>
  <si>
    <t>Fahmina Khatun</t>
  </si>
  <si>
    <t>Mahima Sen</t>
  </si>
  <si>
    <t>Sameer Murmu</t>
  </si>
  <si>
    <t>Good</t>
  </si>
  <si>
    <t>Math</t>
  </si>
  <si>
    <t>WorkingDays</t>
  </si>
  <si>
    <t>Attendance%</t>
  </si>
  <si>
    <t>Column Labels</t>
  </si>
  <si>
    <t>Poor</t>
  </si>
  <si>
    <t>HALF-YEARLY REPORT</t>
  </si>
  <si>
    <t>Payment</t>
  </si>
  <si>
    <t>Good || Poor</t>
  </si>
  <si>
    <t>Attendance Percentage</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</si>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</sst>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8"/>
      <color rgb="FF002060"/>
      <name val="Arial Rounded MT Bold"/>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0" fontId="0" fillId="0" borderId="0" xfId="0" pivotButton="1"/>
    <xf numFmtId="0" fontId="0" fillId="0" borderId="0" xfId="0" applyAlignment="1">
      <alignment horizontal="left"/>
    </xf>
    <xf numFmtId="0" fontId="0" fillId="0" borderId="1" xfId="0" applyBorder="1" applyAlignment="1">
      <alignment vertical="center"/>
    </xf>
    <xf numFmtId="0" fontId="0" fillId="2" borderId="1"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14" fontId="0" fillId="0" borderId="0" xfId="0" applyNumberFormat="1" applyAlignment="1">
      <alignment vertical="center"/>
    </xf>
    <xf numFmtId="14" fontId="0" fillId="0" borderId="1" xfId="0" applyNumberFormat="1" applyBorder="1" applyAlignment="1">
      <alignment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0" fillId="0" borderId="1" xfId="0" applyNumberFormat="1" applyBorder="1" applyAlignment="1">
      <alignment vertical="center"/>
    </xf>
    <xf numFmtId="164" fontId="0" fillId="0" borderId="0" xfId="0" applyNumberFormat="1"/>
    <xf numFmtId="164" fontId="0" fillId="2" borderId="1" xfId="0" applyNumberFormat="1" applyFill="1" applyBorder="1" applyAlignment="1">
      <alignment vertical="center"/>
    </xf>
    <xf numFmtId="0" fontId="0" fillId="0" borderId="0" xfId="0" applyAlignment="1">
      <alignment horizontal="center" vertical="center"/>
    </xf>
    <xf numFmtId="0" fontId="0" fillId="0" borderId="0" xfId="0" applyFill="1" applyAlignment="1"/>
    <xf numFmtId="0" fontId="0" fillId="0" borderId="0" xfId="0" applyNumberFormat="1"/>
    <xf numFmtId="0" fontId="2" fillId="0" borderId="0" xfId="0" applyFont="1" applyFill="1" applyAlignment="1">
      <alignment vertical="center"/>
    </xf>
    <xf numFmtId="0" fontId="0" fillId="0" borderId="0" xfId="0" applyFill="1" applyAlignment="1">
      <alignment vertical="center"/>
    </xf>
  </cellXfs>
  <cellStyles count="1">
    <cellStyle name="Normal"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[09_Student.xlsx]Report!PivotTable1</c:name>
    <c:fmtId val="0"/>
  </c:pivotSource>
  <c:chart>
    <c:autoTitleDeleted val="1"/>
    <c:pivotFmts>
      <c:pivotFmt>
        <c:idx val="0"/>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9487179487179E-2"/>
          <c:y val="0.16734267012496615"/>
          <c:w val="0.8666666666666667"/>
          <c:h val="0.54469952359687823"/>
        </c:manualLayout>
      </c:layout>
      <c:barChart>
        <c:barDir val="col"/>
        <c:grouping val="clustered"/>
        <c:varyColors val="0"/>
        <c:ser>
          <c:idx val="0"/>
          <c:order val="0"/>
          <c:tx>
            <c:strRef>
              <c:f>Report!$E$8</c:f>
              <c:strCache>
                <c:ptCount val="1"/>
                <c:pt idx="0">
                  <c:v>Total</c:v>
                </c:pt>
              </c:strCache>
            </c:strRef>
          </c:tx>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cat>
            <c:strRef>
              <c:f>Report!$D$9:$D$14</c:f>
              <c:strCache>
                <c:ptCount val="6"/>
                <c:pt idx="0">
                  <c:v>May</c:v>
                </c:pt>
                <c:pt idx="1">
                  <c:v>Jun</c:v>
                </c:pt>
                <c:pt idx="2">
                  <c:v>Jul</c:v>
                </c:pt>
                <c:pt idx="3">
                  <c:v>Aug</c:v>
                </c:pt>
                <c:pt idx="4">
                  <c:v>Sep</c:v>
                </c:pt>
                <c:pt idx="5">
                  <c:v>Oct</c:v>
                </c:pt>
              </c:strCache>
            </c:strRef>
          </c:cat>
          <c:val>
            <c:numRef>
              <c:f>Report!$E$9:$E$14</c:f>
              <c:numCache>
                <c:formatCode>General</c:formatCode>
                <c:ptCount val="6"/>
                <c:pt idx="0">
                  <c:v>17</c:v>
                </c:pt>
                <c:pt idx="1">
                  <c:v>22</c:v>
                </c:pt>
                <c:pt idx="2">
                  <c:v>24</c:v>
                </c:pt>
                <c:pt idx="3">
                  <c:v>21</c:v>
                </c:pt>
                <c:pt idx="4">
                  <c:v>28</c:v>
                </c:pt>
                <c:pt idx="5">
                  <c:v>23</c:v>
                </c:pt>
              </c:numCache>
            </c:numRef>
          </c:val>
          <c:extLst>
            <c:ext xmlns:c16="http://schemas.microsoft.com/office/drawing/2014/chart" uri="{C3380CC4-5D6E-409C-BE32-E72D297353CC}">
              <c16:uniqueId val="{00000000-E8B1-464A-96A4-FFDF07489671}"/>
            </c:ext>
          </c:extLst>
        </c:ser>
        <c:dLbls>
          <c:showLegendKey val="0"/>
          <c:showVal val="0"/>
          <c:showCatName val="0"/>
          <c:showSerName val="0"/>
          <c:showPercent val="0"/>
          <c:showBubbleSize val="0"/>
        </c:dLbls>
        <c:gapWidth val="100"/>
        <c:overlap val="-24"/>
        <c:axId val="1901251759"/>
        <c:axId val="1901253679"/>
      </c:barChart>
      <c:catAx>
        <c:axId val="19012517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253679"/>
        <c:crosses val="autoZero"/>
        <c:auto val="1"/>
        <c:lblAlgn val="ctr"/>
        <c:lblOffset val="100"/>
        <c:noMultiLvlLbl val="0"/>
      </c:catAx>
      <c:valAx>
        <c:axId val="19012536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012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19050">
      <a:noFill/>
    </a:ln>
    <a:effectLst>
      <a:innerShdw blurRad="63500" dist="50800" dir="13500000">
        <a:prstClr val="black">
          <a:alpha val="50000"/>
        </a:prstClr>
      </a:innerShd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[09_Student.xlsx]Report!PivotTable2</c:name>
    <c:fmtId val="0"/>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270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Report!$L$7:$L$8</c:f>
              <c:strCache>
                <c:ptCount val="1"/>
                <c:pt idx="0">
                  <c:v>Bengali</c:v>
                </c:pt>
              </c:strCache>
            </c:strRef>
          </c:tx>
          <c:spPr>
            <a:solidFill>
              <a:schemeClr val="bg1"/>
            </a:solidFill>
            <a:ln>
              <a:noFill/>
            </a:ln>
            <a:effectLst/>
            <a:sp3d/>
          </c:spPr>
          <c:invertIfNegative val="0"/>
          <c:cat>
            <c:strRef>
              <c:f>Report!$K$9:$K$14</c:f>
              <c:strCache>
                <c:ptCount val="6"/>
                <c:pt idx="0">
                  <c:v>May</c:v>
                </c:pt>
                <c:pt idx="1">
                  <c:v>Jun</c:v>
                </c:pt>
                <c:pt idx="2">
                  <c:v>Jul</c:v>
                </c:pt>
                <c:pt idx="3">
                  <c:v>Aug</c:v>
                </c:pt>
                <c:pt idx="4">
                  <c:v>Sep</c:v>
                </c:pt>
                <c:pt idx="5">
                  <c:v>Oct</c:v>
                </c:pt>
              </c:strCache>
            </c:strRef>
          </c:cat>
          <c:val>
            <c:numRef>
              <c:f>Report!$L$9:$L$14</c:f>
              <c:numCache>
                <c:formatCode>General</c:formatCode>
                <c:ptCount val="6"/>
                <c:pt idx="0">
                  <c:v>14</c:v>
                </c:pt>
                <c:pt idx="1">
                  <c:v>20</c:v>
                </c:pt>
                <c:pt idx="2">
                  <c:v>14</c:v>
                </c:pt>
                <c:pt idx="3">
                  <c:v>17</c:v>
                </c:pt>
                <c:pt idx="4">
                  <c:v>19</c:v>
                </c:pt>
                <c:pt idx="5">
                  <c:v>27</c:v>
                </c:pt>
              </c:numCache>
            </c:numRef>
          </c:val>
          <c:extLst>
            <c:ext xmlns:c16="http://schemas.microsoft.com/office/drawing/2014/chart" uri="{C3380CC4-5D6E-409C-BE32-E72D297353CC}">
              <c16:uniqueId val="{00000003-7BDD-417D-9FC1-C107BA4F0348}"/>
            </c:ext>
          </c:extLst>
        </c:ser>
        <c:dLbls>
          <c:showLegendKey val="0"/>
          <c:showVal val="0"/>
          <c:showCatName val="0"/>
          <c:showSerName val="0"/>
          <c:showPercent val="0"/>
          <c:showBubbleSize val="0"/>
        </c:dLbls>
        <c:gapWidth val="150"/>
        <c:shape val="box"/>
        <c:axId val="1901323279"/>
        <c:axId val="1901334799"/>
        <c:axId val="0"/>
      </c:bar3DChart>
      <c:catAx>
        <c:axId val="1901323279"/>
        <c:scaling>
          <c:orientation val="minMax"/>
        </c:scaling>
        <c:delete val="0"/>
        <c:axPos val="b"/>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crossAx val="1901334799"/>
        <c:crosses val="autoZero"/>
        <c:auto val="1"/>
        <c:lblAlgn val="ctr"/>
        <c:lblOffset val="100"/>
        <c:noMultiLvlLbl val="0"/>
      </c:catAx>
      <c:valAx>
        <c:axId val="1901334799"/>
        <c:scaling>
          <c:orientation val="minMax"/>
        </c:scaling>
        <c:delete val="1"/>
        <c:axPos val="l"/>
        <c:numFmt formatCode="General" sourceLinked="1"/>
        <c:majorTickMark val="none"/>
        <c:minorTickMark val="none"/>
        <c:tickLblPos val="nextTo"/>
        <c:crossAx val="1901323279"/>
        <c:crosses val="autoZero"/>
        <c:crossBetween val="between"/>
      </c:valAx>
      <c:spPr>
        <a:noFill/>
        <a:ln>
          <a:noFill/>
        </a:ln>
        <a:effectLst/>
      </c:spPr>
    </c:plotArea>
    <c:plotVisOnly val="1"/>
    <c:dispBlanksAs val="gap"/>
    <c:showDLblsOverMax val="0"/>
    <c:extLst/>
  </c:chart>
  <c:spPr>
    <a:solidFill>
      <a:srgbClr val="002060"/>
    </a:solidFill>
    <a:ln w="9525" cap="flat" cmpd="sng" algn="ctr">
      <a:solidFill>
        <a:schemeClr val="tx1">
          <a:lumMod val="15000"/>
          <a:lumOff val="85000"/>
        </a:schemeClr>
      </a:solidFill>
      <a:prstDash val="solid"/>
      <a:round/>
    </a:ln>
    <a:effectLst/>
    <a:scene3d>
      <a:camera prst="orthographicFront"/>
      <a:lightRig rig="threePt" dir="t"/>
    </a:scene3d>
    <a:sp3d>
      <a:bevelT w="114300" prst="artDeco"/>
    </a:sp3d>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Report!$E$17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E9-4DB5-9D15-57AEC0793D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A1FA-4A30-9679-F30BB5B38540}"/>
              </c:ext>
            </c:extLst>
          </c:dPt>
          <c:cat>
            <c:strRef>
              <c:f>Report!$D$18:$D$19</c:f>
              <c:strCache>
                <c:ptCount val="2"/>
                <c:pt idx="0">
                  <c:v>Cash</c:v>
                </c:pt>
                <c:pt idx="1">
                  <c:v>Online</c:v>
                </c:pt>
              </c:strCache>
            </c:strRef>
          </c:cat>
          <c:val>
            <c:numRef>
              <c:f>Report!$E$18:$E$19</c:f>
              <c:numCache>
                <c:formatCode>General</c:formatCode>
                <c:ptCount val="2"/>
                <c:pt idx="0">
                  <c:v>4</c:v>
                </c:pt>
                <c:pt idx="1">
                  <c:v>2</c:v>
                </c:pt>
              </c:numCache>
            </c:numRef>
          </c:val>
          <c:extLst>
            <c:ext xmlns:c16="http://schemas.microsoft.com/office/drawing/2014/chart" uri="{C3380CC4-5D6E-409C-BE32-E72D297353CC}">
              <c16:uniqueId val="{00000000-A1FA-4A30-9679-F30BB5B385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a:scene3d>
      <a:camera prst="orthographicFront"/>
      <a:lightRig rig="threePt" dir="t"/>
    </a:scene3d>
    <a:sp3d prstMaterial="metal">
      <a:bevelT w="88900" h="88900"/>
    </a:sp3d>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[09_Student.xlsx]Report!PivotTable6</c:name>
    <c:fmtId val="0"/>
  </c:pivotSource>
  <c:chart>
    <c:autoTitleDeleted val="1"/>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Report!$P$18</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Report!$O$19:$O$25</c:f>
              <c:strCache>
                <c:ptCount val="6"/>
                <c:pt idx="0">
                  <c:v>May</c:v>
                </c:pt>
                <c:pt idx="1">
                  <c:v>Jun</c:v>
                </c:pt>
                <c:pt idx="2">
                  <c:v>Jul</c:v>
                </c:pt>
                <c:pt idx="3">
                  <c:v>Aug</c:v>
                </c:pt>
                <c:pt idx="4">
                  <c:v>Sep</c:v>
                </c:pt>
                <c:pt idx="5">
                  <c:v>Oct</c:v>
                </c:pt>
              </c:strCache>
            </c:strRef>
          </c:cat>
          <c:val>
            <c:numRef>
              <c:f>Report!$P$19:$P$25</c:f>
              <c:numCache>
                <c:formatCode>0.0</c:formatCode>
                <c:ptCount val="6"/>
                <c:pt idx="0">
                  <c:v>57.894736842105267</c:v>
                </c:pt>
                <c:pt idx="1">
                  <c:v>57.142857142857139</c:v>
                </c:pt>
                <c:pt idx="2">
                  <c:v>47.619047619047613</c:v>
                </c:pt>
                <c:pt idx="3">
                  <c:v>45</c:v>
                </c:pt>
                <c:pt idx="4">
                  <c:v>47.619047619047613</c:v>
                </c:pt>
                <c:pt idx="5">
                  <c:v>55.000000000000007</c:v>
                </c:pt>
              </c:numCache>
            </c:numRef>
          </c:val>
          <c:extLst>
            <c:ext xmlns:c16="http://schemas.microsoft.com/office/drawing/2014/chart" uri="{C3380CC4-5D6E-409C-BE32-E72D297353CC}">
              <c16:uniqueId val="{00000000-CB7A-48EB-9F95-FFAC2C697F67}"/>
            </c:ext>
          </c:extLst>
        </c:ser>
        <c:dLbls>
          <c:showLegendKey val="0"/>
          <c:showVal val="1"/>
          <c:showCatName val="0"/>
          <c:showSerName val="0"/>
          <c:showPercent val="0"/>
          <c:showBubbleSize val="0"/>
        </c:dLbls>
        <c:gapWidth val="150"/>
        <c:shape val="box"/>
        <c:axId val="141281151"/>
        <c:axId val="141273951"/>
        <c:axId val="1710144831"/>
      </c:bar3DChart>
      <c:catAx>
        <c:axId val="1412811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1273951"/>
        <c:crosses val="autoZero"/>
        <c:auto val="1"/>
        <c:lblAlgn val="ctr"/>
        <c:lblOffset val="100"/>
        <c:noMultiLvlLbl val="0"/>
      </c:catAx>
      <c:valAx>
        <c:axId val="141273951"/>
        <c:scaling>
          <c:orientation val="minMax"/>
        </c:scaling>
        <c:delete val="1"/>
        <c:axPos val="l"/>
        <c:numFmt formatCode="0.0" sourceLinked="1"/>
        <c:majorTickMark val="out"/>
        <c:minorTickMark val="none"/>
        <c:tickLblPos val="nextTo"/>
        <c:crossAx val="141281151"/>
        <c:crosses val="autoZero"/>
        <c:crossBetween val="between"/>
      </c:valAx>
      <c:serAx>
        <c:axId val="1710144831"/>
        <c:scaling>
          <c:orientation val="minMax"/>
        </c:scaling>
        <c:delete val="1"/>
        <c:axPos val="b"/>
        <c:majorTickMark val="out"/>
        <c:minorTickMark val="none"/>
        <c:tickLblPos val="nextTo"/>
        <c:crossAx val="14127395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[09_Student.xlsx]Report!PivotTable5</c:name>
    <c:fmtId val="4"/>
  </c:pivotSource>
  <c:chart>
    <c:autoTitleDeleted val="1"/>
    <c:pivotFmts>
      <c:pivotFmt>
        <c:idx val="0"/>
        <c:spPr>
          <a:ln w="34925" cap="rnd">
            <a:solidFill>
              <a:schemeClr val="accent6"/>
            </a:solidFill>
            <a:round/>
          </a:ln>
          <a:effectLst/>
        </c:spPr>
        <c:marker>
          <c:symbol val="circle"/>
          <c:size val="6"/>
          <c:spPr>
            <a:gradFill rotWithShape="1">
              <a:gsLst>
                <a:gs pos="0">
                  <a:schemeClr val="accent6">
                    <a:tint val="97000"/>
                    <a:satMod val="115000"/>
                    <a:lumMod val="114000"/>
                  </a:schemeClr>
                </a:gs>
                <a:gs pos="60000">
                  <a:schemeClr val="accent6">
                    <a:tint val="100000"/>
                    <a:shade val="96000"/>
                    <a:satMod val="100000"/>
                    <a:lumMod val="108000"/>
                  </a:schemeClr>
                </a:gs>
                <a:gs pos="100000">
                  <a:schemeClr val="accent6">
                    <a:shade val="91000"/>
                    <a:satMod val="100000"/>
                  </a:schemeClr>
                </a:gs>
              </a:gsLst>
              <a:lin ang="5400000" scaled="0"/>
            </a:gradFill>
            <a:ln w="9525">
              <a:solidFill>
                <a:schemeClr val="accent6"/>
              </a:solidFill>
              <a:round/>
            </a:ln>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Report!$M$17</c:f>
              <c:strCache>
                <c:ptCount val="1"/>
                <c:pt idx="0">
                  <c:v>Total</c:v>
                </c:pt>
              </c:strCache>
            </c:strRef>
          </c:tx>
          <c:spPr>
            <a:ln w="34925" cap="rnd">
              <a:solidFill>
                <a:schemeClr val="accent6"/>
              </a:solidFill>
              <a:round/>
            </a:ln>
            <a:effectLst/>
          </c:spPr>
          <c:marker>
            <c:symbol val="circle"/>
            <c:size val="6"/>
            <c:spPr>
              <a:gradFill rotWithShape="1">
                <a:gsLst>
                  <a:gs pos="0">
                    <a:schemeClr val="accent6">
                      <a:tint val="97000"/>
                      <a:satMod val="115000"/>
                      <a:lumMod val="114000"/>
                    </a:schemeClr>
                  </a:gs>
                  <a:gs pos="60000">
                    <a:schemeClr val="accent6">
                      <a:tint val="100000"/>
                      <a:shade val="96000"/>
                      <a:satMod val="100000"/>
                      <a:lumMod val="108000"/>
                    </a:schemeClr>
                  </a:gs>
                  <a:gs pos="100000">
                    <a:schemeClr val="accent6">
                      <a:shade val="91000"/>
                      <a:satMod val="100000"/>
                    </a:schemeClr>
                  </a:gs>
                </a:gsLst>
                <a:lin ang="5400000" scaled="0"/>
              </a:gradFill>
              <a:ln w="9525">
                <a:solidFill>
                  <a:schemeClr val="accent6"/>
                </a:solidFill>
                <a:round/>
              </a:ln>
              <a:effectLst/>
              <a:scene3d>
                <a:camera prst="orthographicFront">
                  <a:rot lat="0" lon="0" rev="0"/>
                </a:camera>
                <a:lightRig rig="threePt" dir="t">
                  <a:rot lat="0" lon="0" rev="4800000"/>
                </a:lightRig>
              </a:scene3d>
              <a:sp3d>
                <a:bevelT w="50800" h="25400"/>
              </a:sp3d>
            </c:spPr>
          </c:marker>
          <c:cat>
            <c:strRef>
              <c:f>Report!$L$18:$L$24</c:f>
              <c:strCache>
                <c:ptCount val="6"/>
                <c:pt idx="0">
                  <c:v>May</c:v>
                </c:pt>
                <c:pt idx="1">
                  <c:v>Jun</c:v>
                </c:pt>
                <c:pt idx="2">
                  <c:v>Jul</c:v>
                </c:pt>
                <c:pt idx="3">
                  <c:v>Aug</c:v>
                </c:pt>
                <c:pt idx="4">
                  <c:v>Sep</c:v>
                </c:pt>
                <c:pt idx="5">
                  <c:v>Oct</c:v>
                </c:pt>
              </c:strCache>
            </c:strRef>
          </c:cat>
          <c:val>
            <c:numRef>
              <c:f>Report!$M$18:$M$24</c:f>
              <c:numCache>
                <c:formatCode>0.0</c:formatCode>
                <c:ptCount val="6"/>
                <c:pt idx="0">
                  <c:v>19</c:v>
                </c:pt>
                <c:pt idx="1">
                  <c:v>20.25</c:v>
                </c:pt>
                <c:pt idx="2">
                  <c:v>21.5</c:v>
                </c:pt>
                <c:pt idx="3">
                  <c:v>20</c:v>
                </c:pt>
                <c:pt idx="4">
                  <c:v>20.5</c:v>
                </c:pt>
                <c:pt idx="5">
                  <c:v>23.25</c:v>
                </c:pt>
              </c:numCache>
            </c:numRef>
          </c:val>
          <c:smooth val="0"/>
          <c:extLst>
            <c:ext xmlns:c16="http://schemas.microsoft.com/office/drawing/2014/chart" uri="{C3380CC4-5D6E-409C-BE32-E72D297353CC}">
              <c16:uniqueId val="{00000000-DE24-45E3-85F1-B45DC304B332}"/>
            </c:ext>
          </c:extLst>
        </c:ser>
        <c:dLbls>
          <c:showLegendKey val="0"/>
          <c:showVal val="0"/>
          <c:showCatName val="0"/>
          <c:showSerName val="0"/>
          <c:showPercent val="0"/>
          <c:showBubbleSize val="0"/>
        </c:dLbls>
        <c:marker val="1"/>
        <c:smooth val="0"/>
        <c:axId val="318875152"/>
        <c:axId val="1234999680"/>
      </c:lineChart>
      <c:catAx>
        <c:axId val="318875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999680"/>
        <c:crosses val="autoZero"/>
        <c:auto val="1"/>
        <c:lblAlgn val="ctr"/>
        <c:lblOffset val="100"/>
        <c:noMultiLvlLbl val="0"/>
      </c:catAx>
      <c:valAx>
        <c:axId val="123499968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875152"/>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solidFill>
    <a:ln>
      <a:noFill/>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[09_Student.xlsx]Report!PivotTable3</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alpha val="99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95000"/>
            </a:schemeClr>
          </a:solidFill>
          <a:ln>
            <a:noFill/>
          </a:ln>
          <a:effectLst>
            <a:outerShdw blurRad="317500" algn="ctr" rotWithShape="0">
              <a:prstClr val="black">
                <a:alpha val="25000"/>
              </a:prstClr>
            </a:outerShdw>
          </a:effectLst>
        </c:spPr>
      </c:pivotFmt>
      <c:pivotFmt>
        <c:idx val="2"/>
        <c:spPr>
          <a:solidFill>
            <a:srgbClr val="FFFF00"/>
          </a:solidFill>
          <a:ln>
            <a:noFill/>
          </a:ln>
          <a:effectLst>
            <a:outerShdw blurRad="317500" algn="ctr" rotWithShape="0">
              <a:prstClr val="black">
                <a:alpha val="25000"/>
              </a:prstClr>
            </a:outerShdw>
          </a:effectLst>
        </c:spPr>
      </c:pivotFmt>
    </c:pivotFmts>
    <c:plotArea>
      <c:layout/>
      <c:doughnutChart>
        <c:varyColors val="1"/>
        <c:ser>
          <c:idx val="0"/>
          <c:order val="0"/>
          <c:tx>
            <c:strRef>
              <c:f>Report!$O$8</c:f>
              <c:strCache>
                <c:ptCount val="1"/>
                <c:pt idx="0">
                  <c:v>Total</c:v>
                </c:pt>
              </c:strCache>
            </c:strRef>
          </c:tx>
          <c:dPt>
            <c:idx val="0"/>
            <c:bubble3D val="0"/>
            <c:spPr>
              <a:solidFill>
                <a:schemeClr val="bg1">
                  <a:lumMod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D3DC-4E01-9B5E-212A6AA641F1}"/>
              </c:ext>
            </c:extLst>
          </c:dPt>
          <c:dPt>
            <c:idx val="1"/>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3DC-4E01-9B5E-212A6AA641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alpha val="99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Report!$N$9:$N$11</c:f>
              <c:strCache>
                <c:ptCount val="2"/>
                <c:pt idx="0">
                  <c:v>Good</c:v>
                </c:pt>
                <c:pt idx="1">
                  <c:v>Poor</c:v>
                </c:pt>
              </c:strCache>
            </c:strRef>
          </c:cat>
          <c:val>
            <c:numRef>
              <c:f>Report!$O$9:$O$11</c:f>
              <c:numCache>
                <c:formatCode>General</c:formatCode>
                <c:ptCount val="2"/>
                <c:pt idx="0">
                  <c:v>2</c:v>
                </c:pt>
                <c:pt idx="1">
                  <c:v>4</c:v>
                </c:pt>
              </c:numCache>
            </c:numRef>
          </c:val>
          <c:extLst>
            <c:ext xmlns:c16="http://schemas.microsoft.com/office/drawing/2014/chart" uri="{C3380CC4-5D6E-409C-BE32-E72D297353CC}">
              <c16:uniqueId val="{00000000-D3DC-4E01-9B5E-212A6AA641F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alpha val="99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solidFill>
            <a:schemeClr val="dk1">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29752</xdr:colOff>
      <xdr:row>0</xdr:row>
      <xdr:rowOff>28575</xdr:rowOff>
    </xdr:from>
    <xdr:to>
      <xdr:col>22</xdr:col>
      <xdr:colOff>77377</xdr:colOff>
      <xdr:row>29</xdr:row>
      <xdr:rowOff>180975</xdr:rowOff>
    </xdr:to>
    <xdr:sp macro="" textlink="">
      <xdr:nvSpPr>
        <xdr:cNvPr id="5" name="Rectangle 4">
          <a:extLst>
            <a:ext uri="{FF2B5EF4-FFF2-40B4-BE49-F238E27FC236}">
              <a16:creationId xmlns:a16="http://schemas.microsoft.com/office/drawing/2014/main" id="{57793675-0035-C67F-7A6E-B83EA164960D}"/>
            </a:ext>
          </a:extLst>
        </xdr:cNvPr>
        <xdr:cNvSpPr/>
      </xdr:nvSpPr>
      <xdr:spPr>
        <a:xfrm>
          <a:off x="29752" y="28575"/>
          <a:ext cx="13222091" cy="5738973"/>
        </a:xfrm>
        <a:prstGeom prst="rect">
          <a:avLst/>
        </a:prstGeom>
        <a:blipFill dpi="0" rotWithShape="1">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19049</xdr:colOff>
      <xdr:row>2</xdr:row>
      <xdr:rowOff>19049</xdr:rowOff>
    </xdr:from>
    <xdr:to>
      <xdr:col>16</xdr:col>
      <xdr:colOff>542925</xdr:colOff>
      <xdr:row>5</xdr:row>
      <xdr:rowOff>180974</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9EBD20BD-B3C4-B008-5519-BDE9B3C262A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853865" y="400050"/>
              <a:ext cx="9505951" cy="722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19049</xdr:colOff>
      <xdr:row>5</xdr:row>
      <xdr:rowOff>180975</xdr:rowOff>
    </xdr:from>
    <xdr:to>
      <xdr:col>10</xdr:col>
      <xdr:colOff>98534</xdr:colOff>
      <xdr:row>17</xdr:row>
      <xdr:rowOff>109482</xdr:rowOff>
    </xdr:to>
    <xdr:graphicFrame macro="">
      <xdr:nvGraphicFramePr>
        <xdr:cNvPr id="3" name="Chart 2">
          <a:extLst>
            <a:ext uri="{FF2B5EF4-FFF2-40B4-BE49-F238E27FC236}">
              <a16:creationId xmlns:a16="http://schemas.microsoft.com/office/drawing/2014/main" id="{3B56E727-014F-D4E7-750E-46D86A23A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120431</xdr:colOff>
      <xdr:row>17</xdr:row>
      <xdr:rowOff>175172</xdr:rowOff>
    </xdr:from>
    <xdr:to>
      <xdr:col>13</xdr:col>
      <xdr:colOff>1226207</xdr:colOff>
      <xdr:row>30</xdr:row>
      <xdr:rowOff>10948</xdr:rowOff>
    </xdr:to>
    <xdr:graphicFrame macro="">
      <xdr:nvGraphicFramePr>
        <xdr:cNvPr id="4" name="Chart 3">
          <a:extLst>
            <a:ext uri="{FF2B5EF4-FFF2-40B4-BE49-F238E27FC236}">
              <a16:creationId xmlns:a16="http://schemas.microsoft.com/office/drawing/2014/main" id="{E0E3E0F8-8A4D-116B-63E0-FCC67D149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5254</xdr:colOff>
      <xdr:row>17</xdr:row>
      <xdr:rowOff>164224</xdr:rowOff>
    </xdr:from>
    <xdr:to>
      <xdr:col>10</xdr:col>
      <xdr:colOff>76638</xdr:colOff>
      <xdr:row>30</xdr:row>
      <xdr:rowOff>10950</xdr:rowOff>
    </xdr:to>
    <xdr:graphicFrame macro="">
      <xdr:nvGraphicFramePr>
        <xdr:cNvPr id="7" name="Chart 6">
          <a:extLst>
            <a:ext uri="{FF2B5EF4-FFF2-40B4-BE49-F238E27FC236}">
              <a16:creationId xmlns:a16="http://schemas.microsoft.com/office/drawing/2014/main" id="{5FD30D84-FDD9-464C-1FC2-7D3B42318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1280949</xdr:colOff>
      <xdr:row>17</xdr:row>
      <xdr:rowOff>142327</xdr:rowOff>
    </xdr:from>
    <xdr:to>
      <xdr:col>16</xdr:col>
      <xdr:colOff>536466</xdr:colOff>
      <xdr:row>30</xdr:row>
      <xdr:rowOff>684</xdr:rowOff>
    </xdr:to>
    <xdr:graphicFrame macro="">
      <xdr:nvGraphicFramePr>
        <xdr:cNvPr id="9" name="Chart 8">
          <a:extLst>
            <a:ext uri="{FF2B5EF4-FFF2-40B4-BE49-F238E27FC236}">
              <a16:creationId xmlns:a16="http://schemas.microsoft.com/office/drawing/2014/main" id="{645E3FB9-55CE-B362-CB68-CA197C2B7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601578</xdr:colOff>
      <xdr:row>0</xdr:row>
      <xdr:rowOff>40105</xdr:rowOff>
    </xdr:from>
    <xdr:to>
      <xdr:col>16</xdr:col>
      <xdr:colOff>535782</xdr:colOff>
      <xdr:row>2</xdr:row>
      <xdr:rowOff>9922</xdr:rowOff>
    </xdr:to>
    <xdr:sp macro="" textlink="">
      <xdr:nvSpPr>
        <xdr:cNvPr id="11" name="Rectangle 10">
          <a:extLst>
            <a:ext uri="{FF2B5EF4-FFF2-40B4-BE49-F238E27FC236}">
              <a16:creationId xmlns:a16="http://schemas.microsoft.com/office/drawing/2014/main" id="{F8E8688C-0F8B-ECFA-B7F0-BBD82723A7EE}"/>
            </a:ext>
          </a:extLst>
        </xdr:cNvPr>
        <xdr:cNvSpPr/>
      </xdr:nvSpPr>
      <xdr:spPr>
        <a:xfrm>
          <a:off x="1812047" y="40105"/>
          <a:ext cx="8784516" cy="346848"/>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chemeClr val="bg1"/>
              </a:solidFill>
              <a:latin typeface="Arial Rounded MT Bold" panose="020F0704030504030204" pitchFamily="34" charset="0"/>
            </a:rPr>
            <a:t>HALF</a:t>
          </a:r>
          <a:r>
            <a:rPr lang="en-IN" sz="3200" kern="1200" baseline="0">
              <a:solidFill>
                <a:schemeClr val="bg1"/>
              </a:solidFill>
              <a:latin typeface="Arial Rounded MT Bold" panose="020F0704030504030204" pitchFamily="34" charset="0"/>
            </a:rPr>
            <a:t> YEARLY REPORT</a:t>
          </a:r>
          <a:endParaRPr lang="en-IN" sz="3200" kern="1200">
            <a:solidFill>
              <a:schemeClr val="bg1"/>
            </a:solidFill>
            <a:latin typeface="Arial Rounded MT Bold" panose="020F0704030504030204" pitchFamily="34" charset="0"/>
          </a:endParaRPr>
        </a:p>
      </xdr:txBody>
    </xdr:sp>
    <xdr:clientData/>
  </xdr:twoCellAnchor>
  <xdr:twoCellAnchor>
    <xdr:from>
      <xdr:col>10</xdr:col>
      <xdr:colOff>122824</xdr:colOff>
      <xdr:row>5</xdr:row>
      <xdr:rowOff>183045</xdr:rowOff>
    </xdr:from>
    <xdr:to>
      <xdr:col>13</xdr:col>
      <xdr:colOff>1259052</xdr:colOff>
      <xdr:row>17</xdr:row>
      <xdr:rowOff>109482</xdr:rowOff>
    </xdr:to>
    <xdr:graphicFrame macro="">
      <xdr:nvGraphicFramePr>
        <xdr:cNvPr id="12" name="Chart 11">
          <a:extLst>
            <a:ext uri="{FF2B5EF4-FFF2-40B4-BE49-F238E27FC236}">
              <a16:creationId xmlns:a16="http://schemas.microsoft.com/office/drawing/2014/main" id="{0C1547F1-0357-A97B-3994-429B668DE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1248104</xdr:colOff>
      <xdr:row>5</xdr:row>
      <xdr:rowOff>175172</xdr:rowOff>
    </xdr:from>
    <xdr:to>
      <xdr:col>16</xdr:col>
      <xdr:colOff>503621</xdr:colOff>
      <xdr:row>17</xdr:row>
      <xdr:rowOff>109482</xdr:rowOff>
    </xdr:to>
    <xdr:graphicFrame macro="">
      <xdr:nvGraphicFramePr>
        <xdr:cNvPr id="13" name="Chart 12">
          <a:extLst>
            <a:ext uri="{FF2B5EF4-FFF2-40B4-BE49-F238E27FC236}">
              <a16:creationId xmlns:a16="http://schemas.microsoft.com/office/drawing/2014/main" id="{5318CC9C-E4E5-1E33-2E29-E0A9A1A1A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75.690976620368" createdVersion="8" refreshedVersion="8" minRefreshableVersion="3" recordCount="30" xr:uid="{BAD1491A-425B-4BF4-A5B8-3D5AD6AAC98F}">
  <cacheSource type="worksheet">
    <worksheetSource ref="A1:S31" sheet="Table"/>
  </cacheSource>
  <cacheFields count="19">
    <cacheField name="Class" numFmtId="0">
      <sharedItems containsSemiMixedTypes="0" containsString="0" containsNumber="1" containsInteger="1" minValue="4" maxValue="4"/>
    </cacheField>
    <cacheField name="Date" numFmtId="14">
      <sharedItems containsSemiMixedTypes="0" containsNonDate="0" containsDate="1" containsString="0" minDate="2024-05-30T00:00:00" maxDate="2024-10-31T00:00:00"/>
    </cacheField>
    <cacheField name="Name" numFmtId="0">
      <sharedItems count="5">
        <s v="Ayan Das"/>
        <s v="Priya Sharma"/>
        <s v="Fahmina Khatun"/>
        <s v="Mahima Sen"/>
        <s v="Sameer Murmu"/>
      </sharedItems>
    </cacheField>
    <cacheField name="Month" numFmtId="0">
      <sharedItems count="6">
        <s v="May"/>
        <s v="Jun"/>
        <s v="Jul"/>
        <s v="Aug"/>
        <s v="Sep"/>
        <s v="Oct"/>
      </sharedItems>
    </cacheField>
    <cacheField name="Payment Mode" numFmtId="0">
      <sharedItems count="2">
        <s v="Cash"/>
        <s v="Online"/>
      </sharedItems>
    </cacheField>
    <cacheField name="Fee" numFmtId="0">
      <sharedItems containsSemiMixedTypes="0" containsString="0" containsNumber="1" containsInteger="1" minValue="200" maxValue="200" count="1">
        <n v="200"/>
      </sharedItems>
    </cacheField>
    <cacheField name="Attendance" numFmtId="0">
      <sharedItems containsSemiMixedTypes="0" containsString="0" containsNumber="1" containsInteger="1" minValue="9" maxValue="13"/>
    </cacheField>
    <cacheField name="WorkingDays" numFmtId="0">
      <sharedItems containsSemiMixedTypes="0" containsString="0" containsNumber="1" containsInteger="1" minValue="19" maxValue="21"/>
    </cacheField>
    <cacheField name="Subject 1" numFmtId="0">
      <sharedItems count="1">
        <s v="English"/>
      </sharedItems>
    </cacheField>
    <cacheField name="Marks 1" numFmtId="0">
      <sharedItems containsSemiMixedTypes="0" containsString="0" containsNumber="1" containsInteger="1" minValue="17" maxValue="29"/>
    </cacheField>
    <cacheField name="Subject 2" numFmtId="0">
      <sharedItems count="1">
        <s v="Bengali"/>
      </sharedItems>
    </cacheField>
    <cacheField name="Marks 2" numFmtId="0">
      <sharedItems containsSemiMixedTypes="0" containsString="0" containsNumber="1" containsInteger="1" minValue="13" maxValue="27"/>
    </cacheField>
    <cacheField name="Subject 3" numFmtId="0">
      <sharedItems/>
    </cacheField>
    <cacheField name="Marks 3" numFmtId="0">
      <sharedItems containsSemiMixedTypes="0" containsString="0" containsNumber="1" containsInteger="1" minValue="14" maxValue="29"/>
    </cacheField>
    <cacheField name="Subject 4" numFmtId="0">
      <sharedItems/>
    </cacheField>
    <cacheField name="Marks 4" numFmtId="0">
      <sharedItems containsSemiMixedTypes="0" containsString="0" containsNumber="1" containsInteger="1" minValue="14" maxValue="29"/>
    </cacheField>
    <cacheField name="Average" numFmtId="164">
      <sharedItems containsSemiMixedTypes="0" containsString="0" containsNumber="1" minValue="18.25" maxValue="24" count="20">
        <n v="23.5"/>
        <n v="19.75"/>
        <n v="24"/>
        <n v="18.25"/>
        <n v="19.25"/>
        <n v="23"/>
        <n v="21"/>
        <n v="23.75"/>
        <n v="22.75"/>
        <n v="20.5"/>
        <n v="21.75"/>
        <n v="21.5"/>
        <n v="22.25"/>
        <n v="19.5"/>
        <n v="21.25"/>
        <n v="19"/>
        <n v="20.75"/>
        <n v="20.25"/>
        <n v="20"/>
        <n v="23.25"/>
      </sharedItems>
    </cacheField>
    <cacheField name="Attendance%" numFmtId="164">
      <sharedItems containsSemiMixedTypes="0" containsString="0" containsNumber="1" minValue="45" maxValue="68.421052631578945"/>
    </cacheField>
    <cacheField name="Remark" numFmtId="0">
      <sharedItems count="2">
        <s v="Good"/>
        <s v="Poor"/>
      </sharedItems>
    </cacheField>
  </cacheFields>
  <extLst>
    <ext xmlns:x14="http://schemas.microsoft.com/office/spreadsheetml/2009/9/main" uri="{725AE2AE-9491-48be-B2B4-4EB974FC3084}">
      <x14:pivotCacheDefinition pivotCacheId="70395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4"/>
    <d v="2024-05-30T00:00:00"/>
    <x v="0"/>
    <x v="0"/>
    <x v="0"/>
    <x v="0"/>
    <n v="11"/>
    <n v="19"/>
    <x v="0"/>
    <n v="22"/>
    <x v="0"/>
    <n v="18"/>
    <s v="Math"/>
    <n v="25"/>
    <s v="Science"/>
    <n v="29"/>
    <x v="0"/>
    <n v="57.894736842105267"/>
    <x v="0"/>
  </r>
  <r>
    <n v="4"/>
    <d v="2024-06-30T00:00:00"/>
    <x v="0"/>
    <x v="1"/>
    <x v="0"/>
    <x v="0"/>
    <n v="10"/>
    <n v="19"/>
    <x v="0"/>
    <n v="26"/>
    <x v="0"/>
    <n v="14"/>
    <s v="Math"/>
    <n v="20"/>
    <s v="Science"/>
    <n v="19"/>
    <x v="1"/>
    <n v="52.631578947368418"/>
    <x v="1"/>
  </r>
  <r>
    <n v="4"/>
    <d v="2024-07-30T00:00:00"/>
    <x v="0"/>
    <x v="2"/>
    <x v="0"/>
    <x v="0"/>
    <n v="12"/>
    <n v="21"/>
    <x v="0"/>
    <n v="29"/>
    <x v="0"/>
    <n v="17"/>
    <s v="Math"/>
    <n v="28"/>
    <s v="Science"/>
    <n v="22"/>
    <x v="2"/>
    <n v="57.142857142857139"/>
    <x v="0"/>
  </r>
  <r>
    <n v="4"/>
    <d v="2024-08-30T00:00:00"/>
    <x v="0"/>
    <x v="3"/>
    <x v="1"/>
    <x v="0"/>
    <n v="10"/>
    <n v="21"/>
    <x v="0"/>
    <n v="19"/>
    <x v="0"/>
    <n v="21"/>
    <s v="Math"/>
    <n v="15"/>
    <s v="Science"/>
    <n v="18"/>
    <x v="3"/>
    <n v="47.619047619047613"/>
    <x v="1"/>
  </r>
  <r>
    <n v="4"/>
    <d v="2024-09-30T00:00:00"/>
    <x v="0"/>
    <x v="4"/>
    <x v="1"/>
    <x v="0"/>
    <n v="9"/>
    <n v="19"/>
    <x v="0"/>
    <n v="23"/>
    <x v="0"/>
    <n v="19"/>
    <s v="Math"/>
    <n v="18"/>
    <s v="Science"/>
    <n v="17"/>
    <x v="4"/>
    <n v="47.368421052631575"/>
    <x v="1"/>
  </r>
  <r>
    <n v="4"/>
    <d v="2024-10-30T00:00:00"/>
    <x v="0"/>
    <x v="5"/>
    <x v="0"/>
    <x v="0"/>
    <n v="13"/>
    <n v="21"/>
    <x v="0"/>
    <n v="28"/>
    <x v="0"/>
    <n v="16"/>
    <s v="Math"/>
    <n v="27"/>
    <s v="Science"/>
    <n v="21"/>
    <x v="5"/>
    <n v="61.904761904761905"/>
    <x v="0"/>
  </r>
  <r>
    <n v="4"/>
    <d v="2024-05-30T00:00:00"/>
    <x v="1"/>
    <x v="0"/>
    <x v="0"/>
    <x v="0"/>
    <n v="11"/>
    <n v="19"/>
    <x v="0"/>
    <n v="24"/>
    <x v="0"/>
    <n v="18"/>
    <s v="Math"/>
    <n v="22"/>
    <s v="Science"/>
    <n v="20"/>
    <x v="6"/>
    <n v="57.894736842105267"/>
    <x v="0"/>
  </r>
  <r>
    <n v="4"/>
    <d v="2024-06-30T00:00:00"/>
    <x v="1"/>
    <x v="1"/>
    <x v="1"/>
    <x v="0"/>
    <n v="12"/>
    <n v="19"/>
    <x v="0"/>
    <n v="27"/>
    <x v="0"/>
    <n v="19"/>
    <s v="Math"/>
    <n v="24"/>
    <s v="Science"/>
    <n v="25"/>
    <x v="7"/>
    <n v="63.157894736842103"/>
    <x v="0"/>
  </r>
  <r>
    <n v="4"/>
    <d v="2024-07-30T00:00:00"/>
    <x v="1"/>
    <x v="2"/>
    <x v="0"/>
    <x v="0"/>
    <n v="10"/>
    <n v="21"/>
    <x v="0"/>
    <n v="23"/>
    <x v="0"/>
    <n v="13"/>
    <s v="Math"/>
    <n v="29"/>
    <s v="Science"/>
    <n v="26"/>
    <x v="8"/>
    <n v="47.619047619047613"/>
    <x v="1"/>
  </r>
  <r>
    <n v="4"/>
    <d v="2024-08-30T00:00:00"/>
    <x v="1"/>
    <x v="3"/>
    <x v="1"/>
    <x v="0"/>
    <n v="11"/>
    <n v="19"/>
    <x v="0"/>
    <n v="20"/>
    <x v="0"/>
    <n v="15"/>
    <s v="Math"/>
    <n v="19"/>
    <s v="Science"/>
    <n v="28"/>
    <x v="9"/>
    <n v="57.894736842105267"/>
    <x v="0"/>
  </r>
  <r>
    <n v="4"/>
    <d v="2024-09-30T00:00:00"/>
    <x v="1"/>
    <x v="4"/>
    <x v="0"/>
    <x v="0"/>
    <n v="9"/>
    <n v="20"/>
    <x v="0"/>
    <n v="18"/>
    <x v="0"/>
    <n v="22"/>
    <s v="Math"/>
    <n v="26"/>
    <s v="Science"/>
    <n v="21"/>
    <x v="10"/>
    <n v="45"/>
    <x v="1"/>
  </r>
  <r>
    <n v="4"/>
    <d v="2024-10-30T00:00:00"/>
    <x v="1"/>
    <x v="5"/>
    <x v="0"/>
    <x v="0"/>
    <n v="13"/>
    <n v="19"/>
    <x v="0"/>
    <n v="17"/>
    <x v="0"/>
    <n v="14"/>
    <s v="Math"/>
    <n v="29"/>
    <s v="Science"/>
    <n v="27"/>
    <x v="10"/>
    <n v="68.421052631578945"/>
    <x v="0"/>
  </r>
  <r>
    <n v="4"/>
    <d v="2024-05-30T00:00:00"/>
    <x v="2"/>
    <x v="0"/>
    <x v="1"/>
    <x v="0"/>
    <n v="12"/>
    <n v="20"/>
    <x v="0"/>
    <n v="19"/>
    <x v="0"/>
    <n v="16"/>
    <s v="Math"/>
    <n v="28"/>
    <s v="Science"/>
    <n v="24"/>
    <x v="10"/>
    <n v="60"/>
    <x v="0"/>
  </r>
  <r>
    <n v="4"/>
    <d v="2024-06-30T00:00:00"/>
    <x v="2"/>
    <x v="1"/>
    <x v="0"/>
    <x v="0"/>
    <n v="10"/>
    <n v="20"/>
    <x v="0"/>
    <n v="27"/>
    <x v="0"/>
    <n v="23"/>
    <s v="Math"/>
    <n v="17"/>
    <s v="Science"/>
    <n v="19"/>
    <x v="11"/>
    <n v="50"/>
    <x v="0"/>
  </r>
  <r>
    <n v="4"/>
    <d v="2024-07-30T00:00:00"/>
    <x v="2"/>
    <x v="2"/>
    <x v="1"/>
    <x v="0"/>
    <n v="11"/>
    <n v="21"/>
    <x v="0"/>
    <n v="21"/>
    <x v="0"/>
    <n v="19"/>
    <s v="Math"/>
    <n v="29"/>
    <s v="Science"/>
    <n v="20"/>
    <x v="12"/>
    <n v="52.380952380952387"/>
    <x v="0"/>
  </r>
  <r>
    <n v="4"/>
    <d v="2024-08-30T00:00:00"/>
    <x v="2"/>
    <x v="3"/>
    <x v="0"/>
    <x v="0"/>
    <n v="12"/>
    <n v="20"/>
    <x v="0"/>
    <n v="23"/>
    <x v="0"/>
    <n v="18"/>
    <s v="Math"/>
    <n v="15"/>
    <s v="Science"/>
    <n v="22"/>
    <x v="13"/>
    <n v="60"/>
    <x v="1"/>
  </r>
  <r>
    <n v="4"/>
    <d v="2024-09-30T00:00:00"/>
    <x v="2"/>
    <x v="4"/>
    <x v="0"/>
    <x v="0"/>
    <n v="10"/>
    <n v="19"/>
    <x v="0"/>
    <n v="28"/>
    <x v="0"/>
    <n v="14"/>
    <s v="Math"/>
    <n v="19"/>
    <s v="Science"/>
    <n v="26"/>
    <x v="10"/>
    <n v="52.631578947368418"/>
    <x v="0"/>
  </r>
  <r>
    <n v="4"/>
    <d v="2024-10-30T00:00:00"/>
    <x v="2"/>
    <x v="5"/>
    <x v="1"/>
    <x v="0"/>
    <n v="9"/>
    <n v="20"/>
    <x v="0"/>
    <n v="18"/>
    <x v="0"/>
    <n v="17"/>
    <s v="Math"/>
    <n v="20"/>
    <s v="Science"/>
    <n v="29"/>
    <x v="6"/>
    <n v="45"/>
    <x v="1"/>
  </r>
  <r>
    <n v="4"/>
    <d v="2024-05-30T00:00:00"/>
    <x v="3"/>
    <x v="0"/>
    <x v="1"/>
    <x v="0"/>
    <n v="13"/>
    <n v="20"/>
    <x v="0"/>
    <n v="19"/>
    <x v="0"/>
    <n v="22"/>
    <s v="Math"/>
    <n v="14"/>
    <s v="Science"/>
    <n v="27"/>
    <x v="9"/>
    <n v="65"/>
    <x v="0"/>
  </r>
  <r>
    <n v="4"/>
    <d v="2024-06-30T00:00:00"/>
    <x v="3"/>
    <x v="1"/>
    <x v="0"/>
    <x v="0"/>
    <n v="10"/>
    <n v="20"/>
    <x v="0"/>
    <n v="24"/>
    <x v="0"/>
    <n v="15"/>
    <s v="Math"/>
    <n v="28"/>
    <s v="Science"/>
    <n v="18"/>
    <x v="14"/>
    <n v="50"/>
    <x v="0"/>
  </r>
  <r>
    <n v="4"/>
    <d v="2024-07-30T00:00:00"/>
    <x v="3"/>
    <x v="2"/>
    <x v="0"/>
    <x v="0"/>
    <n v="12"/>
    <n v="21"/>
    <x v="0"/>
    <n v="29"/>
    <x v="0"/>
    <n v="13"/>
    <s v="Math"/>
    <n v="19"/>
    <s v="Science"/>
    <n v="25"/>
    <x v="11"/>
    <n v="57.142857142857139"/>
    <x v="0"/>
  </r>
  <r>
    <n v="4"/>
    <d v="2024-08-30T00:00:00"/>
    <x v="3"/>
    <x v="3"/>
    <x v="0"/>
    <x v="0"/>
    <n v="10"/>
    <n v="21"/>
    <x v="0"/>
    <n v="21"/>
    <x v="0"/>
    <n v="16"/>
    <s v="Math"/>
    <n v="17"/>
    <s v="Science"/>
    <n v="22"/>
    <x v="15"/>
    <n v="47.619047619047613"/>
    <x v="1"/>
  </r>
  <r>
    <n v="4"/>
    <d v="2024-09-30T00:00:00"/>
    <x v="3"/>
    <x v="4"/>
    <x v="1"/>
    <x v="0"/>
    <n v="11"/>
    <n v="21"/>
    <x v="0"/>
    <n v="29"/>
    <x v="0"/>
    <n v="18"/>
    <s v="Math"/>
    <n v="22"/>
    <s v="Science"/>
    <n v="14"/>
    <x v="16"/>
    <n v="52.380952380952387"/>
    <x v="0"/>
  </r>
  <r>
    <n v="4"/>
    <d v="2024-10-30T00:00:00"/>
    <x v="3"/>
    <x v="5"/>
    <x v="0"/>
    <x v="0"/>
    <n v="10"/>
    <n v="20"/>
    <x v="0"/>
    <n v="19"/>
    <x v="0"/>
    <n v="26"/>
    <s v="Math"/>
    <n v="18"/>
    <s v="Science"/>
    <n v="29"/>
    <x v="5"/>
    <n v="50"/>
    <x v="0"/>
  </r>
  <r>
    <n v="4"/>
    <d v="2024-05-30T00:00:00"/>
    <x v="4"/>
    <x v="0"/>
    <x v="1"/>
    <x v="0"/>
    <n v="11"/>
    <n v="19"/>
    <x v="0"/>
    <n v="17"/>
    <x v="0"/>
    <n v="14"/>
    <s v="Math"/>
    <n v="19"/>
    <s v="Science"/>
    <n v="26"/>
    <x v="15"/>
    <n v="57.894736842105267"/>
    <x v="1"/>
  </r>
  <r>
    <n v="4"/>
    <d v="2024-06-30T00:00:00"/>
    <x v="4"/>
    <x v="1"/>
    <x v="0"/>
    <x v="0"/>
    <n v="12"/>
    <n v="21"/>
    <x v="0"/>
    <n v="22"/>
    <x v="0"/>
    <n v="20"/>
    <s v="Math"/>
    <n v="18"/>
    <s v="Science"/>
    <n v="21"/>
    <x v="17"/>
    <n v="57.142857142857139"/>
    <x v="0"/>
  </r>
  <r>
    <n v="4"/>
    <d v="2024-07-30T00:00:00"/>
    <x v="4"/>
    <x v="2"/>
    <x v="0"/>
    <x v="0"/>
    <n v="10"/>
    <n v="21"/>
    <x v="0"/>
    <n v="24"/>
    <x v="0"/>
    <n v="14"/>
    <s v="Math"/>
    <n v="29"/>
    <s v="Science"/>
    <n v="19"/>
    <x v="11"/>
    <n v="47.619047619047613"/>
    <x v="1"/>
  </r>
  <r>
    <n v="4"/>
    <d v="2024-08-30T00:00:00"/>
    <x v="4"/>
    <x v="3"/>
    <x v="0"/>
    <x v="0"/>
    <n v="9"/>
    <n v="20"/>
    <x v="0"/>
    <n v="21"/>
    <x v="0"/>
    <n v="17"/>
    <s v="Math"/>
    <n v="22"/>
    <s v="Science"/>
    <n v="20"/>
    <x v="18"/>
    <n v="45"/>
    <x v="1"/>
  </r>
  <r>
    <n v="4"/>
    <d v="2024-09-30T00:00:00"/>
    <x v="4"/>
    <x v="4"/>
    <x v="1"/>
    <x v="0"/>
    <n v="10"/>
    <n v="21"/>
    <x v="0"/>
    <n v="28"/>
    <x v="0"/>
    <n v="19"/>
    <s v="Math"/>
    <n v="17"/>
    <s v="Science"/>
    <n v="18"/>
    <x v="9"/>
    <n v="47.619047619047613"/>
    <x v="1"/>
  </r>
  <r>
    <n v="4"/>
    <d v="2024-10-30T00:00:00"/>
    <x v="4"/>
    <x v="5"/>
    <x v="0"/>
    <x v="0"/>
    <n v="11"/>
    <n v="20"/>
    <x v="0"/>
    <n v="23"/>
    <x v="0"/>
    <n v="27"/>
    <s v="Math"/>
    <n v="14"/>
    <s v="Science"/>
    <n v="29"/>
    <x v="19"/>
    <n v="55.000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07A85D-5A2D-4669-A298-278E6DDEF5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8:P25" firstHeaderRow="1" firstDataRow="1" firstDataCol="1"/>
  <pivotFields count="19">
    <pivotField showAll="0"/>
    <pivotField numFmtId="14" showAll="0"/>
    <pivotField showAll="0">
      <items count="6">
        <item h="1" x="0"/>
        <item h="1" x="2"/>
        <item h="1" x="3"/>
        <item h="1" x="1"/>
        <item x="4"/>
        <item t="default"/>
      </items>
    </pivotField>
    <pivotField name="-"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showAll="0"/>
  </pivotFields>
  <rowFields count="1">
    <field x="3"/>
  </rowFields>
  <rowItems count="7">
    <i>
      <x/>
    </i>
    <i>
      <x v="1"/>
    </i>
    <i>
      <x v="2"/>
    </i>
    <i>
      <x v="3"/>
    </i>
    <i>
      <x v="4"/>
    </i>
    <i>
      <x v="5"/>
    </i>
    <i t="grand">
      <x/>
    </i>
  </rowItems>
  <colItems count="1">
    <i/>
  </colItems>
  <dataFields count="1">
    <dataField name="Attendance Percentage" fld="17" baseField="3"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04E12-5CBE-4228-B168-35B883286F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17:M24" firstHeaderRow="1" firstDataRow="1" firstDataCol="1"/>
  <pivotFields count="19">
    <pivotField showAll="0"/>
    <pivotField numFmtId="14" showAll="0"/>
    <pivotField showAll="0">
      <items count="6">
        <item h="1" x="0"/>
        <item h="1" x="2"/>
        <item h="1" x="3"/>
        <item h="1" x="1"/>
        <item x="4"/>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ame="-" showAll="0">
      <items count="3">
        <item x="0"/>
        <item x="1"/>
        <item t="default"/>
      </items>
    </pivotField>
  </pivotFields>
  <rowFields count="1">
    <field x="3"/>
  </rowFields>
  <rowItems count="7">
    <i>
      <x/>
    </i>
    <i>
      <x v="1"/>
    </i>
    <i>
      <x v="2"/>
    </i>
    <i>
      <x v="3"/>
    </i>
    <i>
      <x v="4"/>
    </i>
    <i>
      <x v="5"/>
    </i>
    <i t="grand">
      <x/>
    </i>
  </rowItems>
  <colItems count="1">
    <i/>
  </colItems>
  <dataFields count="1">
    <dataField name="AvG" fld="16" baseField="3" baseItem="0" numFmtId="164"/>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0CDE5A-DAC7-4D6F-A471-557BA47BD42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D17:E19" firstHeaderRow="1" firstDataRow="1" firstDataCol="1"/>
  <pivotFields count="19">
    <pivotField showAll="0"/>
    <pivotField numFmtId="14" showAll="0"/>
    <pivotField showAll="0">
      <items count="6">
        <item h="1" x="0"/>
        <item h="1" x="2"/>
        <item h="1" x="3"/>
        <item h="1" x="1"/>
        <item x="4"/>
        <item t="default"/>
      </items>
    </pivotField>
    <pivotField name="-" showAll="0">
      <items count="7">
        <item x="0"/>
        <item x="1"/>
        <item x="2"/>
        <item x="3"/>
        <item x="4"/>
        <item x="5"/>
        <item t="default"/>
      </items>
    </pivotField>
    <pivotField axis="axisRow" dataField="1" showAll="0">
      <items count="3">
        <item x="0"/>
        <item x="1"/>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s>
  <rowFields count="1">
    <field x="4"/>
  </rowFields>
  <rowItems count="2">
    <i>
      <x/>
    </i>
    <i>
      <x v="1"/>
    </i>
  </rowItems>
  <colItems count="1">
    <i/>
  </colItems>
  <dataFields count="1">
    <dataField name="Payment" fld="4" subtotal="count" baseField="4" baseItem="0"/>
  </dataFields>
  <chartFormats count="5">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BD6B3-7C13-4201-8533-63F66346F9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8:O11" firstHeaderRow="1" firstDataRow="1" firstDataCol="1"/>
  <pivotFields count="19">
    <pivotField showAll="0"/>
    <pivotField numFmtId="14" showAll="0"/>
    <pivotField showAll="0">
      <items count="6">
        <item h="1" x="0"/>
        <item h="1" x="2"/>
        <item h="1" x="3"/>
        <item h="1" x="1"/>
        <item x="4"/>
        <item t="default"/>
      </items>
    </pivotField>
    <pivotField name="-"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items count="21">
        <item x="3"/>
        <item x="15"/>
        <item x="4"/>
        <item x="13"/>
        <item x="1"/>
        <item x="18"/>
        <item x="17"/>
        <item x="9"/>
        <item x="16"/>
        <item x="6"/>
        <item x="14"/>
        <item x="11"/>
        <item x="10"/>
        <item x="12"/>
        <item x="8"/>
        <item x="5"/>
        <item x="19"/>
        <item x="0"/>
        <item x="7"/>
        <item x="2"/>
        <item t="default"/>
      </items>
    </pivotField>
    <pivotField numFmtId="164" showAll="0"/>
    <pivotField axis="axisRow" dataField="1" showAll="0">
      <items count="3">
        <item x="0"/>
        <item x="1"/>
        <item t="default"/>
      </items>
    </pivotField>
  </pivotFields>
  <rowFields count="1">
    <field x="18"/>
  </rowFields>
  <rowItems count="3">
    <i>
      <x/>
    </i>
    <i>
      <x v="1"/>
    </i>
    <i t="grand">
      <x/>
    </i>
  </rowItems>
  <colItems count="1">
    <i/>
  </colItems>
  <dataFields count="1">
    <dataField name="Good || Poor" fld="18" subtotal="count" baseField="0" baseItem="0"/>
  </dataFields>
  <chartFormats count="3">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8" count="1" selected="0">
            <x v="0"/>
          </reference>
        </references>
      </pivotArea>
    </chartFormat>
    <chartFormat chart="9" format="2">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9AD6CC-44E1-420B-8E9C-5BCD657E587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K7:L14" firstHeaderRow="1" firstDataRow="2" firstDataCol="1"/>
  <pivotFields count="19">
    <pivotField showAll="0" defaultSubtotal="0"/>
    <pivotField numFmtId="14" showAll="0" defaultSubtotal="0"/>
    <pivotField showAll="0" defaultSubtotal="0">
      <items count="5">
        <item h="1" x="0"/>
        <item h="1" x="2"/>
        <item h="1" x="3"/>
        <item h="1" x="1"/>
        <item x="4"/>
      </items>
    </pivotField>
    <pivotField name="-" axis="axisRow" showAll="0" defaultSubtotal="0">
      <items count="6">
        <item x="0"/>
        <item x="1"/>
        <item x="2"/>
        <item x="3"/>
        <item x="4"/>
        <item x="5"/>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1">
        <item x="0"/>
      </items>
    </pivotField>
    <pivotField dataField="1" showAll="0" defaultSubtotal="0"/>
    <pivotField showAll="0" defaultSubtotal="0"/>
    <pivotField showAll="0" defaultSubtotal="0"/>
    <pivotField showAll="0" defaultSubtotal="0"/>
    <pivotField showAll="0" defaultSubtotal="0"/>
    <pivotField numFmtId="164" showAll="0" defaultSubtotal="0"/>
    <pivotField numFmtId="164" showAll="0" defaultSubtotal="0"/>
    <pivotField showAll="0" defaultSubtotal="0"/>
  </pivotFields>
  <rowFields count="1">
    <field x="3"/>
  </rowFields>
  <rowItems count="6">
    <i>
      <x/>
    </i>
    <i>
      <x v="1"/>
    </i>
    <i>
      <x v="2"/>
    </i>
    <i>
      <x v="3"/>
    </i>
    <i>
      <x v="4"/>
    </i>
    <i>
      <x v="5"/>
    </i>
  </rowItems>
  <colFields count="1">
    <field x="10"/>
  </colFields>
  <colItems count="1">
    <i>
      <x/>
    </i>
  </colItems>
  <dataFields count="1">
    <dataField name="Bengali" fld="11" baseField="3"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B09FB6-012B-4936-8756-D3D60EB2575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D8:E14" firstHeaderRow="1" firstDataRow="1" firstDataCol="1"/>
  <pivotFields count="19">
    <pivotField showAll="0" defaultSubtotal="0"/>
    <pivotField numFmtId="14" showAll="0" defaultSubtotal="0"/>
    <pivotField showAll="0" defaultSubtotal="0">
      <items count="5">
        <item h="1" x="0"/>
        <item h="1" x="2"/>
        <item h="1" x="3"/>
        <item h="1" x="1"/>
        <item x="4"/>
      </items>
    </pivotField>
    <pivotField name="-" axis="axisRow" showAll="0" defaultSubtotal="0">
      <items count="6">
        <item x="0"/>
        <item x="1"/>
        <item x="2"/>
        <item x="3"/>
        <item x="4"/>
        <item x="5"/>
      </items>
    </pivotField>
    <pivotField showAll="0" defaultSubtotal="0"/>
    <pivotField showAll="0" defaultSubtotal="0"/>
    <pivotField showAll="0" defaultSubtotal="0"/>
    <pivotField showAll="0" defaultSubtotal="0"/>
    <pivotField showAll="0" defaultSubtotal="0">
      <items count="1">
        <item x="0"/>
      </items>
    </pivotField>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numFmtId="164" showAll="0" defaultSubtotal="0"/>
    <pivotField showAll="0" defaultSubtotal="0"/>
  </pivotFields>
  <rowFields count="1">
    <field x="3"/>
  </rowFields>
  <rowItems count="6">
    <i>
      <x/>
    </i>
    <i>
      <x v="1"/>
    </i>
    <i>
      <x v="2"/>
    </i>
    <i>
      <x v="3"/>
    </i>
    <i>
      <x v="4"/>
    </i>
    <i>
      <x v="5"/>
    </i>
  </rowItems>
  <colItems count="1">
    <i/>
  </colItems>
  <dataFields count="1">
    <dataField name="English" fld="9"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28C3744-4662-4601-B924-C4B43CE9FCE3}" sourceName="Name">
  <pivotTables>
    <pivotTable tabId="5" name="PivotTable1"/>
    <pivotTable tabId="5" name="PivotTable2"/>
    <pivotTable tabId="5" name="PivotTable3"/>
    <pivotTable tabId="5" name="PivotTable5"/>
    <pivotTable tabId="5" name="PivotTable6"/>
    <pivotTable tabId="5" name="PivotTable4"/>
  </pivotTables>
  <data>
    <tabular pivotCacheId="70395656">
      <items count="5">
        <i x="0"/>
        <i x="2"/>
        <i x="3"/>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1D302A1-77CB-4215-BA86-B4E9A8D303E9}" cache="Slicer_Name" caption="Name" columnCount="5" style="SlicerStyleDark5"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P31"/>
  <sheetViews>
    <sheetView workbookViewId="0">
      <selection activeCell="S10" sqref="S10"/>
    </sheetView>
  </sheetViews>
  <sheetFormatPr defaultRowHeight="15" x14ac:dyDescent="0.25"/>
  <cols>
    <col min="1" max="1" width="5.42578125" bestFit="1" customWidth="1"/>
    <col min="2" max="2" width="10.42578125" bestFit="1" customWidth="1"/>
    <col min="3" max="3" width="15.42578125" bestFit="1" customWidth="1"/>
    <col min="4" max="4" width="14.5703125" customWidth="1"/>
    <col min="5" max="5" width="14.7109375" bestFit="1" customWidth="1"/>
    <col min="6" max="6" width="4.28515625" bestFit="1" customWidth="1"/>
    <col min="7" max="7" width="11.28515625" bestFit="1" customWidth="1"/>
    <col min="8" max="8" width="9" bestFit="1" customWidth="1"/>
    <col min="9" max="9" width="7.85546875" bestFit="1" customWidth="1"/>
    <col min="10" max="10" width="9" bestFit="1" customWidth="1"/>
    <col min="11" max="11" width="7.85546875" bestFit="1" customWidth="1"/>
    <col min="12" max="12" width="12.42578125" bestFit="1" customWidth="1"/>
    <col min="13" max="13" width="7.85546875" bestFit="1" customWidth="1"/>
    <col min="14" max="14" width="9" bestFit="1" customWidth="1"/>
    <col min="15" max="15" width="7.85546875" bestFit="1" customWidth="1"/>
    <col min="16" max="16" width="20.42578125" bestFit="1" customWidth="1"/>
  </cols>
  <sheetData>
    <row r="1" spans="1:16" x14ac:dyDescent="0.25">
      <c r="A1" s="6" t="s">
        <v>3</v>
      </c>
      <c r="B1" s="6" t="s">
        <v>25</v>
      </c>
      <c r="C1" s="6" t="s">
        <v>24</v>
      </c>
      <c r="D1" s="6" t="s">
        <v>4</v>
      </c>
      <c r="E1" s="6" t="s">
        <v>5</v>
      </c>
      <c r="F1" s="6" t="s">
        <v>6</v>
      </c>
      <c r="G1" s="6" t="s">
        <v>7</v>
      </c>
      <c r="H1" s="6" t="s">
        <v>8</v>
      </c>
      <c r="I1" s="6" t="s">
        <v>9</v>
      </c>
      <c r="J1" s="6" t="s">
        <v>10</v>
      </c>
      <c r="K1" s="6" t="s">
        <v>11</v>
      </c>
      <c r="L1" s="6" t="s">
        <v>12</v>
      </c>
      <c r="M1" s="6" t="s">
        <v>13</v>
      </c>
      <c r="N1" s="6" t="s">
        <v>14</v>
      </c>
      <c r="O1" s="6" t="s">
        <v>15</v>
      </c>
      <c r="P1" s="6" t="s">
        <v>16</v>
      </c>
    </row>
    <row r="2" spans="1:16" x14ac:dyDescent="0.25">
      <c r="A2" s="7">
        <v>2</v>
      </c>
      <c r="B2" s="8">
        <v>45442</v>
      </c>
      <c r="C2" s="7" t="s">
        <v>32</v>
      </c>
      <c r="D2" s="7" t="str">
        <f>TEXT(B2,"MMM")</f>
        <v>May</v>
      </c>
      <c r="E2" s="7" t="s">
        <v>0</v>
      </c>
      <c r="F2" s="7">
        <v>100</v>
      </c>
      <c r="G2" s="7">
        <v>11</v>
      </c>
      <c r="H2" s="7" t="s">
        <v>1</v>
      </c>
      <c r="I2" s="7">
        <v>22</v>
      </c>
      <c r="J2" s="7" t="s">
        <v>2</v>
      </c>
      <c r="K2" s="7">
        <v>18</v>
      </c>
      <c r="L2" s="7" t="s">
        <v>18</v>
      </c>
      <c r="M2" s="7">
        <v>25</v>
      </c>
      <c r="N2" s="7" t="s">
        <v>19</v>
      </c>
      <c r="O2" s="7">
        <v>29</v>
      </c>
      <c r="P2" s="7" t="s">
        <v>36</v>
      </c>
    </row>
    <row r="3" spans="1:16" x14ac:dyDescent="0.25">
      <c r="A3" s="7">
        <v>2</v>
      </c>
      <c r="B3" s="8">
        <v>45473</v>
      </c>
      <c r="C3" s="7" t="s">
        <v>32</v>
      </c>
      <c r="D3" s="7" t="str">
        <f t="shared" ref="D3:D31" si="0">TEXT(B3,"MMM")</f>
        <v>Jun</v>
      </c>
      <c r="E3" s="7" t="s">
        <v>0</v>
      </c>
      <c r="F3" s="7">
        <v>100</v>
      </c>
      <c r="G3" s="7">
        <v>10</v>
      </c>
      <c r="H3" s="7" t="s">
        <v>1</v>
      </c>
      <c r="I3" s="7">
        <v>26</v>
      </c>
      <c r="J3" s="7" t="s">
        <v>2</v>
      </c>
      <c r="K3" s="7">
        <v>14</v>
      </c>
      <c r="L3" s="7" t="s">
        <v>18</v>
      </c>
      <c r="M3" s="7">
        <v>20</v>
      </c>
      <c r="N3" s="7" t="s">
        <v>19</v>
      </c>
      <c r="O3" s="7">
        <v>19</v>
      </c>
      <c r="P3" s="7" t="s">
        <v>36</v>
      </c>
    </row>
    <row r="4" spans="1:16" x14ac:dyDescent="0.25">
      <c r="A4" s="7">
        <v>2</v>
      </c>
      <c r="B4" s="8">
        <v>45503</v>
      </c>
      <c r="C4" s="7" t="s">
        <v>32</v>
      </c>
      <c r="D4" s="7" t="str">
        <f t="shared" si="0"/>
        <v>Jul</v>
      </c>
      <c r="E4" s="7" t="s">
        <v>0</v>
      </c>
      <c r="F4" s="7">
        <v>100</v>
      </c>
      <c r="G4" s="7">
        <v>12</v>
      </c>
      <c r="H4" s="7" t="s">
        <v>1</v>
      </c>
      <c r="I4" s="7">
        <v>29</v>
      </c>
      <c r="J4" s="7" t="s">
        <v>2</v>
      </c>
      <c r="K4" s="7">
        <v>17</v>
      </c>
      <c r="L4" s="7" t="s">
        <v>18</v>
      </c>
      <c r="M4" s="7">
        <v>28</v>
      </c>
      <c r="N4" s="7" t="s">
        <v>19</v>
      </c>
      <c r="O4" s="7">
        <v>22</v>
      </c>
      <c r="P4" s="7" t="s">
        <v>36</v>
      </c>
    </row>
    <row r="5" spans="1:16" x14ac:dyDescent="0.25">
      <c r="A5" s="7">
        <v>2</v>
      </c>
      <c r="B5" s="8">
        <v>45534</v>
      </c>
      <c r="C5" s="7" t="s">
        <v>32</v>
      </c>
      <c r="D5" s="7" t="str">
        <f t="shared" si="0"/>
        <v>Aug</v>
      </c>
      <c r="E5" s="7" t="s">
        <v>20</v>
      </c>
      <c r="F5" s="7">
        <v>100</v>
      </c>
      <c r="G5" s="7">
        <v>10</v>
      </c>
      <c r="H5" s="7" t="s">
        <v>1</v>
      </c>
      <c r="I5" s="7">
        <v>19</v>
      </c>
      <c r="J5" s="7" t="s">
        <v>2</v>
      </c>
      <c r="K5" s="7">
        <v>21</v>
      </c>
      <c r="L5" s="7" t="s">
        <v>18</v>
      </c>
      <c r="M5" s="7">
        <v>15</v>
      </c>
      <c r="N5" s="7" t="s">
        <v>19</v>
      </c>
      <c r="O5" s="7">
        <v>18</v>
      </c>
      <c r="P5" s="7" t="s">
        <v>36</v>
      </c>
    </row>
    <row r="6" spans="1:16" x14ac:dyDescent="0.25">
      <c r="A6" s="7">
        <v>2</v>
      </c>
      <c r="B6" s="8">
        <v>45565</v>
      </c>
      <c r="C6" s="7" t="s">
        <v>32</v>
      </c>
      <c r="D6" s="7" t="str">
        <f t="shared" si="0"/>
        <v>Sep</v>
      </c>
      <c r="E6" s="7" t="s">
        <v>20</v>
      </c>
      <c r="F6" s="7">
        <v>100</v>
      </c>
      <c r="G6" s="7">
        <v>9</v>
      </c>
      <c r="H6" s="7" t="s">
        <v>1</v>
      </c>
      <c r="I6" s="7">
        <v>23</v>
      </c>
      <c r="J6" s="7" t="s">
        <v>2</v>
      </c>
      <c r="K6" s="7">
        <v>19</v>
      </c>
      <c r="L6" s="7" t="s">
        <v>18</v>
      </c>
      <c r="M6" s="7">
        <v>18</v>
      </c>
      <c r="N6" s="7" t="s">
        <v>19</v>
      </c>
      <c r="O6" s="7">
        <v>17</v>
      </c>
      <c r="P6" s="7" t="s">
        <v>36</v>
      </c>
    </row>
    <row r="7" spans="1:16" x14ac:dyDescent="0.25">
      <c r="A7" s="7">
        <v>2</v>
      </c>
      <c r="B7" s="8">
        <v>45595</v>
      </c>
      <c r="C7" s="7" t="s">
        <v>32</v>
      </c>
      <c r="D7" s="7" t="str">
        <f t="shared" si="0"/>
        <v>Oct</v>
      </c>
      <c r="E7" s="7" t="s">
        <v>0</v>
      </c>
      <c r="F7" s="7">
        <v>100</v>
      </c>
      <c r="G7" s="7">
        <v>13</v>
      </c>
      <c r="H7" s="7" t="s">
        <v>1</v>
      </c>
      <c r="I7" s="7">
        <v>28</v>
      </c>
      <c r="J7" s="7" t="s">
        <v>2</v>
      </c>
      <c r="K7" s="7">
        <v>16</v>
      </c>
      <c r="L7" s="7" t="s">
        <v>18</v>
      </c>
      <c r="M7" s="7">
        <v>27</v>
      </c>
      <c r="N7" s="7" t="s">
        <v>19</v>
      </c>
      <c r="O7" s="7">
        <v>21</v>
      </c>
      <c r="P7" s="7" t="s">
        <v>36</v>
      </c>
    </row>
    <row r="8" spans="1:16" x14ac:dyDescent="0.25">
      <c r="A8" s="7">
        <v>2</v>
      </c>
      <c r="B8" s="8">
        <v>45442</v>
      </c>
      <c r="C8" s="7" t="s">
        <v>27</v>
      </c>
      <c r="D8" s="7" t="str">
        <f t="shared" si="0"/>
        <v>May</v>
      </c>
      <c r="E8" s="7" t="s">
        <v>0</v>
      </c>
      <c r="F8" s="7">
        <v>100</v>
      </c>
      <c r="G8" s="7">
        <v>11</v>
      </c>
      <c r="H8" s="7" t="s">
        <v>1</v>
      </c>
      <c r="I8" s="7">
        <v>24</v>
      </c>
      <c r="J8" s="7" t="s">
        <v>2</v>
      </c>
      <c r="K8" s="7">
        <v>18</v>
      </c>
      <c r="L8" s="7" t="s">
        <v>18</v>
      </c>
      <c r="M8" s="7">
        <v>22</v>
      </c>
      <c r="N8" s="7" t="s">
        <v>19</v>
      </c>
      <c r="O8" s="7">
        <v>20</v>
      </c>
      <c r="P8" s="7" t="s">
        <v>36</v>
      </c>
    </row>
    <row r="9" spans="1:16" x14ac:dyDescent="0.25">
      <c r="A9" s="7">
        <v>2</v>
      </c>
      <c r="B9" s="8">
        <v>45473</v>
      </c>
      <c r="C9" s="7" t="s">
        <v>27</v>
      </c>
      <c r="D9" s="7" t="str">
        <f t="shared" si="0"/>
        <v>Jun</v>
      </c>
      <c r="E9" s="7" t="s">
        <v>20</v>
      </c>
      <c r="F9" s="7">
        <v>100</v>
      </c>
      <c r="G9" s="7">
        <v>12</v>
      </c>
      <c r="H9" s="7" t="s">
        <v>1</v>
      </c>
      <c r="I9" s="7">
        <v>27</v>
      </c>
      <c r="J9" s="7" t="s">
        <v>2</v>
      </c>
      <c r="K9" s="7">
        <v>19</v>
      </c>
      <c r="L9" s="7" t="s">
        <v>18</v>
      </c>
      <c r="M9" s="7">
        <v>24</v>
      </c>
      <c r="N9" s="7" t="s">
        <v>19</v>
      </c>
      <c r="O9" s="7">
        <v>25</v>
      </c>
      <c r="P9" s="7" t="s">
        <v>36</v>
      </c>
    </row>
    <row r="10" spans="1:16" x14ac:dyDescent="0.25">
      <c r="A10" s="7">
        <v>2</v>
      </c>
      <c r="B10" s="8">
        <v>45503</v>
      </c>
      <c r="C10" s="7" t="s">
        <v>27</v>
      </c>
      <c r="D10" s="7" t="str">
        <f t="shared" si="0"/>
        <v>Jul</v>
      </c>
      <c r="E10" s="7" t="s">
        <v>0</v>
      </c>
      <c r="F10" s="7">
        <v>100</v>
      </c>
      <c r="G10" s="7">
        <v>10</v>
      </c>
      <c r="H10" s="7" t="s">
        <v>1</v>
      </c>
      <c r="I10" s="7">
        <v>23</v>
      </c>
      <c r="J10" s="7" t="s">
        <v>2</v>
      </c>
      <c r="K10" s="7">
        <v>13</v>
      </c>
      <c r="L10" s="7" t="s">
        <v>18</v>
      </c>
      <c r="M10" s="7">
        <v>29</v>
      </c>
      <c r="N10" s="7" t="s">
        <v>19</v>
      </c>
      <c r="O10" s="7">
        <v>26</v>
      </c>
      <c r="P10" s="7" t="s">
        <v>36</v>
      </c>
    </row>
    <row r="11" spans="1:16" x14ac:dyDescent="0.25">
      <c r="A11" s="7">
        <v>2</v>
      </c>
      <c r="B11" s="8">
        <v>45534</v>
      </c>
      <c r="C11" s="7" t="s">
        <v>27</v>
      </c>
      <c r="D11" s="7" t="str">
        <f t="shared" si="0"/>
        <v>Aug</v>
      </c>
      <c r="E11" s="7" t="s">
        <v>20</v>
      </c>
      <c r="F11" s="7">
        <v>100</v>
      </c>
      <c r="G11" s="7">
        <v>11</v>
      </c>
      <c r="H11" s="7" t="s">
        <v>1</v>
      </c>
      <c r="I11" s="7">
        <v>20</v>
      </c>
      <c r="J11" s="7" t="s">
        <v>2</v>
      </c>
      <c r="K11" s="7">
        <v>15</v>
      </c>
      <c r="L11" s="7" t="s">
        <v>18</v>
      </c>
      <c r="M11" s="7">
        <v>19</v>
      </c>
      <c r="N11" s="7" t="s">
        <v>19</v>
      </c>
      <c r="O11" s="7">
        <v>28</v>
      </c>
      <c r="P11" s="7" t="s">
        <v>36</v>
      </c>
    </row>
    <row r="12" spans="1:16" x14ac:dyDescent="0.25">
      <c r="A12" s="7">
        <v>2</v>
      </c>
      <c r="B12" s="8">
        <v>45565</v>
      </c>
      <c r="C12" s="7" t="s">
        <v>27</v>
      </c>
      <c r="D12" s="7" t="str">
        <f t="shared" si="0"/>
        <v>Sep</v>
      </c>
      <c r="E12" s="7" t="s">
        <v>0</v>
      </c>
      <c r="F12" s="7">
        <v>100</v>
      </c>
      <c r="G12" s="7">
        <v>9</v>
      </c>
      <c r="H12" s="7" t="s">
        <v>1</v>
      </c>
      <c r="I12" s="7">
        <v>18</v>
      </c>
      <c r="J12" s="7" t="s">
        <v>2</v>
      </c>
      <c r="K12" s="7">
        <v>22</v>
      </c>
      <c r="L12" s="7" t="s">
        <v>18</v>
      </c>
      <c r="M12" s="7">
        <v>26</v>
      </c>
      <c r="N12" s="7" t="s">
        <v>19</v>
      </c>
      <c r="O12" s="7">
        <v>21</v>
      </c>
      <c r="P12" s="7" t="s">
        <v>36</v>
      </c>
    </row>
    <row r="13" spans="1:16" x14ac:dyDescent="0.25">
      <c r="A13" s="7">
        <v>2</v>
      </c>
      <c r="B13" s="8">
        <v>45595</v>
      </c>
      <c r="C13" s="7" t="s">
        <v>27</v>
      </c>
      <c r="D13" s="7" t="str">
        <f t="shared" si="0"/>
        <v>Oct</v>
      </c>
      <c r="E13" s="7" t="s">
        <v>0</v>
      </c>
      <c r="F13" s="7">
        <v>100</v>
      </c>
      <c r="G13" s="7">
        <v>13</v>
      </c>
      <c r="H13" s="7" t="s">
        <v>1</v>
      </c>
      <c r="I13" s="7">
        <v>17</v>
      </c>
      <c r="J13" s="7" t="s">
        <v>2</v>
      </c>
      <c r="K13" s="7">
        <v>14</v>
      </c>
      <c r="L13" s="7" t="s">
        <v>18</v>
      </c>
      <c r="M13" s="7">
        <v>29</v>
      </c>
      <c r="N13" s="7" t="s">
        <v>19</v>
      </c>
      <c r="O13" s="7">
        <v>27</v>
      </c>
      <c r="P13" s="7" t="s">
        <v>36</v>
      </c>
    </row>
    <row r="14" spans="1:16" x14ac:dyDescent="0.25">
      <c r="A14" s="7">
        <v>2</v>
      </c>
      <c r="B14" s="8">
        <v>45442</v>
      </c>
      <c r="C14" s="1" t="s">
        <v>33</v>
      </c>
      <c r="D14" s="7" t="str">
        <f t="shared" si="0"/>
        <v>May</v>
      </c>
      <c r="E14" s="7" t="s">
        <v>20</v>
      </c>
      <c r="F14" s="7">
        <v>100</v>
      </c>
      <c r="G14" s="7">
        <v>12</v>
      </c>
      <c r="H14" s="7" t="s">
        <v>1</v>
      </c>
      <c r="I14" s="7">
        <v>19</v>
      </c>
      <c r="J14" s="7" t="s">
        <v>2</v>
      </c>
      <c r="K14" s="7">
        <v>16</v>
      </c>
      <c r="L14" s="7" t="s">
        <v>18</v>
      </c>
      <c r="M14" s="7">
        <v>28</v>
      </c>
      <c r="N14" s="7" t="s">
        <v>19</v>
      </c>
      <c r="O14" s="7">
        <v>24</v>
      </c>
      <c r="P14" s="7" t="s">
        <v>36</v>
      </c>
    </row>
    <row r="15" spans="1:16" x14ac:dyDescent="0.25">
      <c r="A15" s="7">
        <v>2</v>
      </c>
      <c r="B15" s="8">
        <v>45473</v>
      </c>
      <c r="C15" s="1" t="s">
        <v>33</v>
      </c>
      <c r="D15" s="7" t="str">
        <f t="shared" si="0"/>
        <v>Jun</v>
      </c>
      <c r="E15" s="7" t="s">
        <v>0</v>
      </c>
      <c r="F15" s="7">
        <v>100</v>
      </c>
      <c r="G15" s="7">
        <v>10</v>
      </c>
      <c r="H15" s="7" t="s">
        <v>1</v>
      </c>
      <c r="I15" s="7">
        <v>27</v>
      </c>
      <c r="J15" s="7" t="s">
        <v>2</v>
      </c>
      <c r="K15" s="7">
        <v>23</v>
      </c>
      <c r="L15" s="7" t="s">
        <v>18</v>
      </c>
      <c r="M15" s="7">
        <v>17</v>
      </c>
      <c r="N15" s="7" t="s">
        <v>19</v>
      </c>
      <c r="O15" s="7">
        <v>19</v>
      </c>
      <c r="P15" s="7" t="s">
        <v>36</v>
      </c>
    </row>
    <row r="16" spans="1:16" x14ac:dyDescent="0.25">
      <c r="A16" s="7">
        <v>2</v>
      </c>
      <c r="B16" s="8">
        <v>45503</v>
      </c>
      <c r="C16" s="1" t="s">
        <v>33</v>
      </c>
      <c r="D16" s="7" t="str">
        <f t="shared" si="0"/>
        <v>Jul</v>
      </c>
      <c r="E16" s="7" t="s">
        <v>20</v>
      </c>
      <c r="F16" s="7">
        <v>100</v>
      </c>
      <c r="G16" s="7">
        <v>11</v>
      </c>
      <c r="H16" s="7" t="s">
        <v>1</v>
      </c>
      <c r="I16" s="7">
        <v>21</v>
      </c>
      <c r="J16" s="7" t="s">
        <v>2</v>
      </c>
      <c r="K16" s="7">
        <v>19</v>
      </c>
      <c r="L16" s="7" t="s">
        <v>18</v>
      </c>
      <c r="M16" s="7">
        <v>29</v>
      </c>
      <c r="N16" s="7" t="s">
        <v>19</v>
      </c>
      <c r="O16" s="7">
        <v>20</v>
      </c>
      <c r="P16" s="7" t="s">
        <v>36</v>
      </c>
    </row>
    <row r="17" spans="1:16" x14ac:dyDescent="0.25">
      <c r="A17" s="7">
        <v>2</v>
      </c>
      <c r="B17" s="8">
        <v>45534</v>
      </c>
      <c r="C17" s="1" t="s">
        <v>33</v>
      </c>
      <c r="D17" s="7" t="str">
        <f t="shared" si="0"/>
        <v>Aug</v>
      </c>
      <c r="E17" s="7" t="s">
        <v>0</v>
      </c>
      <c r="F17" s="7">
        <v>100</v>
      </c>
      <c r="G17" s="7">
        <v>12</v>
      </c>
      <c r="H17" s="7" t="s">
        <v>1</v>
      </c>
      <c r="I17" s="7">
        <v>23</v>
      </c>
      <c r="J17" s="7" t="s">
        <v>2</v>
      </c>
      <c r="K17" s="7">
        <v>18</v>
      </c>
      <c r="L17" s="7" t="s">
        <v>18</v>
      </c>
      <c r="M17" s="7">
        <v>15</v>
      </c>
      <c r="N17" s="7" t="s">
        <v>19</v>
      </c>
      <c r="O17" s="7">
        <v>22</v>
      </c>
      <c r="P17" s="7" t="s">
        <v>36</v>
      </c>
    </row>
    <row r="18" spans="1:16" x14ac:dyDescent="0.25">
      <c r="A18" s="7">
        <v>2</v>
      </c>
      <c r="B18" s="8">
        <v>45565</v>
      </c>
      <c r="C18" s="1" t="s">
        <v>33</v>
      </c>
      <c r="D18" s="7" t="str">
        <f t="shared" si="0"/>
        <v>Sep</v>
      </c>
      <c r="E18" s="7" t="s">
        <v>0</v>
      </c>
      <c r="F18" s="7">
        <v>100</v>
      </c>
      <c r="G18" s="7">
        <v>10</v>
      </c>
      <c r="H18" s="7" t="s">
        <v>1</v>
      </c>
      <c r="I18" s="7">
        <v>28</v>
      </c>
      <c r="J18" s="7" t="s">
        <v>2</v>
      </c>
      <c r="K18" s="7">
        <v>14</v>
      </c>
      <c r="L18" s="7" t="s">
        <v>18</v>
      </c>
      <c r="M18" s="7">
        <v>19</v>
      </c>
      <c r="N18" s="7" t="s">
        <v>19</v>
      </c>
      <c r="O18" s="7">
        <v>26</v>
      </c>
      <c r="P18" s="7" t="s">
        <v>36</v>
      </c>
    </row>
    <row r="19" spans="1:16" x14ac:dyDescent="0.25">
      <c r="A19" s="7">
        <v>2</v>
      </c>
      <c r="B19" s="8">
        <v>45595</v>
      </c>
      <c r="C19" s="1" t="s">
        <v>33</v>
      </c>
      <c r="D19" s="7" t="str">
        <f t="shared" si="0"/>
        <v>Oct</v>
      </c>
      <c r="E19" s="7" t="s">
        <v>20</v>
      </c>
      <c r="F19" s="7">
        <v>100</v>
      </c>
      <c r="G19" s="7">
        <v>9</v>
      </c>
      <c r="H19" s="7" t="s">
        <v>1</v>
      </c>
      <c r="I19" s="7">
        <v>18</v>
      </c>
      <c r="J19" s="7" t="s">
        <v>2</v>
      </c>
      <c r="K19" s="7">
        <v>17</v>
      </c>
      <c r="L19" s="7" t="s">
        <v>18</v>
      </c>
      <c r="M19" s="7">
        <v>20</v>
      </c>
      <c r="N19" s="7" t="s">
        <v>19</v>
      </c>
      <c r="O19" s="7">
        <v>29</v>
      </c>
      <c r="P19" s="7" t="s">
        <v>36</v>
      </c>
    </row>
    <row r="20" spans="1:16" x14ac:dyDescent="0.25">
      <c r="A20" s="7">
        <v>2</v>
      </c>
      <c r="B20" s="8">
        <v>45442</v>
      </c>
      <c r="C20" s="7" t="s">
        <v>34</v>
      </c>
      <c r="D20" s="7" t="str">
        <f t="shared" si="0"/>
        <v>May</v>
      </c>
      <c r="E20" s="7" t="s">
        <v>20</v>
      </c>
      <c r="F20" s="7">
        <v>100</v>
      </c>
      <c r="G20" s="7">
        <v>13</v>
      </c>
      <c r="H20" s="7" t="s">
        <v>1</v>
      </c>
      <c r="I20" s="7">
        <v>19</v>
      </c>
      <c r="J20" s="7" t="s">
        <v>2</v>
      </c>
      <c r="K20" s="7">
        <v>22</v>
      </c>
      <c r="L20" s="7" t="s">
        <v>18</v>
      </c>
      <c r="M20" s="7">
        <v>14</v>
      </c>
      <c r="N20" s="7" t="s">
        <v>19</v>
      </c>
      <c r="O20" s="7">
        <v>27</v>
      </c>
      <c r="P20" s="7" t="s">
        <v>36</v>
      </c>
    </row>
    <row r="21" spans="1:16" x14ac:dyDescent="0.25">
      <c r="A21" s="7">
        <v>2</v>
      </c>
      <c r="B21" s="8">
        <v>45473</v>
      </c>
      <c r="C21" s="7" t="s">
        <v>34</v>
      </c>
      <c r="D21" s="7" t="str">
        <f t="shared" si="0"/>
        <v>Jun</v>
      </c>
      <c r="E21" s="7" t="s">
        <v>0</v>
      </c>
      <c r="F21" s="7">
        <v>100</v>
      </c>
      <c r="G21" s="7">
        <v>10</v>
      </c>
      <c r="H21" s="7" t="s">
        <v>1</v>
      </c>
      <c r="I21" s="7">
        <v>24</v>
      </c>
      <c r="J21" s="7" t="s">
        <v>2</v>
      </c>
      <c r="K21" s="7">
        <v>15</v>
      </c>
      <c r="L21" s="7" t="s">
        <v>18</v>
      </c>
      <c r="M21" s="7">
        <v>28</v>
      </c>
      <c r="N21" s="7" t="s">
        <v>19</v>
      </c>
      <c r="O21" s="7">
        <v>18</v>
      </c>
      <c r="P21" s="7" t="s">
        <v>36</v>
      </c>
    </row>
    <row r="22" spans="1:16" x14ac:dyDescent="0.25">
      <c r="A22" s="7">
        <v>2</v>
      </c>
      <c r="B22" s="8">
        <v>45503</v>
      </c>
      <c r="C22" s="7" t="s">
        <v>34</v>
      </c>
      <c r="D22" s="7" t="str">
        <f t="shared" si="0"/>
        <v>Jul</v>
      </c>
      <c r="E22" s="7" t="s">
        <v>0</v>
      </c>
      <c r="F22" s="7">
        <v>100</v>
      </c>
      <c r="G22" s="7">
        <v>12</v>
      </c>
      <c r="H22" s="7" t="s">
        <v>1</v>
      </c>
      <c r="I22" s="7">
        <v>29</v>
      </c>
      <c r="J22" s="7" t="s">
        <v>2</v>
      </c>
      <c r="K22" s="7">
        <v>13</v>
      </c>
      <c r="L22" s="7" t="s">
        <v>18</v>
      </c>
      <c r="M22" s="7">
        <v>19</v>
      </c>
      <c r="N22" s="7" t="s">
        <v>19</v>
      </c>
      <c r="O22" s="7">
        <v>25</v>
      </c>
      <c r="P22" s="7" t="s">
        <v>36</v>
      </c>
    </row>
    <row r="23" spans="1:16" x14ac:dyDescent="0.25">
      <c r="A23" s="7">
        <v>2</v>
      </c>
      <c r="B23" s="8">
        <v>45534</v>
      </c>
      <c r="C23" s="7" t="s">
        <v>34</v>
      </c>
      <c r="D23" s="7" t="str">
        <f t="shared" si="0"/>
        <v>Aug</v>
      </c>
      <c r="E23" s="7" t="s">
        <v>0</v>
      </c>
      <c r="F23" s="7">
        <v>100</v>
      </c>
      <c r="G23" s="7">
        <v>10</v>
      </c>
      <c r="H23" s="7" t="s">
        <v>1</v>
      </c>
      <c r="I23" s="7">
        <v>21</v>
      </c>
      <c r="J23" s="7" t="s">
        <v>2</v>
      </c>
      <c r="K23" s="7">
        <v>16</v>
      </c>
      <c r="L23" s="7" t="s">
        <v>18</v>
      </c>
      <c r="M23" s="7">
        <v>17</v>
      </c>
      <c r="N23" s="7" t="s">
        <v>19</v>
      </c>
      <c r="O23" s="7">
        <v>22</v>
      </c>
      <c r="P23" s="7" t="s">
        <v>36</v>
      </c>
    </row>
    <row r="24" spans="1:16" x14ac:dyDescent="0.25">
      <c r="A24" s="7">
        <v>2</v>
      </c>
      <c r="B24" s="8">
        <v>45565</v>
      </c>
      <c r="C24" s="7" t="s">
        <v>34</v>
      </c>
      <c r="D24" s="7" t="str">
        <f t="shared" si="0"/>
        <v>Sep</v>
      </c>
      <c r="E24" s="7" t="s">
        <v>20</v>
      </c>
      <c r="F24" s="7">
        <v>100</v>
      </c>
      <c r="G24" s="7">
        <v>11</v>
      </c>
      <c r="H24" s="7" t="s">
        <v>1</v>
      </c>
      <c r="I24" s="7">
        <v>29</v>
      </c>
      <c r="J24" s="7" t="s">
        <v>2</v>
      </c>
      <c r="K24" s="7">
        <v>18</v>
      </c>
      <c r="L24" s="7" t="s">
        <v>18</v>
      </c>
      <c r="M24" s="7">
        <v>22</v>
      </c>
      <c r="N24" s="7" t="s">
        <v>19</v>
      </c>
      <c r="O24" s="7">
        <v>14</v>
      </c>
      <c r="P24" s="7" t="s">
        <v>36</v>
      </c>
    </row>
    <row r="25" spans="1:16" x14ac:dyDescent="0.25">
      <c r="A25" s="7">
        <v>2</v>
      </c>
      <c r="B25" s="8">
        <v>45595</v>
      </c>
      <c r="C25" s="7" t="s">
        <v>34</v>
      </c>
      <c r="D25" s="7" t="str">
        <f t="shared" si="0"/>
        <v>Oct</v>
      </c>
      <c r="E25" s="7" t="s">
        <v>0</v>
      </c>
      <c r="F25" s="7">
        <v>100</v>
      </c>
      <c r="G25" s="7">
        <v>10</v>
      </c>
      <c r="H25" s="7" t="s">
        <v>1</v>
      </c>
      <c r="I25" s="7">
        <v>19</v>
      </c>
      <c r="J25" s="7" t="s">
        <v>2</v>
      </c>
      <c r="K25" s="7">
        <v>26</v>
      </c>
      <c r="L25" s="7" t="s">
        <v>18</v>
      </c>
      <c r="M25" s="7">
        <v>18</v>
      </c>
      <c r="N25" s="7" t="s">
        <v>19</v>
      </c>
      <c r="O25" s="7">
        <v>29</v>
      </c>
      <c r="P25" s="7" t="s">
        <v>36</v>
      </c>
    </row>
    <row r="26" spans="1:16" x14ac:dyDescent="0.25">
      <c r="A26" s="7">
        <v>2</v>
      </c>
      <c r="B26" s="8">
        <v>45442</v>
      </c>
      <c r="C26" s="7" t="s">
        <v>35</v>
      </c>
      <c r="D26" s="7" t="str">
        <f t="shared" si="0"/>
        <v>May</v>
      </c>
      <c r="E26" s="7" t="s">
        <v>20</v>
      </c>
      <c r="F26" s="7">
        <v>100</v>
      </c>
      <c r="G26" s="7">
        <v>11</v>
      </c>
      <c r="H26" s="7" t="s">
        <v>1</v>
      </c>
      <c r="I26" s="7">
        <v>17</v>
      </c>
      <c r="J26" s="7" t="s">
        <v>2</v>
      </c>
      <c r="K26" s="7">
        <v>14</v>
      </c>
      <c r="L26" s="7" t="s">
        <v>18</v>
      </c>
      <c r="M26" s="7">
        <v>19</v>
      </c>
      <c r="N26" s="7" t="s">
        <v>19</v>
      </c>
      <c r="O26" s="7">
        <v>26</v>
      </c>
      <c r="P26" s="7" t="s">
        <v>36</v>
      </c>
    </row>
    <row r="27" spans="1:16" x14ac:dyDescent="0.25">
      <c r="A27" s="7">
        <v>2</v>
      </c>
      <c r="B27" s="8">
        <v>45473</v>
      </c>
      <c r="C27" s="7" t="s">
        <v>35</v>
      </c>
      <c r="D27" s="7" t="str">
        <f t="shared" si="0"/>
        <v>Jun</v>
      </c>
      <c r="E27" s="7" t="s">
        <v>0</v>
      </c>
      <c r="F27" s="7">
        <v>100</v>
      </c>
      <c r="G27" s="7">
        <v>12</v>
      </c>
      <c r="H27" s="7" t="s">
        <v>1</v>
      </c>
      <c r="I27" s="7">
        <v>22</v>
      </c>
      <c r="J27" s="7" t="s">
        <v>2</v>
      </c>
      <c r="K27" s="7">
        <v>20</v>
      </c>
      <c r="L27" s="7" t="s">
        <v>18</v>
      </c>
      <c r="M27" s="7">
        <v>18</v>
      </c>
      <c r="N27" s="7" t="s">
        <v>19</v>
      </c>
      <c r="O27" s="7">
        <v>21</v>
      </c>
      <c r="P27" s="7" t="s">
        <v>36</v>
      </c>
    </row>
    <row r="28" spans="1:16" x14ac:dyDescent="0.25">
      <c r="A28" s="7">
        <v>2</v>
      </c>
      <c r="B28" s="8">
        <v>45503</v>
      </c>
      <c r="C28" s="7" t="s">
        <v>35</v>
      </c>
      <c r="D28" s="7" t="str">
        <f t="shared" si="0"/>
        <v>Jul</v>
      </c>
      <c r="E28" s="7" t="s">
        <v>0</v>
      </c>
      <c r="F28" s="7">
        <v>100</v>
      </c>
      <c r="G28" s="7">
        <v>10</v>
      </c>
      <c r="H28" s="7" t="s">
        <v>1</v>
      </c>
      <c r="I28" s="7">
        <v>24</v>
      </c>
      <c r="J28" s="7" t="s">
        <v>2</v>
      </c>
      <c r="K28" s="7">
        <v>14</v>
      </c>
      <c r="L28" s="7" t="s">
        <v>18</v>
      </c>
      <c r="M28" s="7">
        <v>29</v>
      </c>
      <c r="N28" s="7" t="s">
        <v>19</v>
      </c>
      <c r="O28" s="7">
        <v>19</v>
      </c>
      <c r="P28" s="7" t="s">
        <v>36</v>
      </c>
    </row>
    <row r="29" spans="1:16" x14ac:dyDescent="0.25">
      <c r="A29" s="7">
        <v>2</v>
      </c>
      <c r="B29" s="8">
        <v>45534</v>
      </c>
      <c r="C29" s="7" t="s">
        <v>35</v>
      </c>
      <c r="D29" s="7" t="str">
        <f t="shared" si="0"/>
        <v>Aug</v>
      </c>
      <c r="E29" s="7" t="s">
        <v>0</v>
      </c>
      <c r="F29" s="7">
        <v>100</v>
      </c>
      <c r="G29" s="7">
        <v>9</v>
      </c>
      <c r="H29" s="7" t="s">
        <v>1</v>
      </c>
      <c r="I29" s="7">
        <v>21</v>
      </c>
      <c r="J29" s="7" t="s">
        <v>2</v>
      </c>
      <c r="K29" s="7">
        <v>17</v>
      </c>
      <c r="L29" s="7" t="s">
        <v>18</v>
      </c>
      <c r="M29" s="7">
        <v>22</v>
      </c>
      <c r="N29" s="7" t="s">
        <v>19</v>
      </c>
      <c r="O29" s="7">
        <v>20</v>
      </c>
      <c r="P29" s="7" t="s">
        <v>36</v>
      </c>
    </row>
    <row r="30" spans="1:16" x14ac:dyDescent="0.25">
      <c r="A30" s="7">
        <v>2</v>
      </c>
      <c r="B30" s="8">
        <v>45565</v>
      </c>
      <c r="C30" s="7" t="s">
        <v>35</v>
      </c>
      <c r="D30" s="7" t="str">
        <f t="shared" si="0"/>
        <v>Sep</v>
      </c>
      <c r="E30" s="7" t="s">
        <v>20</v>
      </c>
      <c r="F30" s="7">
        <v>100</v>
      </c>
      <c r="G30" s="7">
        <v>10</v>
      </c>
      <c r="H30" s="7" t="s">
        <v>1</v>
      </c>
      <c r="I30" s="7">
        <v>28</v>
      </c>
      <c r="J30" s="7" t="s">
        <v>2</v>
      </c>
      <c r="K30" s="7">
        <v>19</v>
      </c>
      <c r="L30" s="7" t="s">
        <v>18</v>
      </c>
      <c r="M30" s="7">
        <v>17</v>
      </c>
      <c r="N30" s="7" t="s">
        <v>19</v>
      </c>
      <c r="O30" s="7">
        <v>18</v>
      </c>
      <c r="P30" s="7" t="s">
        <v>36</v>
      </c>
    </row>
    <row r="31" spans="1:16" x14ac:dyDescent="0.25">
      <c r="A31" s="7">
        <v>2</v>
      </c>
      <c r="B31" s="8">
        <v>45595</v>
      </c>
      <c r="C31" s="7" t="s">
        <v>35</v>
      </c>
      <c r="D31" s="7" t="str">
        <f t="shared" si="0"/>
        <v>Oct</v>
      </c>
      <c r="E31" s="7" t="s">
        <v>0</v>
      </c>
      <c r="F31" s="7">
        <v>100</v>
      </c>
      <c r="G31" s="7">
        <v>11</v>
      </c>
      <c r="H31" s="7" t="s">
        <v>1</v>
      </c>
      <c r="I31" s="7">
        <v>23</v>
      </c>
      <c r="J31" s="7" t="s">
        <v>2</v>
      </c>
      <c r="K31" s="7">
        <v>27</v>
      </c>
      <c r="L31" s="7" t="s">
        <v>18</v>
      </c>
      <c r="M31" s="7">
        <v>14</v>
      </c>
      <c r="N31" s="7" t="s">
        <v>19</v>
      </c>
      <c r="O31" s="7">
        <v>29</v>
      </c>
      <c r="P31" s="7"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FC03-5002-449F-980B-1A7EA30E65BC}">
  <sheetPr>
    <tabColor rgb="FF00B050"/>
  </sheetPr>
  <dimension ref="A1:S31"/>
  <sheetViews>
    <sheetView workbookViewId="0">
      <selection activeCell="T11" sqref="T11"/>
    </sheetView>
  </sheetViews>
  <sheetFormatPr defaultRowHeight="15" x14ac:dyDescent="0.25"/>
  <cols>
    <col min="1" max="1" width="5.42578125" bestFit="1" customWidth="1"/>
    <col min="2" max="2" width="10.42578125" bestFit="1" customWidth="1"/>
    <col min="3" max="3" width="15.42578125" bestFit="1" customWidth="1"/>
    <col min="4" max="4" width="7" bestFit="1" customWidth="1"/>
    <col min="5" max="5" width="14.7109375" bestFit="1" customWidth="1"/>
    <col min="6" max="6" width="4.28515625" bestFit="1" customWidth="1"/>
    <col min="7" max="7" width="11.28515625" bestFit="1" customWidth="1"/>
    <col min="8" max="8" width="12.7109375" bestFit="1" customWidth="1"/>
    <col min="9" max="9" width="9" bestFit="1" customWidth="1"/>
    <col min="10" max="10" width="7.85546875" bestFit="1" customWidth="1"/>
    <col min="11" max="11" width="9" bestFit="1" customWidth="1"/>
    <col min="12" max="12" width="7.85546875" bestFit="1" customWidth="1"/>
    <col min="13" max="13" width="9" bestFit="1" customWidth="1"/>
    <col min="14" max="14" width="7.85546875" bestFit="1" customWidth="1"/>
    <col min="15" max="15" width="9" bestFit="1" customWidth="1"/>
    <col min="16" max="16" width="7.85546875" bestFit="1" customWidth="1"/>
    <col min="17" max="17" width="8.28515625" style="13" bestFit="1" customWidth="1"/>
    <col min="18" max="18" width="12.85546875" bestFit="1" customWidth="1"/>
    <col min="19" max="19" width="7.7109375" bestFit="1" customWidth="1"/>
  </cols>
  <sheetData>
    <row r="1" spans="1:19" x14ac:dyDescent="0.25">
      <c r="A1" s="10" t="s">
        <v>3</v>
      </c>
      <c r="B1" s="10" t="s">
        <v>25</v>
      </c>
      <c r="C1" s="10" t="s">
        <v>24</v>
      </c>
      <c r="D1" s="10" t="s">
        <v>4</v>
      </c>
      <c r="E1" s="10" t="s">
        <v>5</v>
      </c>
      <c r="F1" s="10" t="s">
        <v>6</v>
      </c>
      <c r="G1" s="10" t="s">
        <v>7</v>
      </c>
      <c r="H1" s="10" t="s">
        <v>38</v>
      </c>
      <c r="I1" s="10" t="s">
        <v>8</v>
      </c>
      <c r="J1" s="10" t="s">
        <v>9</v>
      </c>
      <c r="K1" s="10" t="s">
        <v>10</v>
      </c>
      <c r="L1" s="10" t="s">
        <v>11</v>
      </c>
      <c r="M1" s="10" t="s">
        <v>12</v>
      </c>
      <c r="N1" s="10" t="s">
        <v>13</v>
      </c>
      <c r="O1" s="10" t="s">
        <v>14</v>
      </c>
      <c r="P1" s="10" t="s">
        <v>15</v>
      </c>
      <c r="Q1" s="11" t="s">
        <v>21</v>
      </c>
      <c r="R1" s="10" t="s">
        <v>39</v>
      </c>
      <c r="S1" s="10" t="s">
        <v>16</v>
      </c>
    </row>
    <row r="2" spans="1:19" x14ac:dyDescent="0.25">
      <c r="A2" s="4">
        <v>4</v>
      </c>
      <c r="B2" s="9">
        <v>45442</v>
      </c>
      <c r="C2" s="4" t="s">
        <v>32</v>
      </c>
      <c r="D2" s="5" t="str">
        <f>TEXT(B2,"MMM")</f>
        <v>May</v>
      </c>
      <c r="E2" s="4" t="s">
        <v>0</v>
      </c>
      <c r="F2" s="4">
        <v>200</v>
      </c>
      <c r="G2" s="4">
        <v>11</v>
      </c>
      <c r="H2" s="5">
        <v>19</v>
      </c>
      <c r="I2" s="4" t="s">
        <v>1</v>
      </c>
      <c r="J2" s="4">
        <v>22</v>
      </c>
      <c r="K2" s="4" t="s">
        <v>2</v>
      </c>
      <c r="L2" s="4">
        <v>18</v>
      </c>
      <c r="M2" s="4" t="s">
        <v>37</v>
      </c>
      <c r="N2" s="4">
        <v>25</v>
      </c>
      <c r="O2" s="4" t="s">
        <v>19</v>
      </c>
      <c r="P2" s="4">
        <v>29</v>
      </c>
      <c r="Q2" s="14">
        <f t="shared" ref="Q2:Q31" si="0">AVERAGE(J2,L2,N2,P2)</f>
        <v>23.5</v>
      </c>
      <c r="R2" s="12">
        <f>(G2/H2)*100</f>
        <v>57.894736842105267</v>
      </c>
      <c r="S2" s="4" t="str">
        <f>IF(AND(Q2&gt;=20,R2&gt;=50),"Good","Poor")</f>
        <v>Good</v>
      </c>
    </row>
    <row r="3" spans="1:19" x14ac:dyDescent="0.25">
      <c r="A3" s="4">
        <v>4</v>
      </c>
      <c r="B3" s="9">
        <v>45473</v>
      </c>
      <c r="C3" s="4" t="s">
        <v>32</v>
      </c>
      <c r="D3" s="5" t="str">
        <f t="shared" ref="D3:D31" si="1">TEXT(B3,"MMM")</f>
        <v>Jun</v>
      </c>
      <c r="E3" s="4" t="s">
        <v>0</v>
      </c>
      <c r="F3" s="4">
        <v>200</v>
      </c>
      <c r="G3" s="4">
        <v>10</v>
      </c>
      <c r="H3" s="5">
        <v>19</v>
      </c>
      <c r="I3" s="4" t="s">
        <v>1</v>
      </c>
      <c r="J3" s="4">
        <v>26</v>
      </c>
      <c r="K3" s="4" t="s">
        <v>2</v>
      </c>
      <c r="L3" s="4">
        <v>14</v>
      </c>
      <c r="M3" s="4" t="s">
        <v>37</v>
      </c>
      <c r="N3" s="4">
        <v>20</v>
      </c>
      <c r="O3" s="4" t="s">
        <v>19</v>
      </c>
      <c r="P3" s="4">
        <v>19</v>
      </c>
      <c r="Q3" s="14">
        <f t="shared" si="0"/>
        <v>19.75</v>
      </c>
      <c r="R3" s="12">
        <f t="shared" ref="R3:R31" si="2">(G3/H3)*100</f>
        <v>52.631578947368418</v>
      </c>
      <c r="S3" s="4" t="str">
        <f t="shared" ref="S3:S31" si="3">IF(AND(Q3&gt;=20,R3&gt;=50),"Good","Poor")</f>
        <v>Poor</v>
      </c>
    </row>
    <row r="4" spans="1:19" x14ac:dyDescent="0.25">
      <c r="A4" s="4">
        <v>4</v>
      </c>
      <c r="B4" s="9">
        <v>45503</v>
      </c>
      <c r="C4" s="4" t="s">
        <v>32</v>
      </c>
      <c r="D4" s="5" t="str">
        <f t="shared" si="1"/>
        <v>Jul</v>
      </c>
      <c r="E4" s="4" t="s">
        <v>0</v>
      </c>
      <c r="F4" s="4">
        <v>200</v>
      </c>
      <c r="G4" s="4">
        <v>12</v>
      </c>
      <c r="H4" s="5">
        <v>21</v>
      </c>
      <c r="I4" s="4" t="s">
        <v>1</v>
      </c>
      <c r="J4" s="4">
        <v>29</v>
      </c>
      <c r="K4" s="4" t="s">
        <v>2</v>
      </c>
      <c r="L4" s="4">
        <v>17</v>
      </c>
      <c r="M4" s="4" t="s">
        <v>37</v>
      </c>
      <c r="N4" s="4">
        <v>28</v>
      </c>
      <c r="O4" s="4" t="s">
        <v>19</v>
      </c>
      <c r="P4" s="4">
        <v>22</v>
      </c>
      <c r="Q4" s="14">
        <f t="shared" si="0"/>
        <v>24</v>
      </c>
      <c r="R4" s="12">
        <f t="shared" si="2"/>
        <v>57.142857142857139</v>
      </c>
      <c r="S4" s="4" t="str">
        <f t="shared" si="3"/>
        <v>Good</v>
      </c>
    </row>
    <row r="5" spans="1:19" x14ac:dyDescent="0.25">
      <c r="A5" s="4">
        <v>4</v>
      </c>
      <c r="B5" s="9">
        <v>45534</v>
      </c>
      <c r="C5" s="4" t="s">
        <v>32</v>
      </c>
      <c r="D5" s="5" t="str">
        <f t="shared" si="1"/>
        <v>Aug</v>
      </c>
      <c r="E5" s="4" t="s">
        <v>20</v>
      </c>
      <c r="F5" s="4">
        <v>200</v>
      </c>
      <c r="G5" s="4">
        <v>10</v>
      </c>
      <c r="H5" s="5">
        <v>21</v>
      </c>
      <c r="I5" s="4" t="s">
        <v>1</v>
      </c>
      <c r="J5" s="4">
        <v>19</v>
      </c>
      <c r="K5" s="4" t="s">
        <v>2</v>
      </c>
      <c r="L5" s="4">
        <v>21</v>
      </c>
      <c r="M5" s="4" t="s">
        <v>37</v>
      </c>
      <c r="N5" s="4">
        <v>15</v>
      </c>
      <c r="O5" s="4" t="s">
        <v>19</v>
      </c>
      <c r="P5" s="4">
        <v>18</v>
      </c>
      <c r="Q5" s="14">
        <f t="shared" si="0"/>
        <v>18.25</v>
      </c>
      <c r="R5" s="12">
        <f t="shared" si="2"/>
        <v>47.619047619047613</v>
      </c>
      <c r="S5" s="4" t="str">
        <f t="shared" si="3"/>
        <v>Poor</v>
      </c>
    </row>
    <row r="6" spans="1:19" x14ac:dyDescent="0.25">
      <c r="A6" s="4">
        <v>4</v>
      </c>
      <c r="B6" s="9">
        <v>45565</v>
      </c>
      <c r="C6" s="4" t="s">
        <v>32</v>
      </c>
      <c r="D6" s="5" t="str">
        <f t="shared" si="1"/>
        <v>Sep</v>
      </c>
      <c r="E6" s="4" t="s">
        <v>20</v>
      </c>
      <c r="F6" s="4">
        <v>200</v>
      </c>
      <c r="G6" s="4">
        <v>9</v>
      </c>
      <c r="H6" s="5">
        <v>19</v>
      </c>
      <c r="I6" s="4" t="s">
        <v>1</v>
      </c>
      <c r="J6" s="4">
        <v>23</v>
      </c>
      <c r="K6" s="4" t="s">
        <v>2</v>
      </c>
      <c r="L6" s="4">
        <v>19</v>
      </c>
      <c r="M6" s="4" t="s">
        <v>37</v>
      </c>
      <c r="N6" s="4">
        <v>18</v>
      </c>
      <c r="O6" s="4" t="s">
        <v>19</v>
      </c>
      <c r="P6" s="4">
        <v>17</v>
      </c>
      <c r="Q6" s="14">
        <f t="shared" si="0"/>
        <v>19.25</v>
      </c>
      <c r="R6" s="12">
        <f t="shared" si="2"/>
        <v>47.368421052631575</v>
      </c>
      <c r="S6" s="4" t="str">
        <f t="shared" si="3"/>
        <v>Poor</v>
      </c>
    </row>
    <row r="7" spans="1:19" x14ac:dyDescent="0.25">
      <c r="A7" s="4">
        <v>4</v>
      </c>
      <c r="B7" s="9">
        <v>45595</v>
      </c>
      <c r="C7" s="4" t="s">
        <v>32</v>
      </c>
      <c r="D7" s="5" t="str">
        <f t="shared" si="1"/>
        <v>Oct</v>
      </c>
      <c r="E7" s="4" t="s">
        <v>0</v>
      </c>
      <c r="F7" s="4">
        <v>200</v>
      </c>
      <c r="G7" s="4">
        <v>13</v>
      </c>
      <c r="H7" s="5">
        <v>21</v>
      </c>
      <c r="I7" s="4" t="s">
        <v>1</v>
      </c>
      <c r="J7" s="4">
        <v>28</v>
      </c>
      <c r="K7" s="4" t="s">
        <v>2</v>
      </c>
      <c r="L7" s="4">
        <v>16</v>
      </c>
      <c r="M7" s="4" t="s">
        <v>37</v>
      </c>
      <c r="N7" s="4">
        <v>27</v>
      </c>
      <c r="O7" s="4" t="s">
        <v>19</v>
      </c>
      <c r="P7" s="4">
        <v>21</v>
      </c>
      <c r="Q7" s="14">
        <f t="shared" si="0"/>
        <v>23</v>
      </c>
      <c r="R7" s="12">
        <f t="shared" si="2"/>
        <v>61.904761904761905</v>
      </c>
      <c r="S7" s="4" t="str">
        <f t="shared" si="3"/>
        <v>Good</v>
      </c>
    </row>
    <row r="8" spans="1:19" x14ac:dyDescent="0.25">
      <c r="A8" s="4">
        <v>4</v>
      </c>
      <c r="B8" s="9">
        <v>45442</v>
      </c>
      <c r="C8" s="4" t="s">
        <v>27</v>
      </c>
      <c r="D8" s="5" t="str">
        <f t="shared" si="1"/>
        <v>May</v>
      </c>
      <c r="E8" s="4" t="s">
        <v>0</v>
      </c>
      <c r="F8" s="4">
        <v>200</v>
      </c>
      <c r="G8" s="4">
        <v>11</v>
      </c>
      <c r="H8" s="5">
        <v>19</v>
      </c>
      <c r="I8" s="4" t="s">
        <v>1</v>
      </c>
      <c r="J8" s="4">
        <v>24</v>
      </c>
      <c r="K8" s="4" t="s">
        <v>2</v>
      </c>
      <c r="L8" s="4">
        <v>18</v>
      </c>
      <c r="M8" s="4" t="s">
        <v>37</v>
      </c>
      <c r="N8" s="4">
        <v>22</v>
      </c>
      <c r="O8" s="4" t="s">
        <v>19</v>
      </c>
      <c r="P8" s="4">
        <v>20</v>
      </c>
      <c r="Q8" s="14">
        <f t="shared" si="0"/>
        <v>21</v>
      </c>
      <c r="R8" s="12">
        <f t="shared" si="2"/>
        <v>57.894736842105267</v>
      </c>
      <c r="S8" s="4" t="str">
        <f t="shared" si="3"/>
        <v>Good</v>
      </c>
    </row>
    <row r="9" spans="1:19" x14ac:dyDescent="0.25">
      <c r="A9" s="4">
        <v>4</v>
      </c>
      <c r="B9" s="9">
        <v>45473</v>
      </c>
      <c r="C9" s="4" t="s">
        <v>27</v>
      </c>
      <c r="D9" s="5" t="str">
        <f t="shared" si="1"/>
        <v>Jun</v>
      </c>
      <c r="E9" s="4" t="s">
        <v>20</v>
      </c>
      <c r="F9" s="4">
        <v>200</v>
      </c>
      <c r="G9" s="4">
        <v>12</v>
      </c>
      <c r="H9" s="5">
        <v>19</v>
      </c>
      <c r="I9" s="4" t="s">
        <v>1</v>
      </c>
      <c r="J9" s="4">
        <v>27</v>
      </c>
      <c r="K9" s="4" t="s">
        <v>2</v>
      </c>
      <c r="L9" s="4">
        <v>19</v>
      </c>
      <c r="M9" s="4" t="s">
        <v>37</v>
      </c>
      <c r="N9" s="4">
        <v>24</v>
      </c>
      <c r="O9" s="4" t="s">
        <v>19</v>
      </c>
      <c r="P9" s="4">
        <v>25</v>
      </c>
      <c r="Q9" s="14">
        <f t="shared" si="0"/>
        <v>23.75</v>
      </c>
      <c r="R9" s="12">
        <f t="shared" si="2"/>
        <v>63.157894736842103</v>
      </c>
      <c r="S9" s="4" t="str">
        <f t="shared" si="3"/>
        <v>Good</v>
      </c>
    </row>
    <row r="10" spans="1:19" x14ac:dyDescent="0.25">
      <c r="A10" s="4">
        <v>4</v>
      </c>
      <c r="B10" s="9">
        <v>45503</v>
      </c>
      <c r="C10" s="4" t="s">
        <v>27</v>
      </c>
      <c r="D10" s="5" t="str">
        <f t="shared" si="1"/>
        <v>Jul</v>
      </c>
      <c r="E10" s="4" t="s">
        <v>0</v>
      </c>
      <c r="F10" s="4">
        <v>200</v>
      </c>
      <c r="G10" s="4">
        <v>10</v>
      </c>
      <c r="H10" s="5">
        <v>21</v>
      </c>
      <c r="I10" s="4" t="s">
        <v>1</v>
      </c>
      <c r="J10" s="4">
        <v>23</v>
      </c>
      <c r="K10" s="4" t="s">
        <v>2</v>
      </c>
      <c r="L10" s="4">
        <v>13</v>
      </c>
      <c r="M10" s="4" t="s">
        <v>37</v>
      </c>
      <c r="N10" s="4">
        <v>29</v>
      </c>
      <c r="O10" s="4" t="s">
        <v>19</v>
      </c>
      <c r="P10" s="4">
        <v>26</v>
      </c>
      <c r="Q10" s="14">
        <f t="shared" si="0"/>
        <v>22.75</v>
      </c>
      <c r="R10" s="12">
        <f t="shared" si="2"/>
        <v>47.619047619047613</v>
      </c>
      <c r="S10" s="4" t="str">
        <f t="shared" si="3"/>
        <v>Poor</v>
      </c>
    </row>
    <row r="11" spans="1:19" x14ac:dyDescent="0.25">
      <c r="A11" s="4">
        <v>4</v>
      </c>
      <c r="B11" s="9">
        <v>45534</v>
      </c>
      <c r="C11" s="4" t="s">
        <v>27</v>
      </c>
      <c r="D11" s="5" t="str">
        <f t="shared" si="1"/>
        <v>Aug</v>
      </c>
      <c r="E11" s="4" t="s">
        <v>20</v>
      </c>
      <c r="F11" s="4">
        <v>200</v>
      </c>
      <c r="G11" s="4">
        <v>11</v>
      </c>
      <c r="H11" s="5">
        <v>19</v>
      </c>
      <c r="I11" s="4" t="s">
        <v>1</v>
      </c>
      <c r="J11" s="4">
        <v>20</v>
      </c>
      <c r="K11" s="4" t="s">
        <v>2</v>
      </c>
      <c r="L11" s="4">
        <v>15</v>
      </c>
      <c r="M11" s="4" t="s">
        <v>37</v>
      </c>
      <c r="N11" s="4">
        <v>19</v>
      </c>
      <c r="O11" s="4" t="s">
        <v>19</v>
      </c>
      <c r="P11" s="4">
        <v>28</v>
      </c>
      <c r="Q11" s="14">
        <f t="shared" si="0"/>
        <v>20.5</v>
      </c>
      <c r="R11" s="12">
        <f t="shared" si="2"/>
        <v>57.894736842105267</v>
      </c>
      <c r="S11" s="4" t="str">
        <f t="shared" si="3"/>
        <v>Good</v>
      </c>
    </row>
    <row r="12" spans="1:19" x14ac:dyDescent="0.25">
      <c r="A12" s="4">
        <v>4</v>
      </c>
      <c r="B12" s="9">
        <v>45565</v>
      </c>
      <c r="C12" s="4" t="s">
        <v>27</v>
      </c>
      <c r="D12" s="5" t="str">
        <f t="shared" si="1"/>
        <v>Sep</v>
      </c>
      <c r="E12" s="4" t="s">
        <v>0</v>
      </c>
      <c r="F12" s="4">
        <v>200</v>
      </c>
      <c r="G12" s="4">
        <v>9</v>
      </c>
      <c r="H12" s="5">
        <v>20</v>
      </c>
      <c r="I12" s="4" t="s">
        <v>1</v>
      </c>
      <c r="J12" s="4">
        <v>18</v>
      </c>
      <c r="K12" s="4" t="s">
        <v>2</v>
      </c>
      <c r="L12" s="4">
        <v>22</v>
      </c>
      <c r="M12" s="4" t="s">
        <v>37</v>
      </c>
      <c r="N12" s="4">
        <v>26</v>
      </c>
      <c r="O12" s="4" t="s">
        <v>19</v>
      </c>
      <c r="P12" s="4">
        <v>21</v>
      </c>
      <c r="Q12" s="14">
        <f t="shared" si="0"/>
        <v>21.75</v>
      </c>
      <c r="R12" s="12">
        <f t="shared" si="2"/>
        <v>45</v>
      </c>
      <c r="S12" s="4" t="str">
        <f t="shared" si="3"/>
        <v>Poor</v>
      </c>
    </row>
    <row r="13" spans="1:19" x14ac:dyDescent="0.25">
      <c r="A13" s="4">
        <v>4</v>
      </c>
      <c r="B13" s="9">
        <v>45595</v>
      </c>
      <c r="C13" s="4" t="s">
        <v>27</v>
      </c>
      <c r="D13" s="5" t="str">
        <f t="shared" si="1"/>
        <v>Oct</v>
      </c>
      <c r="E13" s="4" t="s">
        <v>0</v>
      </c>
      <c r="F13" s="4">
        <v>200</v>
      </c>
      <c r="G13" s="4">
        <v>13</v>
      </c>
      <c r="H13" s="5">
        <v>19</v>
      </c>
      <c r="I13" s="4" t="s">
        <v>1</v>
      </c>
      <c r="J13" s="4">
        <v>17</v>
      </c>
      <c r="K13" s="4" t="s">
        <v>2</v>
      </c>
      <c r="L13" s="4">
        <v>14</v>
      </c>
      <c r="M13" s="4" t="s">
        <v>37</v>
      </c>
      <c r="N13" s="4">
        <v>29</v>
      </c>
      <c r="O13" s="4" t="s">
        <v>19</v>
      </c>
      <c r="P13" s="4">
        <v>27</v>
      </c>
      <c r="Q13" s="14">
        <f t="shared" si="0"/>
        <v>21.75</v>
      </c>
      <c r="R13" s="12">
        <f t="shared" si="2"/>
        <v>68.421052631578945</v>
      </c>
      <c r="S13" s="4" t="str">
        <f t="shared" si="3"/>
        <v>Good</v>
      </c>
    </row>
    <row r="14" spans="1:19" x14ac:dyDescent="0.25">
      <c r="A14" s="4">
        <v>4</v>
      </c>
      <c r="B14" s="9">
        <v>45442</v>
      </c>
      <c r="C14" s="4" t="s">
        <v>33</v>
      </c>
      <c r="D14" s="5" t="str">
        <f t="shared" si="1"/>
        <v>May</v>
      </c>
      <c r="E14" s="4" t="s">
        <v>20</v>
      </c>
      <c r="F14" s="4">
        <v>200</v>
      </c>
      <c r="G14" s="4">
        <v>12</v>
      </c>
      <c r="H14" s="5">
        <v>20</v>
      </c>
      <c r="I14" s="4" t="s">
        <v>1</v>
      </c>
      <c r="J14" s="4">
        <v>19</v>
      </c>
      <c r="K14" s="4" t="s">
        <v>2</v>
      </c>
      <c r="L14" s="4">
        <v>16</v>
      </c>
      <c r="M14" s="4" t="s">
        <v>37</v>
      </c>
      <c r="N14" s="4">
        <v>28</v>
      </c>
      <c r="O14" s="4" t="s">
        <v>19</v>
      </c>
      <c r="P14" s="4">
        <v>24</v>
      </c>
      <c r="Q14" s="14">
        <f t="shared" si="0"/>
        <v>21.75</v>
      </c>
      <c r="R14" s="12">
        <f t="shared" si="2"/>
        <v>60</v>
      </c>
      <c r="S14" s="4" t="str">
        <f t="shared" si="3"/>
        <v>Good</v>
      </c>
    </row>
    <row r="15" spans="1:19" x14ac:dyDescent="0.25">
      <c r="A15" s="4">
        <v>4</v>
      </c>
      <c r="B15" s="9">
        <v>45473</v>
      </c>
      <c r="C15" s="4" t="s">
        <v>33</v>
      </c>
      <c r="D15" s="5" t="str">
        <f t="shared" si="1"/>
        <v>Jun</v>
      </c>
      <c r="E15" s="4" t="s">
        <v>0</v>
      </c>
      <c r="F15" s="4">
        <v>200</v>
      </c>
      <c r="G15" s="4">
        <v>10</v>
      </c>
      <c r="H15" s="5">
        <v>20</v>
      </c>
      <c r="I15" s="4" t="s">
        <v>1</v>
      </c>
      <c r="J15" s="4">
        <v>27</v>
      </c>
      <c r="K15" s="4" t="s">
        <v>2</v>
      </c>
      <c r="L15" s="4">
        <v>23</v>
      </c>
      <c r="M15" s="4" t="s">
        <v>37</v>
      </c>
      <c r="N15" s="4">
        <v>17</v>
      </c>
      <c r="O15" s="4" t="s">
        <v>19</v>
      </c>
      <c r="P15" s="4">
        <v>19</v>
      </c>
      <c r="Q15" s="14">
        <f t="shared" si="0"/>
        <v>21.5</v>
      </c>
      <c r="R15" s="12">
        <f t="shared" si="2"/>
        <v>50</v>
      </c>
      <c r="S15" s="4" t="str">
        <f t="shared" si="3"/>
        <v>Good</v>
      </c>
    </row>
    <row r="16" spans="1:19" x14ac:dyDescent="0.25">
      <c r="A16" s="4">
        <v>4</v>
      </c>
      <c r="B16" s="9">
        <v>45503</v>
      </c>
      <c r="C16" s="4" t="s">
        <v>33</v>
      </c>
      <c r="D16" s="5" t="str">
        <f t="shared" si="1"/>
        <v>Jul</v>
      </c>
      <c r="E16" s="4" t="s">
        <v>20</v>
      </c>
      <c r="F16" s="4">
        <v>200</v>
      </c>
      <c r="G16" s="4">
        <v>11</v>
      </c>
      <c r="H16" s="5">
        <v>21</v>
      </c>
      <c r="I16" s="4" t="s">
        <v>1</v>
      </c>
      <c r="J16" s="4">
        <v>21</v>
      </c>
      <c r="K16" s="4" t="s">
        <v>2</v>
      </c>
      <c r="L16" s="4">
        <v>19</v>
      </c>
      <c r="M16" s="4" t="s">
        <v>37</v>
      </c>
      <c r="N16" s="4">
        <v>29</v>
      </c>
      <c r="O16" s="4" t="s">
        <v>19</v>
      </c>
      <c r="P16" s="4">
        <v>20</v>
      </c>
      <c r="Q16" s="14">
        <f t="shared" si="0"/>
        <v>22.25</v>
      </c>
      <c r="R16" s="12">
        <f t="shared" si="2"/>
        <v>52.380952380952387</v>
      </c>
      <c r="S16" s="4" t="str">
        <f t="shared" si="3"/>
        <v>Good</v>
      </c>
    </row>
    <row r="17" spans="1:19" x14ac:dyDescent="0.25">
      <c r="A17" s="4">
        <v>4</v>
      </c>
      <c r="B17" s="9">
        <v>45534</v>
      </c>
      <c r="C17" s="4" t="s">
        <v>33</v>
      </c>
      <c r="D17" s="5" t="str">
        <f t="shared" si="1"/>
        <v>Aug</v>
      </c>
      <c r="E17" s="4" t="s">
        <v>0</v>
      </c>
      <c r="F17" s="4">
        <v>200</v>
      </c>
      <c r="G17" s="4">
        <v>12</v>
      </c>
      <c r="H17" s="5">
        <v>20</v>
      </c>
      <c r="I17" s="4" t="s">
        <v>1</v>
      </c>
      <c r="J17" s="4">
        <v>23</v>
      </c>
      <c r="K17" s="4" t="s">
        <v>2</v>
      </c>
      <c r="L17" s="4">
        <v>18</v>
      </c>
      <c r="M17" s="4" t="s">
        <v>37</v>
      </c>
      <c r="N17" s="4">
        <v>15</v>
      </c>
      <c r="O17" s="4" t="s">
        <v>19</v>
      </c>
      <c r="P17" s="4">
        <v>22</v>
      </c>
      <c r="Q17" s="14">
        <f t="shared" si="0"/>
        <v>19.5</v>
      </c>
      <c r="R17" s="12">
        <f t="shared" si="2"/>
        <v>60</v>
      </c>
      <c r="S17" s="4" t="str">
        <f t="shared" si="3"/>
        <v>Poor</v>
      </c>
    </row>
    <row r="18" spans="1:19" x14ac:dyDescent="0.25">
      <c r="A18" s="4">
        <v>4</v>
      </c>
      <c r="B18" s="9">
        <v>45565</v>
      </c>
      <c r="C18" s="4" t="s">
        <v>33</v>
      </c>
      <c r="D18" s="5" t="str">
        <f t="shared" si="1"/>
        <v>Sep</v>
      </c>
      <c r="E18" s="4" t="s">
        <v>0</v>
      </c>
      <c r="F18" s="4">
        <v>200</v>
      </c>
      <c r="G18" s="4">
        <v>10</v>
      </c>
      <c r="H18" s="5">
        <v>19</v>
      </c>
      <c r="I18" s="4" t="s">
        <v>1</v>
      </c>
      <c r="J18" s="4">
        <v>28</v>
      </c>
      <c r="K18" s="4" t="s">
        <v>2</v>
      </c>
      <c r="L18" s="4">
        <v>14</v>
      </c>
      <c r="M18" s="4" t="s">
        <v>37</v>
      </c>
      <c r="N18" s="4">
        <v>19</v>
      </c>
      <c r="O18" s="4" t="s">
        <v>19</v>
      </c>
      <c r="P18" s="4">
        <v>26</v>
      </c>
      <c r="Q18" s="14">
        <f t="shared" si="0"/>
        <v>21.75</v>
      </c>
      <c r="R18" s="12">
        <f t="shared" si="2"/>
        <v>52.631578947368418</v>
      </c>
      <c r="S18" s="4" t="str">
        <f t="shared" si="3"/>
        <v>Good</v>
      </c>
    </row>
    <row r="19" spans="1:19" x14ac:dyDescent="0.25">
      <c r="A19" s="4">
        <v>4</v>
      </c>
      <c r="B19" s="9">
        <v>45595</v>
      </c>
      <c r="C19" s="4" t="s">
        <v>33</v>
      </c>
      <c r="D19" s="5" t="str">
        <f t="shared" si="1"/>
        <v>Oct</v>
      </c>
      <c r="E19" s="4" t="s">
        <v>20</v>
      </c>
      <c r="F19" s="4">
        <v>200</v>
      </c>
      <c r="G19" s="4">
        <v>9</v>
      </c>
      <c r="H19" s="5">
        <v>20</v>
      </c>
      <c r="I19" s="4" t="s">
        <v>1</v>
      </c>
      <c r="J19" s="4">
        <v>18</v>
      </c>
      <c r="K19" s="4" t="s">
        <v>2</v>
      </c>
      <c r="L19" s="4">
        <v>17</v>
      </c>
      <c r="M19" s="4" t="s">
        <v>37</v>
      </c>
      <c r="N19" s="4">
        <v>20</v>
      </c>
      <c r="O19" s="4" t="s">
        <v>19</v>
      </c>
      <c r="P19" s="4">
        <v>29</v>
      </c>
      <c r="Q19" s="14">
        <f t="shared" si="0"/>
        <v>21</v>
      </c>
      <c r="R19" s="12">
        <f t="shared" si="2"/>
        <v>45</v>
      </c>
      <c r="S19" s="4" t="str">
        <f t="shared" si="3"/>
        <v>Poor</v>
      </c>
    </row>
    <row r="20" spans="1:19" x14ac:dyDescent="0.25">
      <c r="A20" s="4">
        <v>4</v>
      </c>
      <c r="B20" s="9">
        <v>45442</v>
      </c>
      <c r="C20" s="4" t="s">
        <v>34</v>
      </c>
      <c r="D20" s="5" t="str">
        <f t="shared" si="1"/>
        <v>May</v>
      </c>
      <c r="E20" s="4" t="s">
        <v>20</v>
      </c>
      <c r="F20" s="4">
        <v>200</v>
      </c>
      <c r="G20" s="4">
        <v>13</v>
      </c>
      <c r="H20" s="5">
        <v>20</v>
      </c>
      <c r="I20" s="4" t="s">
        <v>1</v>
      </c>
      <c r="J20" s="4">
        <v>19</v>
      </c>
      <c r="K20" s="4" t="s">
        <v>2</v>
      </c>
      <c r="L20" s="4">
        <v>22</v>
      </c>
      <c r="M20" s="4" t="s">
        <v>37</v>
      </c>
      <c r="N20" s="4">
        <v>14</v>
      </c>
      <c r="O20" s="4" t="s">
        <v>19</v>
      </c>
      <c r="P20" s="4">
        <v>27</v>
      </c>
      <c r="Q20" s="14">
        <f t="shared" si="0"/>
        <v>20.5</v>
      </c>
      <c r="R20" s="12">
        <f t="shared" si="2"/>
        <v>65</v>
      </c>
      <c r="S20" s="4" t="str">
        <f t="shared" si="3"/>
        <v>Good</v>
      </c>
    </row>
    <row r="21" spans="1:19" x14ac:dyDescent="0.25">
      <c r="A21" s="4">
        <v>4</v>
      </c>
      <c r="B21" s="9">
        <v>45473</v>
      </c>
      <c r="C21" s="4" t="s">
        <v>34</v>
      </c>
      <c r="D21" s="5" t="str">
        <f t="shared" si="1"/>
        <v>Jun</v>
      </c>
      <c r="E21" s="4" t="s">
        <v>0</v>
      </c>
      <c r="F21" s="4">
        <v>200</v>
      </c>
      <c r="G21" s="4">
        <v>10</v>
      </c>
      <c r="H21" s="5">
        <v>20</v>
      </c>
      <c r="I21" s="4" t="s">
        <v>1</v>
      </c>
      <c r="J21" s="4">
        <v>24</v>
      </c>
      <c r="K21" s="4" t="s">
        <v>2</v>
      </c>
      <c r="L21" s="4">
        <v>15</v>
      </c>
      <c r="M21" s="4" t="s">
        <v>37</v>
      </c>
      <c r="N21" s="4">
        <v>28</v>
      </c>
      <c r="O21" s="4" t="s">
        <v>19</v>
      </c>
      <c r="P21" s="4">
        <v>18</v>
      </c>
      <c r="Q21" s="14">
        <f t="shared" si="0"/>
        <v>21.25</v>
      </c>
      <c r="R21" s="12">
        <f t="shared" si="2"/>
        <v>50</v>
      </c>
      <c r="S21" s="4" t="str">
        <f t="shared" si="3"/>
        <v>Good</v>
      </c>
    </row>
    <row r="22" spans="1:19" x14ac:dyDescent="0.25">
      <c r="A22" s="4">
        <v>4</v>
      </c>
      <c r="B22" s="9">
        <v>45503</v>
      </c>
      <c r="C22" s="4" t="s">
        <v>34</v>
      </c>
      <c r="D22" s="5" t="str">
        <f t="shared" si="1"/>
        <v>Jul</v>
      </c>
      <c r="E22" s="4" t="s">
        <v>0</v>
      </c>
      <c r="F22" s="4">
        <v>200</v>
      </c>
      <c r="G22" s="4">
        <v>12</v>
      </c>
      <c r="H22" s="5">
        <v>21</v>
      </c>
      <c r="I22" s="4" t="s">
        <v>1</v>
      </c>
      <c r="J22" s="4">
        <v>29</v>
      </c>
      <c r="K22" s="4" t="s">
        <v>2</v>
      </c>
      <c r="L22" s="4">
        <v>13</v>
      </c>
      <c r="M22" s="4" t="s">
        <v>37</v>
      </c>
      <c r="N22" s="4">
        <v>19</v>
      </c>
      <c r="O22" s="4" t="s">
        <v>19</v>
      </c>
      <c r="P22" s="4">
        <v>25</v>
      </c>
      <c r="Q22" s="14">
        <f t="shared" si="0"/>
        <v>21.5</v>
      </c>
      <c r="R22" s="12">
        <f t="shared" si="2"/>
        <v>57.142857142857139</v>
      </c>
      <c r="S22" s="4" t="str">
        <f t="shared" si="3"/>
        <v>Good</v>
      </c>
    </row>
    <row r="23" spans="1:19" x14ac:dyDescent="0.25">
      <c r="A23" s="4">
        <v>4</v>
      </c>
      <c r="B23" s="9">
        <v>45534</v>
      </c>
      <c r="C23" s="4" t="s">
        <v>34</v>
      </c>
      <c r="D23" s="5" t="str">
        <f t="shared" si="1"/>
        <v>Aug</v>
      </c>
      <c r="E23" s="4" t="s">
        <v>0</v>
      </c>
      <c r="F23" s="4">
        <v>200</v>
      </c>
      <c r="G23" s="4">
        <v>10</v>
      </c>
      <c r="H23" s="5">
        <v>21</v>
      </c>
      <c r="I23" s="4" t="s">
        <v>1</v>
      </c>
      <c r="J23" s="4">
        <v>21</v>
      </c>
      <c r="K23" s="4" t="s">
        <v>2</v>
      </c>
      <c r="L23" s="4">
        <v>16</v>
      </c>
      <c r="M23" s="4" t="s">
        <v>37</v>
      </c>
      <c r="N23" s="4">
        <v>17</v>
      </c>
      <c r="O23" s="4" t="s">
        <v>19</v>
      </c>
      <c r="P23" s="4">
        <v>22</v>
      </c>
      <c r="Q23" s="14">
        <f t="shared" si="0"/>
        <v>19</v>
      </c>
      <c r="R23" s="12">
        <f t="shared" si="2"/>
        <v>47.619047619047613</v>
      </c>
      <c r="S23" s="4" t="str">
        <f t="shared" si="3"/>
        <v>Poor</v>
      </c>
    </row>
    <row r="24" spans="1:19" x14ac:dyDescent="0.25">
      <c r="A24" s="4">
        <v>4</v>
      </c>
      <c r="B24" s="9">
        <v>45565</v>
      </c>
      <c r="C24" s="4" t="s">
        <v>34</v>
      </c>
      <c r="D24" s="5" t="str">
        <f t="shared" si="1"/>
        <v>Sep</v>
      </c>
      <c r="E24" s="4" t="s">
        <v>20</v>
      </c>
      <c r="F24" s="4">
        <v>200</v>
      </c>
      <c r="G24" s="4">
        <v>11</v>
      </c>
      <c r="H24" s="5">
        <v>21</v>
      </c>
      <c r="I24" s="4" t="s">
        <v>1</v>
      </c>
      <c r="J24" s="4">
        <v>29</v>
      </c>
      <c r="K24" s="4" t="s">
        <v>2</v>
      </c>
      <c r="L24" s="4">
        <v>18</v>
      </c>
      <c r="M24" s="4" t="s">
        <v>37</v>
      </c>
      <c r="N24" s="4">
        <v>22</v>
      </c>
      <c r="O24" s="4" t="s">
        <v>19</v>
      </c>
      <c r="P24" s="4">
        <v>14</v>
      </c>
      <c r="Q24" s="14">
        <f t="shared" si="0"/>
        <v>20.75</v>
      </c>
      <c r="R24" s="12">
        <f t="shared" si="2"/>
        <v>52.380952380952387</v>
      </c>
      <c r="S24" s="4" t="str">
        <f t="shared" si="3"/>
        <v>Good</v>
      </c>
    </row>
    <row r="25" spans="1:19" x14ac:dyDescent="0.25">
      <c r="A25" s="4">
        <v>4</v>
      </c>
      <c r="B25" s="9">
        <v>45595</v>
      </c>
      <c r="C25" s="4" t="s">
        <v>34</v>
      </c>
      <c r="D25" s="5" t="str">
        <f t="shared" si="1"/>
        <v>Oct</v>
      </c>
      <c r="E25" s="4" t="s">
        <v>0</v>
      </c>
      <c r="F25" s="4">
        <v>200</v>
      </c>
      <c r="G25" s="4">
        <v>10</v>
      </c>
      <c r="H25" s="5">
        <v>20</v>
      </c>
      <c r="I25" s="4" t="s">
        <v>1</v>
      </c>
      <c r="J25" s="4">
        <v>19</v>
      </c>
      <c r="K25" s="4" t="s">
        <v>2</v>
      </c>
      <c r="L25" s="4">
        <v>26</v>
      </c>
      <c r="M25" s="4" t="s">
        <v>37</v>
      </c>
      <c r="N25" s="4">
        <v>18</v>
      </c>
      <c r="O25" s="4" t="s">
        <v>19</v>
      </c>
      <c r="P25" s="4">
        <v>29</v>
      </c>
      <c r="Q25" s="14">
        <f t="shared" si="0"/>
        <v>23</v>
      </c>
      <c r="R25" s="12">
        <f t="shared" si="2"/>
        <v>50</v>
      </c>
      <c r="S25" s="4" t="str">
        <f t="shared" si="3"/>
        <v>Good</v>
      </c>
    </row>
    <row r="26" spans="1:19" x14ac:dyDescent="0.25">
      <c r="A26" s="4">
        <v>4</v>
      </c>
      <c r="B26" s="9">
        <v>45442</v>
      </c>
      <c r="C26" s="4" t="s">
        <v>35</v>
      </c>
      <c r="D26" s="5" t="str">
        <f t="shared" si="1"/>
        <v>May</v>
      </c>
      <c r="E26" s="4" t="s">
        <v>20</v>
      </c>
      <c r="F26" s="4">
        <v>200</v>
      </c>
      <c r="G26" s="4">
        <v>11</v>
      </c>
      <c r="H26" s="5">
        <v>19</v>
      </c>
      <c r="I26" s="4" t="s">
        <v>1</v>
      </c>
      <c r="J26" s="4">
        <v>17</v>
      </c>
      <c r="K26" s="4" t="s">
        <v>2</v>
      </c>
      <c r="L26" s="4">
        <v>14</v>
      </c>
      <c r="M26" s="4" t="s">
        <v>37</v>
      </c>
      <c r="N26" s="4">
        <v>19</v>
      </c>
      <c r="O26" s="4" t="s">
        <v>19</v>
      </c>
      <c r="P26" s="4">
        <v>26</v>
      </c>
      <c r="Q26" s="14">
        <f t="shared" si="0"/>
        <v>19</v>
      </c>
      <c r="R26" s="12">
        <f t="shared" si="2"/>
        <v>57.894736842105267</v>
      </c>
      <c r="S26" s="4" t="str">
        <f t="shared" si="3"/>
        <v>Poor</v>
      </c>
    </row>
    <row r="27" spans="1:19" x14ac:dyDescent="0.25">
      <c r="A27" s="4">
        <v>4</v>
      </c>
      <c r="B27" s="9">
        <v>45473</v>
      </c>
      <c r="C27" s="4" t="s">
        <v>35</v>
      </c>
      <c r="D27" s="5" t="str">
        <f t="shared" si="1"/>
        <v>Jun</v>
      </c>
      <c r="E27" s="4" t="s">
        <v>0</v>
      </c>
      <c r="F27" s="4">
        <v>200</v>
      </c>
      <c r="G27" s="4">
        <v>12</v>
      </c>
      <c r="H27" s="5">
        <v>21</v>
      </c>
      <c r="I27" s="4" t="s">
        <v>1</v>
      </c>
      <c r="J27" s="4">
        <v>22</v>
      </c>
      <c r="K27" s="4" t="s">
        <v>2</v>
      </c>
      <c r="L27" s="4">
        <v>20</v>
      </c>
      <c r="M27" s="4" t="s">
        <v>37</v>
      </c>
      <c r="N27" s="4">
        <v>18</v>
      </c>
      <c r="O27" s="4" t="s">
        <v>19</v>
      </c>
      <c r="P27" s="4">
        <v>21</v>
      </c>
      <c r="Q27" s="14">
        <f t="shared" si="0"/>
        <v>20.25</v>
      </c>
      <c r="R27" s="12">
        <f t="shared" si="2"/>
        <v>57.142857142857139</v>
      </c>
      <c r="S27" s="4" t="str">
        <f t="shared" si="3"/>
        <v>Good</v>
      </c>
    </row>
    <row r="28" spans="1:19" x14ac:dyDescent="0.25">
      <c r="A28" s="4">
        <v>4</v>
      </c>
      <c r="B28" s="9">
        <v>45503</v>
      </c>
      <c r="C28" s="4" t="s">
        <v>35</v>
      </c>
      <c r="D28" s="5" t="str">
        <f t="shared" si="1"/>
        <v>Jul</v>
      </c>
      <c r="E28" s="4" t="s">
        <v>0</v>
      </c>
      <c r="F28" s="4">
        <v>200</v>
      </c>
      <c r="G28" s="4">
        <v>10</v>
      </c>
      <c r="H28" s="5">
        <v>21</v>
      </c>
      <c r="I28" s="4" t="s">
        <v>1</v>
      </c>
      <c r="J28" s="4">
        <v>24</v>
      </c>
      <c r="K28" s="4" t="s">
        <v>2</v>
      </c>
      <c r="L28" s="4">
        <v>14</v>
      </c>
      <c r="M28" s="4" t="s">
        <v>37</v>
      </c>
      <c r="N28" s="4">
        <v>29</v>
      </c>
      <c r="O28" s="4" t="s">
        <v>19</v>
      </c>
      <c r="P28" s="4">
        <v>19</v>
      </c>
      <c r="Q28" s="14">
        <f t="shared" si="0"/>
        <v>21.5</v>
      </c>
      <c r="R28" s="12">
        <f t="shared" si="2"/>
        <v>47.619047619047613</v>
      </c>
      <c r="S28" s="4" t="str">
        <f t="shared" si="3"/>
        <v>Poor</v>
      </c>
    </row>
    <row r="29" spans="1:19" x14ac:dyDescent="0.25">
      <c r="A29" s="4">
        <v>4</v>
      </c>
      <c r="B29" s="9">
        <v>45534</v>
      </c>
      <c r="C29" s="4" t="s">
        <v>35</v>
      </c>
      <c r="D29" s="5" t="str">
        <f t="shared" si="1"/>
        <v>Aug</v>
      </c>
      <c r="E29" s="4" t="s">
        <v>0</v>
      </c>
      <c r="F29" s="4">
        <v>200</v>
      </c>
      <c r="G29" s="4">
        <v>9</v>
      </c>
      <c r="H29" s="5">
        <v>20</v>
      </c>
      <c r="I29" s="4" t="s">
        <v>1</v>
      </c>
      <c r="J29" s="4">
        <v>21</v>
      </c>
      <c r="K29" s="4" t="s">
        <v>2</v>
      </c>
      <c r="L29" s="4">
        <v>17</v>
      </c>
      <c r="M29" s="4" t="s">
        <v>37</v>
      </c>
      <c r="N29" s="4">
        <v>22</v>
      </c>
      <c r="O29" s="4" t="s">
        <v>19</v>
      </c>
      <c r="P29" s="4">
        <v>20</v>
      </c>
      <c r="Q29" s="14">
        <f t="shared" si="0"/>
        <v>20</v>
      </c>
      <c r="R29" s="12">
        <f t="shared" si="2"/>
        <v>45</v>
      </c>
      <c r="S29" s="4" t="str">
        <f t="shared" si="3"/>
        <v>Poor</v>
      </c>
    </row>
    <row r="30" spans="1:19" x14ac:dyDescent="0.25">
      <c r="A30" s="4">
        <v>4</v>
      </c>
      <c r="B30" s="9">
        <v>45565</v>
      </c>
      <c r="C30" s="4" t="s">
        <v>35</v>
      </c>
      <c r="D30" s="5" t="str">
        <f t="shared" si="1"/>
        <v>Sep</v>
      </c>
      <c r="E30" s="4" t="s">
        <v>20</v>
      </c>
      <c r="F30" s="4">
        <v>200</v>
      </c>
      <c r="G30" s="4">
        <v>10</v>
      </c>
      <c r="H30" s="5">
        <v>21</v>
      </c>
      <c r="I30" s="4" t="s">
        <v>1</v>
      </c>
      <c r="J30" s="4">
        <v>28</v>
      </c>
      <c r="K30" s="4" t="s">
        <v>2</v>
      </c>
      <c r="L30" s="4">
        <v>19</v>
      </c>
      <c r="M30" s="4" t="s">
        <v>37</v>
      </c>
      <c r="N30" s="4">
        <v>17</v>
      </c>
      <c r="O30" s="4" t="s">
        <v>19</v>
      </c>
      <c r="P30" s="4">
        <v>18</v>
      </c>
      <c r="Q30" s="14">
        <f t="shared" si="0"/>
        <v>20.5</v>
      </c>
      <c r="R30" s="12">
        <f t="shared" si="2"/>
        <v>47.619047619047613</v>
      </c>
      <c r="S30" s="4" t="str">
        <f t="shared" si="3"/>
        <v>Poor</v>
      </c>
    </row>
    <row r="31" spans="1:19" x14ac:dyDescent="0.25">
      <c r="A31" s="4">
        <v>4</v>
      </c>
      <c r="B31" s="9">
        <v>45595</v>
      </c>
      <c r="C31" s="4" t="s">
        <v>35</v>
      </c>
      <c r="D31" s="5" t="str">
        <f t="shared" si="1"/>
        <v>Oct</v>
      </c>
      <c r="E31" s="4" t="s">
        <v>0</v>
      </c>
      <c r="F31" s="4">
        <v>200</v>
      </c>
      <c r="G31" s="4">
        <v>11</v>
      </c>
      <c r="H31" s="5">
        <v>20</v>
      </c>
      <c r="I31" s="4" t="s">
        <v>1</v>
      </c>
      <c r="J31" s="4">
        <v>23</v>
      </c>
      <c r="K31" s="4" t="s">
        <v>2</v>
      </c>
      <c r="L31" s="4">
        <v>27</v>
      </c>
      <c r="M31" s="4" t="s">
        <v>37</v>
      </c>
      <c r="N31" s="4">
        <v>14</v>
      </c>
      <c r="O31" s="4" t="s">
        <v>19</v>
      </c>
      <c r="P31" s="4">
        <v>29</v>
      </c>
      <c r="Q31" s="14">
        <f t="shared" si="0"/>
        <v>23.25</v>
      </c>
      <c r="R31" s="12">
        <f t="shared" si="2"/>
        <v>55.000000000000007</v>
      </c>
      <c r="S31" s="4" t="str">
        <f t="shared" si="3"/>
        <v>Good</v>
      </c>
    </row>
  </sheetData>
  <conditionalFormatting sqref="A2:S31">
    <cfRule type="expression" dxfId="0" priority="1">
      <formula>$S2="Poor"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B059-CDC2-4563-B510-342A16D1AA5C}">
  <sheetPr>
    <tabColor rgb="FFFFFF00"/>
  </sheetPr>
  <dimension ref="C1:S27"/>
  <sheetViews>
    <sheetView showGridLines="0" showRowColHeaders="0" tabSelected="1" zoomScaleNormal="100" workbookViewId="0">
      <selection activeCell="T7" sqref="T7"/>
    </sheetView>
  </sheetViews>
  <sheetFormatPr defaultRowHeight="15" x14ac:dyDescent="0.25"/>
  <cols>
    <col min="4" max="4" width="13.140625" bestFit="1" customWidth="1"/>
    <col min="5" max="5" width="8.85546875" bestFit="1" customWidth="1"/>
    <col min="6" max="6" width="4.140625" bestFit="1" customWidth="1"/>
    <col min="7" max="7" width="3.42578125" bestFit="1" customWidth="1"/>
    <col min="8" max="8" width="4.5703125" bestFit="1" customWidth="1"/>
    <col min="9" max="9" width="4.28515625" bestFit="1" customWidth="1"/>
    <col min="10" max="10" width="4" bestFit="1" customWidth="1"/>
    <col min="11" max="12" width="13.140625" bestFit="1" customWidth="1"/>
    <col min="13" max="13" width="5.5703125" bestFit="1" customWidth="1"/>
    <col min="14" max="15" width="13.140625" bestFit="1" customWidth="1"/>
    <col min="16" max="16" width="22.140625" bestFit="1" customWidth="1"/>
    <col min="17" max="17" width="11.28515625" bestFit="1" customWidth="1"/>
    <col min="18" max="18" width="4.5703125" bestFit="1" customWidth="1"/>
    <col min="19" max="20" width="5.5703125" bestFit="1" customWidth="1"/>
    <col min="21" max="21" width="11.28515625" bestFit="1" customWidth="1"/>
  </cols>
  <sheetData>
    <row r="1" spans="3:19" ht="15" customHeight="1" x14ac:dyDescent="0.25">
      <c r="C1" s="16"/>
      <c r="D1" s="18" t="s">
        <v>42</v>
      </c>
      <c r="E1" s="19"/>
      <c r="F1" s="19"/>
      <c r="G1" s="19"/>
      <c r="H1" s="19"/>
      <c r="I1" s="19"/>
      <c r="J1" s="19"/>
      <c r="K1" s="19"/>
      <c r="L1" s="19"/>
      <c r="M1" s="19"/>
      <c r="N1" s="19"/>
      <c r="O1" s="19"/>
      <c r="P1" s="19"/>
      <c r="Q1" s="19"/>
      <c r="R1" s="16"/>
      <c r="S1" s="16"/>
    </row>
    <row r="2" spans="3:19" x14ac:dyDescent="0.25">
      <c r="C2" s="16"/>
      <c r="D2" s="19"/>
      <c r="E2" s="19"/>
      <c r="F2" s="19"/>
      <c r="G2" s="19"/>
      <c r="H2" s="19"/>
      <c r="I2" s="19"/>
      <c r="J2" s="19"/>
      <c r="K2" s="19"/>
      <c r="L2" s="19"/>
      <c r="M2" s="19"/>
      <c r="N2" s="19"/>
      <c r="O2" s="19"/>
      <c r="P2" s="19"/>
      <c r="Q2" s="19"/>
      <c r="R2" s="16"/>
      <c r="S2" s="16"/>
    </row>
    <row r="3" spans="3:19" x14ac:dyDescent="0.25">
      <c r="C3" s="16"/>
      <c r="D3" s="15"/>
      <c r="E3" s="15"/>
      <c r="F3" s="15"/>
      <c r="G3" s="15"/>
      <c r="H3" s="15"/>
      <c r="I3" s="15"/>
      <c r="J3" s="15"/>
      <c r="K3" s="15"/>
      <c r="L3" s="15"/>
      <c r="M3" s="15"/>
      <c r="N3" s="15"/>
      <c r="O3" s="15"/>
      <c r="P3" s="15"/>
      <c r="Q3" s="15"/>
      <c r="R3" s="16"/>
      <c r="S3" s="16"/>
    </row>
    <row r="4" spans="3:19" x14ac:dyDescent="0.25">
      <c r="C4" s="16"/>
      <c r="D4" s="15"/>
      <c r="E4" s="15"/>
      <c r="F4" s="15"/>
      <c r="G4" s="15"/>
      <c r="H4" s="15"/>
      <c r="I4" s="15"/>
      <c r="J4" s="15"/>
      <c r="K4" s="15"/>
      <c r="L4" s="15"/>
      <c r="M4" s="15"/>
      <c r="N4" s="15"/>
      <c r="O4" s="15"/>
      <c r="P4" s="15"/>
      <c r="Q4" s="15"/>
      <c r="R4" s="16"/>
      <c r="S4" s="16"/>
    </row>
    <row r="5" spans="3:19" x14ac:dyDescent="0.25">
      <c r="C5" s="16"/>
      <c r="D5" s="15"/>
      <c r="E5" s="15"/>
      <c r="F5" s="15"/>
      <c r="G5" s="15"/>
      <c r="H5" s="15"/>
      <c r="I5" s="15"/>
      <c r="J5" s="15"/>
      <c r="K5" s="15"/>
      <c r="L5" s="15"/>
      <c r="M5" s="15"/>
      <c r="N5" s="15"/>
      <c r="O5" s="15"/>
      <c r="P5" s="15"/>
      <c r="Q5" s="15"/>
      <c r="R5" s="16"/>
      <c r="S5" s="16"/>
    </row>
    <row r="6" spans="3:19" x14ac:dyDescent="0.25">
      <c r="C6" s="16"/>
      <c r="D6" s="15"/>
      <c r="E6" s="15"/>
      <c r="F6" s="15"/>
      <c r="G6" s="15"/>
      <c r="H6" s="15"/>
      <c r="I6" s="15"/>
      <c r="J6" s="15"/>
      <c r="K6" s="15"/>
      <c r="L6" s="15"/>
      <c r="M6" s="15"/>
      <c r="N6" s="15"/>
      <c r="O6" s="15"/>
      <c r="P6" s="15"/>
      <c r="Q6" s="15"/>
      <c r="R6" s="16"/>
      <c r="S6" s="16"/>
    </row>
    <row r="7" spans="3:19" x14ac:dyDescent="0.25">
      <c r="C7" s="16"/>
      <c r="K7" s="2" t="s">
        <v>2</v>
      </c>
      <c r="L7" s="2" t="s">
        <v>40</v>
      </c>
      <c r="R7" s="16"/>
      <c r="S7" s="16"/>
    </row>
    <row r="8" spans="3:19" x14ac:dyDescent="0.25">
      <c r="C8" s="16"/>
      <c r="D8" s="2" t="s">
        <v>22</v>
      </c>
      <c r="E8" t="s">
        <v>1</v>
      </c>
      <c r="K8" s="2" t="s">
        <v>22</v>
      </c>
      <c r="L8" t="s">
        <v>2</v>
      </c>
      <c r="N8" s="2" t="s">
        <v>22</v>
      </c>
      <c r="O8" t="s">
        <v>44</v>
      </c>
      <c r="R8" s="16"/>
      <c r="S8" s="16"/>
    </row>
    <row r="9" spans="3:19" x14ac:dyDescent="0.25">
      <c r="C9" s="16"/>
      <c r="D9" s="3" t="s">
        <v>17</v>
      </c>
      <c r="E9" s="17">
        <v>17</v>
      </c>
      <c r="K9" s="3" t="s">
        <v>17</v>
      </c>
      <c r="L9" s="17">
        <v>14</v>
      </c>
      <c r="N9" s="3" t="s">
        <v>36</v>
      </c>
      <c r="O9" s="17">
        <v>2</v>
      </c>
      <c r="R9" s="16"/>
      <c r="S9" s="16"/>
    </row>
    <row r="10" spans="3:19" x14ac:dyDescent="0.25">
      <c r="C10" s="16"/>
      <c r="D10" s="3" t="s">
        <v>26</v>
      </c>
      <c r="E10" s="17">
        <v>22</v>
      </c>
      <c r="K10" s="3" t="s">
        <v>26</v>
      </c>
      <c r="L10" s="17">
        <v>20</v>
      </c>
      <c r="N10" s="3" t="s">
        <v>41</v>
      </c>
      <c r="O10" s="17">
        <v>4</v>
      </c>
      <c r="R10" s="16"/>
      <c r="S10" s="16"/>
    </row>
    <row r="11" spans="3:19" x14ac:dyDescent="0.25">
      <c r="C11" s="16"/>
      <c r="D11" s="3" t="s">
        <v>28</v>
      </c>
      <c r="E11" s="17">
        <v>24</v>
      </c>
      <c r="K11" s="3" t="s">
        <v>28</v>
      </c>
      <c r="L11" s="17">
        <v>14</v>
      </c>
      <c r="N11" s="3" t="s">
        <v>23</v>
      </c>
      <c r="O11" s="17">
        <v>6</v>
      </c>
      <c r="R11" s="16"/>
      <c r="S11" s="16"/>
    </row>
    <row r="12" spans="3:19" x14ac:dyDescent="0.25">
      <c r="C12" s="16"/>
      <c r="D12" s="3" t="s">
        <v>29</v>
      </c>
      <c r="E12" s="17">
        <v>21</v>
      </c>
      <c r="K12" s="3" t="s">
        <v>29</v>
      </c>
      <c r="L12" s="17">
        <v>17</v>
      </c>
      <c r="R12" s="16"/>
      <c r="S12" s="16"/>
    </row>
    <row r="13" spans="3:19" x14ac:dyDescent="0.25">
      <c r="C13" s="16"/>
      <c r="D13" s="3" t="s">
        <v>30</v>
      </c>
      <c r="E13" s="17">
        <v>28</v>
      </c>
      <c r="K13" s="3" t="s">
        <v>30</v>
      </c>
      <c r="L13" s="17">
        <v>19</v>
      </c>
      <c r="R13" s="16"/>
      <c r="S13" s="16"/>
    </row>
    <row r="14" spans="3:19" x14ac:dyDescent="0.25">
      <c r="C14" s="16"/>
      <c r="D14" s="3" t="s">
        <v>31</v>
      </c>
      <c r="E14" s="17">
        <v>23</v>
      </c>
      <c r="K14" s="3" t="s">
        <v>31</v>
      </c>
      <c r="L14" s="17">
        <v>27</v>
      </c>
      <c r="R14" s="16"/>
      <c r="S14" s="16"/>
    </row>
    <row r="15" spans="3:19" x14ac:dyDescent="0.25">
      <c r="C15" s="16"/>
      <c r="R15" s="16"/>
      <c r="S15" s="16"/>
    </row>
    <row r="16" spans="3:19" x14ac:dyDescent="0.25">
      <c r="C16" s="16"/>
      <c r="R16" s="16"/>
      <c r="S16" s="16"/>
    </row>
    <row r="17" spans="3:19" x14ac:dyDescent="0.25">
      <c r="C17" s="16"/>
      <c r="D17" s="2" t="s">
        <v>22</v>
      </c>
      <c r="E17" t="s">
        <v>43</v>
      </c>
      <c r="L17" s="2" t="s">
        <v>22</v>
      </c>
      <c r="M17" t="s">
        <v>46</v>
      </c>
      <c r="R17" s="16"/>
      <c r="S17" s="16"/>
    </row>
    <row r="18" spans="3:19" x14ac:dyDescent="0.25">
      <c r="C18" s="16"/>
      <c r="D18" s="3" t="s">
        <v>0</v>
      </c>
      <c r="E18" s="17">
        <v>4</v>
      </c>
      <c r="L18" s="3" t="s">
        <v>17</v>
      </c>
      <c r="M18" s="13">
        <v>19</v>
      </c>
      <c r="O18" s="2" t="s">
        <v>22</v>
      </c>
      <c r="P18" t="s">
        <v>45</v>
      </c>
      <c r="R18" s="16"/>
      <c r="S18" s="16"/>
    </row>
    <row r="19" spans="3:19" x14ac:dyDescent="0.25">
      <c r="C19" s="16"/>
      <c r="D19" s="3" t="s">
        <v>20</v>
      </c>
      <c r="E19" s="17">
        <v>2</v>
      </c>
      <c r="L19" s="3" t="s">
        <v>26</v>
      </c>
      <c r="M19" s="13">
        <v>20.25</v>
      </c>
      <c r="O19" s="3" t="s">
        <v>17</v>
      </c>
      <c r="P19" s="13">
        <v>57.894736842105267</v>
      </c>
      <c r="R19" s="16"/>
      <c r="S19" s="16"/>
    </row>
    <row r="20" spans="3:19" x14ac:dyDescent="0.25">
      <c r="C20" s="16"/>
      <c r="L20" s="3" t="s">
        <v>28</v>
      </c>
      <c r="M20" s="13">
        <v>21.5</v>
      </c>
      <c r="O20" s="3" t="s">
        <v>26</v>
      </c>
      <c r="P20" s="13">
        <v>57.142857142857139</v>
      </c>
      <c r="R20" s="16"/>
      <c r="S20" s="16"/>
    </row>
    <row r="21" spans="3:19" x14ac:dyDescent="0.25">
      <c r="C21" s="16"/>
      <c r="L21" s="3" t="s">
        <v>29</v>
      </c>
      <c r="M21" s="13">
        <v>20</v>
      </c>
      <c r="O21" s="3" t="s">
        <v>28</v>
      </c>
      <c r="P21" s="13">
        <v>47.619047619047613</v>
      </c>
      <c r="R21" s="16"/>
      <c r="S21" s="16"/>
    </row>
    <row r="22" spans="3:19" x14ac:dyDescent="0.25">
      <c r="C22" s="16"/>
      <c r="L22" s="3" t="s">
        <v>30</v>
      </c>
      <c r="M22" s="13">
        <v>20.5</v>
      </c>
      <c r="O22" s="3" t="s">
        <v>29</v>
      </c>
      <c r="P22" s="13">
        <v>45</v>
      </c>
      <c r="R22" s="16"/>
      <c r="S22" s="16"/>
    </row>
    <row r="23" spans="3:19" x14ac:dyDescent="0.25">
      <c r="C23" s="16"/>
      <c r="L23" s="3" t="s">
        <v>31</v>
      </c>
      <c r="M23" s="13">
        <v>23.25</v>
      </c>
      <c r="O23" s="3" t="s">
        <v>30</v>
      </c>
      <c r="P23" s="13">
        <v>47.619047619047613</v>
      </c>
      <c r="R23" s="16"/>
      <c r="S23" s="16"/>
    </row>
    <row r="24" spans="3:19" x14ac:dyDescent="0.25">
      <c r="C24" s="16"/>
      <c r="L24" s="3" t="s">
        <v>23</v>
      </c>
      <c r="M24" s="13">
        <v>124.5</v>
      </c>
      <c r="O24" s="3" t="s">
        <v>31</v>
      </c>
      <c r="P24" s="13">
        <v>55.000000000000007</v>
      </c>
      <c r="R24" s="16"/>
      <c r="S24" s="16"/>
    </row>
    <row r="25" spans="3:19" x14ac:dyDescent="0.25">
      <c r="C25" s="16"/>
      <c r="O25" s="3" t="s">
        <v>23</v>
      </c>
      <c r="P25" s="13">
        <v>310.27568922305767</v>
      </c>
      <c r="R25" s="16"/>
      <c r="S25" s="16"/>
    </row>
    <row r="26" spans="3:19" x14ac:dyDescent="0.25">
      <c r="C26" s="16"/>
      <c r="R26" s="16"/>
      <c r="S26" s="16"/>
    </row>
    <row r="27" spans="3:19" x14ac:dyDescent="0.25">
      <c r="C27" s="16"/>
      <c r="R27" s="16"/>
      <c r="S27" s="16"/>
    </row>
  </sheetData>
  <mergeCells count="1">
    <mergeCell ref="D3:Q6"/>
  </mergeCells>
  <pageMargins left="0.7" right="0.7" top="0.75" bottom="0.75" header="0.3" footer="0.3"/>
  <pageSetup scale="75"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ActualData</vt:lpstr>
      <vt:lpstr>Table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Aritra</dc:creator>
  <cp:lastModifiedBy>ARI TRA</cp:lastModifiedBy>
  <dcterms:created xsi:type="dcterms:W3CDTF">2015-06-05T18:17:20Z</dcterms:created>
  <dcterms:modified xsi:type="dcterms:W3CDTF">2025-04-01T14:13:34Z</dcterms:modified>
</cp:coreProperties>
</file>