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D:\Update\01__Final Resume\"/>
    </mc:Choice>
  </mc:AlternateContent>
  <xr:revisionPtr revIDLastSave="0" documentId="13_ncr:1_{2A7798DE-B1C1-4D16-A237-A72071CF0F94}" xr6:coauthVersionLast="47" xr6:coauthVersionMax="47" xr10:uidLastSave="{00000000-0000-0000-0000-000000000000}"/>
  <bookViews>
    <workbookView xWindow="-120" yWindow="-120" windowWidth="20730" windowHeight="11160" activeTab="2" xr2:uid="{00000000-000D-0000-FFFF-FFFF00000000}"/>
  </bookViews>
  <sheets>
    <sheet name="Rawdata" sheetId="1" r:id="rId1"/>
    <sheet name="ReportPage" sheetId="3" r:id="rId2"/>
    <sheet name="Dashboard" sheetId="5" r:id="rId3"/>
  </sheets>
  <definedNames>
    <definedName name="Slicer_Month">#N/A</definedName>
    <definedName name="Slicer_Nam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5" i="5" l="1"/>
  <c r="N14" i="5"/>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2" i="1"/>
</calcChain>
</file>

<file path=xl/sharedStrings.xml><?xml version="1.0" encoding="utf-8"?>
<sst xmlns="http://schemas.openxmlformats.org/spreadsheetml/2006/main" count="473" uniqueCount="48">
  <si>
    <t>Cash</t>
  </si>
  <si>
    <t>English</t>
  </si>
  <si>
    <t>Bengali</t>
  </si>
  <si>
    <t>Class</t>
  </si>
  <si>
    <t>Month</t>
  </si>
  <si>
    <t>Payment Mode</t>
  </si>
  <si>
    <t>Fee</t>
  </si>
  <si>
    <t>Attendance</t>
  </si>
  <si>
    <t>Subject 1</t>
  </si>
  <si>
    <t>Marks 1</t>
  </si>
  <si>
    <t>Subject 2</t>
  </si>
  <si>
    <t>Marks 2</t>
  </si>
  <si>
    <t>Subject 3</t>
  </si>
  <si>
    <t>Marks 3</t>
  </si>
  <si>
    <t>Subject 4</t>
  </si>
  <si>
    <t>Marks 4</t>
  </si>
  <si>
    <t>Remark</t>
  </si>
  <si>
    <t>May</t>
  </si>
  <si>
    <t>Mathematics</t>
  </si>
  <si>
    <t>Science</t>
  </si>
  <si>
    <t>Online</t>
  </si>
  <si>
    <t>Average</t>
  </si>
  <si>
    <t>Row Labels</t>
  </si>
  <si>
    <t>Grand Total</t>
  </si>
  <si>
    <t>Name</t>
  </si>
  <si>
    <t>Date</t>
  </si>
  <si>
    <t>Jun</t>
  </si>
  <si>
    <t>Priya Sharma</t>
  </si>
  <si>
    <t>Jul</t>
  </si>
  <si>
    <t>Aug</t>
  </si>
  <si>
    <t>Sep</t>
  </si>
  <si>
    <t>Oct</t>
  </si>
  <si>
    <t>Ayan Das</t>
  </si>
  <si>
    <t>Fahmina Khatun</t>
  </si>
  <si>
    <t>Mahima Sen</t>
  </si>
  <si>
    <t>Sameer Murmu</t>
  </si>
  <si>
    <t>Good</t>
  </si>
  <si>
    <t>Math</t>
  </si>
  <si>
    <t>Attendance%</t>
  </si>
  <si>
    <t>Column Labels</t>
  </si>
  <si>
    <t>Poor</t>
  </si>
  <si>
    <t>Payment</t>
  </si>
  <si>
    <t>Good || Poor</t>
  </si>
  <si>
    <t>Sum of Attendance</t>
  </si>
  <si>
    <t>(All)</t>
  </si>
  <si>
    <t>Schedule Class</t>
  </si>
  <si>
    <t>Sum of WorkingDays</t>
  </si>
  <si>
    <t>Max of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</si>
</sst>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18"/>
      <color rgb="FF002060"/>
      <name val="Arial Rounded MT Bold"/>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pivotButton="1"/>
    <xf numFmtId="0" fontId="0" fillId="0" borderId="0" xfId="0" applyAlignment="1">
      <alignment horizontal="left"/>
    </xf>
    <xf numFmtId="0" fontId="0" fillId="0" borderId="1" xfId="0" applyBorder="1" applyAlignment="1">
      <alignment vertical="center"/>
    </xf>
    <xf numFmtId="0" fontId="0" fillId="2" borderId="1" xfId="0" applyFill="1" applyBorder="1" applyAlignment="1">
      <alignment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vertical="center"/>
    </xf>
    <xf numFmtId="14" fontId="0" fillId="0" borderId="1" xfId="0" applyNumberFormat="1" applyBorder="1" applyAlignment="1">
      <alignment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164" fontId="0" fillId="0" borderId="1" xfId="0" applyNumberFormat="1" applyBorder="1" applyAlignment="1">
      <alignment vertical="center"/>
    </xf>
    <xf numFmtId="164" fontId="0" fillId="0" borderId="0" xfId="0" applyNumberFormat="1"/>
    <xf numFmtId="164" fontId="0" fillId="2" borderId="1" xfId="0" applyNumberFormat="1" applyFill="1" applyBorder="1" applyAlignment="1">
      <alignment vertical="center"/>
    </xf>
    <xf numFmtId="0" fontId="2" fillId="0" borderId="0" xfId="0" applyFont="1" applyAlignment="1">
      <alignment vertical="center"/>
    </xf>
  </cellXfs>
  <cellStyles count="1">
    <cellStyle name="Normal" xfId="0" builtinId="0"/>
  </cellStyles>
  <dxfs count="2">
    <dxf>
      <fill>
        <patternFill patternType="solid">
          <fgColor auto="1"/>
          <bgColor rgb="FF00B0F0"/>
        </patternFill>
      </fill>
      <border>
        <vertical/>
        <horizontal/>
      </border>
    </dxf>
    <dxf>
      <fill>
        <patternFill>
          <bgColor theme="5" tint="0.39994506668294322"/>
        </patternFill>
      </fill>
    </dxf>
  </dxfs>
  <tableStyles count="0" defaultTableStyle="TableStyleMedium2" defaultPivotStyle="PivotStyleLight16"/>
  <colors>
    <mruColors>
      <color rgb="FFFF9933"/>
      <color rgb="FF138808"/>
      <color rgb="FFDD9505"/>
      <color rgb="FFA5FD2F"/>
      <color rgb="FF4273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[WorkSample.xlsx]Dashboard!PivotTable1</c:name>
    <c:fmtId val="0"/>
  </c:pivotSource>
  <c:chart>
    <c:title>
      <c:tx>
        <c:rich>
          <a:bodyPr rot="0" spcFirstLastPara="1" vertOverflow="ellipsis" vert="horz" wrap="square" anchor="ctr" anchorCtr="1"/>
          <a:lstStyle/>
          <a:p>
            <a:pPr>
              <a:defRPr sz="1000" b="0" i="0" u="none" strike="noStrike" kern="1200" spc="100" baseline="0">
                <a:ln>
                  <a:solidFill>
                    <a:srgbClr val="C00000"/>
                  </a:solidFill>
                </a:ln>
                <a:solidFill>
                  <a:srgbClr val="FF0000"/>
                </a:solidFill>
                <a:effectLst>
                  <a:outerShdw blurRad="50800" dist="38100" dir="5400000" algn="t" rotWithShape="0">
                    <a:prstClr val="black">
                      <a:alpha val="40000"/>
                    </a:prstClr>
                  </a:outerShdw>
                </a:effectLst>
                <a:latin typeface="Book Antiqua" panose="02040602050305030304" pitchFamily="18" charset="0"/>
                <a:ea typeface="+mn-ea"/>
                <a:cs typeface="+mn-cs"/>
              </a:defRPr>
            </a:pPr>
            <a:r>
              <a:rPr lang="en-US" sz="1000">
                <a:latin typeface="Comic Sans MS" panose="030F0702030302020204" pitchFamily="66" charset="0"/>
              </a:rPr>
              <a:t>English</a:t>
            </a:r>
          </a:p>
        </c:rich>
      </c:tx>
      <c:overlay val="1"/>
      <c:spPr>
        <a:noFill/>
        <a:ln>
          <a:noFill/>
        </a:ln>
        <a:effectLst/>
      </c:spPr>
      <c:txPr>
        <a:bodyPr rot="0" spcFirstLastPara="1" vertOverflow="ellipsis" vert="horz" wrap="square" anchor="ctr" anchorCtr="1"/>
        <a:lstStyle/>
        <a:p>
          <a:pPr>
            <a:defRPr sz="1000" b="0" i="0" u="none" strike="noStrike" kern="1200" spc="100" baseline="0">
              <a:ln>
                <a:solidFill>
                  <a:srgbClr val="C00000"/>
                </a:solidFill>
              </a:ln>
              <a:solidFill>
                <a:srgbClr val="FF0000"/>
              </a:solidFill>
              <a:effectLst>
                <a:outerShdw blurRad="50800" dist="38100" dir="5400000" algn="t" rotWithShape="0">
                  <a:prstClr val="black">
                    <a:alpha val="40000"/>
                  </a:prstClr>
                </a:outerShdw>
              </a:effectLst>
              <a:latin typeface="Book Antiqua" panose="02040602050305030304" pitchFamily="18" charset="0"/>
              <a:ea typeface="+mn-ea"/>
              <a:cs typeface="+mn-cs"/>
            </a:defRPr>
          </a:pPr>
          <a:endParaRPr lang="en-US"/>
        </a:p>
      </c:txPr>
    </c:title>
    <c:autoTitleDeleted val="0"/>
    <c:pivotFmts>
      <c:pivotFmt>
        <c:idx val="0"/>
        <c:spPr>
          <a:solidFill>
            <a:srgbClr val="002060"/>
          </a:solidFill>
          <a:ln>
            <a:solidFill>
              <a:schemeClr val="bg1"/>
            </a:solidFill>
          </a:ln>
          <a:effectLst/>
          <a:scene3d>
            <a:camera prst="orthographicFront"/>
            <a:lightRig rig="balanced" dir="t">
              <a:rot lat="0" lon="0" rev="8700000"/>
            </a:lightRig>
          </a:scene3d>
          <a:sp3d>
            <a:bevelT w="190500" h="381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228368765064076E-2"/>
          <c:y val="0.11572869266161723"/>
          <c:w val="0.87976660787165495"/>
          <c:h val="0.71674688768199879"/>
        </c:manualLayout>
      </c:layout>
      <c:barChart>
        <c:barDir val="col"/>
        <c:grouping val="clustered"/>
        <c:varyColors val="0"/>
        <c:ser>
          <c:idx val="0"/>
          <c:order val="0"/>
          <c:tx>
            <c:strRef>
              <c:f>Dashboard!$E$9</c:f>
              <c:strCache>
                <c:ptCount val="1"/>
                <c:pt idx="0">
                  <c:v>Total</c:v>
                </c:pt>
              </c:strCache>
            </c:strRef>
          </c:tx>
          <c:spPr>
            <a:solidFill>
              <a:srgbClr val="002060"/>
            </a:solidFill>
            <a:ln>
              <a:solidFill>
                <a:schemeClr val="bg1"/>
              </a:solidFill>
            </a:ln>
            <a:effectLst/>
            <a:scene3d>
              <a:camera prst="orthographicFront"/>
              <a:lightRig rig="balanced" dir="t">
                <a:rot lat="0" lon="0" rev="8700000"/>
              </a:lightRig>
            </a:scene3d>
            <a:sp3d>
              <a:bevelT w="190500" h="38100"/>
            </a:sp3d>
          </c:spPr>
          <c:invertIfNegative val="0"/>
          <c:cat>
            <c:strRef>
              <c:f>Dashboard!$D$10:$D$15</c:f>
              <c:strCache>
                <c:ptCount val="6"/>
                <c:pt idx="0">
                  <c:v>May</c:v>
                </c:pt>
                <c:pt idx="1">
                  <c:v>Jun</c:v>
                </c:pt>
                <c:pt idx="2">
                  <c:v>Jul</c:v>
                </c:pt>
                <c:pt idx="3">
                  <c:v>Aug</c:v>
                </c:pt>
                <c:pt idx="4">
                  <c:v>Sep</c:v>
                </c:pt>
                <c:pt idx="5">
                  <c:v>Oct</c:v>
                </c:pt>
              </c:strCache>
            </c:strRef>
          </c:cat>
          <c:val>
            <c:numRef>
              <c:f>Dashboard!$E$10:$E$15</c:f>
              <c:numCache>
                <c:formatCode>General</c:formatCode>
                <c:ptCount val="6"/>
                <c:pt idx="0">
                  <c:v>101</c:v>
                </c:pt>
                <c:pt idx="1">
                  <c:v>126</c:v>
                </c:pt>
                <c:pt idx="2">
                  <c:v>126</c:v>
                </c:pt>
                <c:pt idx="3">
                  <c:v>104</c:v>
                </c:pt>
                <c:pt idx="4">
                  <c:v>126</c:v>
                </c:pt>
                <c:pt idx="5">
                  <c:v>105</c:v>
                </c:pt>
              </c:numCache>
            </c:numRef>
          </c:val>
          <c:extLst>
            <c:ext xmlns:c16="http://schemas.microsoft.com/office/drawing/2014/chart" uri="{C3380CC4-5D6E-409C-BE32-E72D297353CC}">
              <c16:uniqueId val="{00000000-E8B1-464A-96A4-FFDF07489671}"/>
            </c:ext>
          </c:extLst>
        </c:ser>
        <c:dLbls>
          <c:showLegendKey val="0"/>
          <c:showVal val="0"/>
          <c:showCatName val="0"/>
          <c:showSerName val="0"/>
          <c:showPercent val="0"/>
          <c:showBubbleSize val="0"/>
        </c:dLbls>
        <c:gapWidth val="100"/>
        <c:overlap val="-24"/>
        <c:axId val="1901251759"/>
        <c:axId val="1901253679"/>
      </c:barChart>
      <c:catAx>
        <c:axId val="190125175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crossAx val="1901253679"/>
        <c:crosses val="autoZero"/>
        <c:auto val="1"/>
        <c:lblAlgn val="ctr"/>
        <c:lblOffset val="100"/>
        <c:noMultiLvlLbl val="0"/>
      </c:catAx>
      <c:valAx>
        <c:axId val="1901253679"/>
        <c:scaling>
          <c:orientation val="minMax"/>
        </c:scaling>
        <c:delete val="1"/>
        <c:axPos val="l"/>
        <c:numFmt formatCode="General" sourceLinked="1"/>
        <c:majorTickMark val="out"/>
        <c:minorTickMark val="none"/>
        <c:tickLblPos val="nextTo"/>
        <c:crossAx val="190125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5FD2F"/>
    </a:solidFill>
    <a:ln w="19050">
      <a:solidFill>
        <a:srgbClr val="002060"/>
      </a:solidFill>
      <a:prstDash val="sysDash"/>
    </a:ln>
    <a:effectLst>
      <a:innerShdw blurRad="63500" dist="50800" dir="13500000">
        <a:prstClr val="black">
          <a:alpha val="50000"/>
        </a:prstClr>
      </a:innerShdw>
    </a:effectLst>
    <a:scene3d>
      <a:camera prst="orthographicFront"/>
      <a:lightRig rig="threePt" dir="t"/>
    </a:scene3d>
    <a:sp3d>
      <a:bevelT w="114300" prst="artDeco"/>
    </a:sp3d>
  </c:spPr>
  <c:txPr>
    <a:bodyPr/>
    <a:lstStyle/>
    <a:p>
      <a:pPr>
        <a:defRPr sz="800" b="0">
          <a:ln>
            <a:solidFill>
              <a:srgbClr val="C00000"/>
            </a:solidFill>
          </a:ln>
          <a:solidFill>
            <a:srgbClr val="FF0000"/>
          </a:solidFill>
          <a:latin typeface="Book Antiqua" panose="0204060205030503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[WorkSample.xlsx]Dashboard!PivotTable2</c:name>
    <c:fmtId val="0"/>
  </c:pivotSource>
  <c:chart>
    <c:title>
      <c:tx>
        <c:rich>
          <a:bodyPr rot="0" spcFirstLastPara="1" vertOverflow="ellipsis" vert="horz" wrap="square" anchor="ctr" anchorCtr="1"/>
          <a:lstStyle/>
          <a:p>
            <a:pPr>
              <a:defRPr lang="en-US" sz="1000" b="0" i="0" u="none" strike="noStrike" kern="1200" baseline="0">
                <a:ln>
                  <a:solidFill>
                    <a:srgbClr val="C00000"/>
                  </a:solidFill>
                </a:ln>
                <a:solidFill>
                  <a:srgbClr val="FF0000"/>
                </a:solidFill>
                <a:latin typeface="Comic Sans MS" panose="030F0702030302020204" pitchFamily="66" charset="0"/>
                <a:ea typeface="+mn-ea"/>
                <a:cs typeface="+mn-cs"/>
              </a:defRPr>
            </a:pPr>
            <a:r>
              <a:rPr lang="en-IN" sz="1000">
                <a:latin typeface="Comic Sans MS" panose="030F0702030302020204" pitchFamily="66" charset="0"/>
              </a:rPr>
              <a:t>Bengali</a:t>
            </a:r>
          </a:p>
        </c:rich>
      </c:tx>
      <c:overlay val="1"/>
      <c:spPr>
        <a:noFill/>
        <a:ln>
          <a:noFill/>
        </a:ln>
        <a:effectLst/>
      </c:spPr>
      <c:txPr>
        <a:bodyPr rot="0" spcFirstLastPara="1" vertOverflow="ellipsis" vert="horz" wrap="square" anchor="ctr" anchorCtr="1"/>
        <a:lstStyle/>
        <a:p>
          <a:pPr>
            <a:defRPr lang="en-US" sz="1000" b="0" i="0" u="none" strike="noStrike" kern="1200" baseline="0">
              <a:ln>
                <a:solidFill>
                  <a:srgbClr val="C00000"/>
                </a:solidFill>
              </a:ln>
              <a:solidFill>
                <a:srgbClr val="FF0000"/>
              </a:solidFill>
              <a:latin typeface="Comic Sans MS" panose="030F0702030302020204" pitchFamily="66" charset="0"/>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solidFill>
                      <a:srgbClr val="C0000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solidFill>
                      <a:srgbClr val="C0000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solidFill>
                      <a:srgbClr val="C0000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7030A0"/>
          </a:solidFill>
          <a:ln w="12700">
            <a:solidFill>
              <a:schemeClr val="bg1"/>
            </a:solidFill>
          </a:ln>
          <a:effectLst/>
          <a:scene3d>
            <a:camera prst="orthographicFront"/>
            <a:lightRig rig="threePt" dir="t"/>
          </a:scene3d>
          <a:sp3d contourW="12700">
            <a:bevelT/>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2700" cap="flat" cmpd="sng" algn="ctr">
          <a:noFill/>
          <a:prstDash val="solid"/>
          <a:round/>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Dashboard!$L$8:$L$9</c:f>
              <c:strCache>
                <c:ptCount val="1"/>
                <c:pt idx="0">
                  <c:v>Bengali</c:v>
                </c:pt>
              </c:strCache>
            </c:strRef>
          </c:tx>
          <c:spPr>
            <a:solidFill>
              <a:srgbClr val="7030A0"/>
            </a:solidFill>
            <a:ln w="12700">
              <a:solidFill>
                <a:schemeClr val="bg1"/>
              </a:solidFill>
            </a:ln>
            <a:effectLst/>
            <a:scene3d>
              <a:camera prst="orthographicFront"/>
              <a:lightRig rig="threePt" dir="t"/>
            </a:scene3d>
            <a:sp3d contourW="12700">
              <a:bevelT/>
              <a:contourClr>
                <a:schemeClr val="bg1"/>
              </a:contourClr>
            </a:sp3d>
          </c:spPr>
          <c:invertIfNegative val="0"/>
          <c:cat>
            <c:strRef>
              <c:f>Dashboard!$K$10:$K$15</c:f>
              <c:strCache>
                <c:ptCount val="6"/>
                <c:pt idx="0">
                  <c:v>May</c:v>
                </c:pt>
                <c:pt idx="1">
                  <c:v>Jun</c:v>
                </c:pt>
                <c:pt idx="2">
                  <c:v>Jul</c:v>
                </c:pt>
                <c:pt idx="3">
                  <c:v>Aug</c:v>
                </c:pt>
                <c:pt idx="4">
                  <c:v>Sep</c:v>
                </c:pt>
                <c:pt idx="5">
                  <c:v>Oct</c:v>
                </c:pt>
              </c:strCache>
            </c:strRef>
          </c:cat>
          <c:val>
            <c:numRef>
              <c:f>Dashboard!$L$10:$L$15</c:f>
              <c:numCache>
                <c:formatCode>General</c:formatCode>
                <c:ptCount val="6"/>
                <c:pt idx="0">
                  <c:v>88</c:v>
                </c:pt>
                <c:pt idx="1">
                  <c:v>91</c:v>
                </c:pt>
                <c:pt idx="2">
                  <c:v>76</c:v>
                </c:pt>
                <c:pt idx="3">
                  <c:v>87</c:v>
                </c:pt>
                <c:pt idx="4">
                  <c:v>92</c:v>
                </c:pt>
                <c:pt idx="5">
                  <c:v>100</c:v>
                </c:pt>
              </c:numCache>
            </c:numRef>
          </c:val>
          <c:extLst>
            <c:ext xmlns:c16="http://schemas.microsoft.com/office/drawing/2014/chart" uri="{C3380CC4-5D6E-409C-BE32-E72D297353CC}">
              <c16:uniqueId val="{00000003-7BDD-417D-9FC1-C107BA4F0348}"/>
            </c:ext>
          </c:extLst>
        </c:ser>
        <c:dLbls>
          <c:showLegendKey val="0"/>
          <c:showVal val="0"/>
          <c:showCatName val="0"/>
          <c:showSerName val="0"/>
          <c:showPercent val="0"/>
          <c:showBubbleSize val="0"/>
        </c:dLbls>
        <c:gapWidth val="150"/>
        <c:shape val="box"/>
        <c:axId val="1901323279"/>
        <c:axId val="1901334799"/>
        <c:axId val="0"/>
      </c:bar3DChart>
      <c:catAx>
        <c:axId val="1901323279"/>
        <c:scaling>
          <c:orientation val="minMax"/>
        </c:scaling>
        <c:delete val="0"/>
        <c:axPos val="b"/>
        <c:numFmt formatCode="General" sourceLinked="1"/>
        <c:majorTickMark val="out"/>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crossAx val="1901334799"/>
        <c:crosses val="autoZero"/>
        <c:auto val="1"/>
        <c:lblAlgn val="ctr"/>
        <c:lblOffset val="100"/>
        <c:noMultiLvlLbl val="0"/>
      </c:catAx>
      <c:valAx>
        <c:axId val="1901334799"/>
        <c:scaling>
          <c:orientation val="minMax"/>
        </c:scaling>
        <c:delete val="1"/>
        <c:axPos val="l"/>
        <c:numFmt formatCode="General" sourceLinked="1"/>
        <c:majorTickMark val="out"/>
        <c:minorTickMark val="none"/>
        <c:tickLblPos val="nextTo"/>
        <c:crossAx val="1901323279"/>
        <c:crosses val="autoZero"/>
        <c:crossBetween val="between"/>
      </c:valAx>
      <c:spPr>
        <a:noFill/>
        <a:ln>
          <a:noFill/>
        </a:ln>
        <a:effectLst/>
      </c:spPr>
    </c:plotArea>
    <c:plotVisOnly val="1"/>
    <c:dispBlanksAs val="gap"/>
    <c:showDLblsOverMax val="0"/>
    <c:extLst/>
  </c:chart>
  <c:spPr>
    <a:solidFill>
      <a:srgbClr val="A5FD2F"/>
    </a:solidFill>
    <a:ln w="19050" cap="flat" cmpd="sng" algn="ctr">
      <a:solidFill>
        <a:srgbClr val="002060"/>
      </a:solidFill>
      <a:prstDash val="sysDash"/>
      <a:round/>
    </a:ln>
    <a:effectLst/>
    <a:scene3d>
      <a:camera prst="orthographicFront"/>
      <a:lightRig rig="threePt" dir="t"/>
    </a:scene3d>
    <a:sp3d>
      <a:bevelT w="114300" prst="artDeco"/>
    </a:sp3d>
  </c:spPr>
  <c:txPr>
    <a:bodyPr/>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[WorkSample.xlsx]Dashboard!PivotTable4</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19050">
            <a:solidFill>
              <a:schemeClr val="lt1"/>
            </a:solidFill>
          </a:ln>
          <a:effectLst>
            <a:outerShdw blurRad="50800" dist="38100" algn="l" rotWithShape="0">
              <a:prstClr val="black">
                <a:alpha val="40000"/>
              </a:prstClr>
            </a:outerShdw>
          </a:effectLst>
        </c:spPr>
        <c:marker>
          <c:symbol val="none"/>
        </c:marker>
        <c:dLbl>
          <c:idx val="0"/>
          <c:spPr>
            <a:solidFill>
              <a:srgbClr val="FFFF00">
                <a:alpha val="59000"/>
              </a:srgbClr>
            </a:solidFill>
            <a:ln>
              <a:solidFill>
                <a:sysClr val="windowText" lastClr="000000">
                  <a:lumMod val="25000"/>
                  <a:lumOff val="75000"/>
                  <a:alpha val="99000"/>
                </a:sysClr>
              </a:solid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ln>
                    <a:solidFill>
                      <a:srgbClr val="C00000"/>
                    </a:solidFill>
                  </a:ln>
                  <a:solidFill>
                    <a:srgbClr val="FF0000"/>
                  </a:solidFill>
                  <a:latin typeface="Comic Sans MS" panose="030F0702030302020204" pitchFamily="66"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2060"/>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solidFill>
                      <a:srgbClr val="C00000"/>
                    </a:solidFill>
                  </a:ln>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B0F0"/>
          </a:solidFill>
          <a:ln w="19050">
            <a:solidFill>
              <a:schemeClr val="lt1"/>
            </a:solidFill>
          </a:ln>
          <a:effectLst>
            <a:outerShdw blurRad="50800" dist="38100" algn="l" rotWithShape="0">
              <a:prstClr val="black">
                <a:alpha val="40000"/>
              </a:prstClr>
            </a:outerShdw>
          </a:effectLst>
        </c:spPr>
      </c:pivotFmt>
      <c:pivotFmt>
        <c:idx val="11"/>
        <c:spPr>
          <a:solidFill>
            <a:srgbClr val="00B0F0"/>
          </a:solidFill>
          <a:ln w="19050">
            <a:solidFill>
              <a:schemeClr val="lt1"/>
            </a:solidFill>
          </a:ln>
          <a:effectLst>
            <a:outerShdw blurRad="50800" dist="38100" algn="l" rotWithShape="0">
              <a:prstClr val="black">
                <a:alpha val="40000"/>
              </a:prstClr>
            </a:outerShdw>
          </a:effectLst>
        </c:spPr>
      </c:pivotFmt>
    </c:pivotFmts>
    <c:plotArea>
      <c:layout/>
      <c:pieChart>
        <c:varyColors val="1"/>
        <c:ser>
          <c:idx val="0"/>
          <c:order val="0"/>
          <c:tx>
            <c:strRef>
              <c:f>Dashboard!$E$18</c:f>
              <c:strCache>
                <c:ptCount val="1"/>
                <c:pt idx="0">
                  <c:v>Total</c:v>
                </c:pt>
              </c:strCache>
            </c:strRef>
          </c:tx>
          <c:spPr>
            <a:solidFill>
              <a:srgbClr val="00B0F0"/>
            </a:solidFill>
            <a:effectLst>
              <a:outerShdw blurRad="50800" dist="38100" algn="l" rotWithShape="0">
                <a:prstClr val="black">
                  <a:alpha val="40000"/>
                </a:prstClr>
              </a:outerShdw>
            </a:effectLst>
          </c:spPr>
          <c:dPt>
            <c:idx val="0"/>
            <c:bubble3D val="0"/>
            <c:spPr>
              <a:solidFill>
                <a:srgbClr val="00B0F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27E9-4DB5-9D15-57AEC0793DA7}"/>
              </c:ext>
            </c:extLst>
          </c:dPt>
          <c:dPt>
            <c:idx val="1"/>
            <c:bubble3D val="0"/>
            <c:explosion val="10"/>
            <c:spPr>
              <a:solidFill>
                <a:srgbClr val="00B0F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8-A1FA-4A30-9679-F30BB5B38540}"/>
              </c:ext>
            </c:extLst>
          </c:dPt>
          <c:dLbls>
            <c:spPr>
              <a:solidFill>
                <a:srgbClr val="FFFF00">
                  <a:alpha val="59000"/>
                </a:srgbClr>
              </a:solidFill>
              <a:ln>
                <a:solidFill>
                  <a:sysClr val="windowText" lastClr="000000">
                    <a:lumMod val="25000"/>
                    <a:lumOff val="75000"/>
                    <a:alpha val="99000"/>
                  </a:sysClr>
                </a:solid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ln>
                      <a:solidFill>
                        <a:srgbClr val="C00000"/>
                      </a:solidFill>
                    </a:ln>
                    <a:solidFill>
                      <a:srgbClr val="FF0000"/>
                    </a:solidFill>
                    <a:latin typeface="Comic Sans MS" panose="030F0702030302020204" pitchFamily="66" charset="0"/>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Dashboard!$D$19:$D$20</c:f>
              <c:strCache>
                <c:ptCount val="2"/>
                <c:pt idx="0">
                  <c:v>Cash</c:v>
                </c:pt>
                <c:pt idx="1">
                  <c:v>Online</c:v>
                </c:pt>
              </c:strCache>
            </c:strRef>
          </c:cat>
          <c:val>
            <c:numRef>
              <c:f>Dashboard!$E$19:$E$20</c:f>
              <c:numCache>
                <c:formatCode>General</c:formatCode>
                <c:ptCount val="2"/>
                <c:pt idx="0">
                  <c:v>19</c:v>
                </c:pt>
                <c:pt idx="1">
                  <c:v>11</c:v>
                </c:pt>
              </c:numCache>
            </c:numRef>
          </c:val>
          <c:extLst>
            <c:ext xmlns:c16="http://schemas.microsoft.com/office/drawing/2014/chart" uri="{C3380CC4-5D6E-409C-BE32-E72D297353CC}">
              <c16:uniqueId val="{00000000-A1FA-4A30-9679-F30BB5B3854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5FD2F"/>
    </a:solidFill>
    <a:ln w="19050" cap="flat" cmpd="sng" algn="ctr">
      <a:solidFill>
        <a:srgbClr val="002060"/>
      </a:solidFill>
      <a:prstDash val="sysDash"/>
      <a:round/>
    </a:ln>
    <a:effectLst/>
    <a:scene3d>
      <a:camera prst="orthographicFront"/>
      <a:lightRig rig="threePt" dir="t"/>
    </a:scene3d>
    <a:sp3d prstMaterial="metal">
      <a:bevelT w="88900" h="88900"/>
    </a:sp3d>
  </c:spPr>
  <c:txPr>
    <a:bodyPr/>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[WorkSample.xlsx]Dashboard!PivotTable5</c:name>
    <c:fmtId val="4"/>
  </c:pivotSource>
  <c:chart>
    <c:autoTitleDeleted val="1"/>
    <c:pivotFmts>
      <c:pivotFmt>
        <c:idx val="0"/>
        <c:spPr>
          <a:ln w="34925" cap="rnd">
            <a:solidFill>
              <a:srgbClr val="002060"/>
            </a:solidFill>
            <a:round/>
          </a:ln>
          <a:effectLst/>
        </c:spPr>
        <c:marker>
          <c:symbol val="circle"/>
          <c:size val="6"/>
          <c:spPr>
            <a:solidFill>
              <a:srgbClr val="002060"/>
            </a:solidFill>
            <a:ln w="9525">
              <a:solidFill>
                <a:srgbClr val="002060"/>
              </a:solidFill>
              <a:round/>
            </a:ln>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Dashboard!$M$18</c:f>
              <c:strCache>
                <c:ptCount val="1"/>
                <c:pt idx="0">
                  <c:v>Total</c:v>
                </c:pt>
              </c:strCache>
            </c:strRef>
          </c:tx>
          <c:spPr>
            <a:ln w="34925" cap="rnd">
              <a:solidFill>
                <a:srgbClr val="002060"/>
              </a:solidFill>
              <a:round/>
            </a:ln>
            <a:effectLst/>
          </c:spPr>
          <c:marker>
            <c:symbol val="circle"/>
            <c:size val="6"/>
            <c:spPr>
              <a:solidFill>
                <a:srgbClr val="002060"/>
              </a:solidFill>
              <a:ln w="9525">
                <a:solidFill>
                  <a:srgbClr val="002060"/>
                </a:solidFill>
                <a:round/>
              </a:ln>
              <a:effectLst/>
              <a:scene3d>
                <a:camera prst="orthographicFront">
                  <a:rot lat="0" lon="0" rev="0"/>
                </a:camera>
                <a:lightRig rig="threePt" dir="t">
                  <a:rot lat="0" lon="0" rev="4800000"/>
                </a:lightRig>
              </a:scene3d>
              <a:sp3d>
                <a:bevelT w="50800" h="25400"/>
              </a:sp3d>
            </c:spPr>
          </c:marker>
          <c:cat>
            <c:strRef>
              <c:f>Dashboard!$L$19:$L$25</c:f>
              <c:strCache>
                <c:ptCount val="6"/>
                <c:pt idx="0">
                  <c:v>May</c:v>
                </c:pt>
                <c:pt idx="1">
                  <c:v>Jun</c:v>
                </c:pt>
                <c:pt idx="2">
                  <c:v>Jul</c:v>
                </c:pt>
                <c:pt idx="3">
                  <c:v>Aug</c:v>
                </c:pt>
                <c:pt idx="4">
                  <c:v>Sep</c:v>
                </c:pt>
                <c:pt idx="5">
                  <c:v>Oct</c:v>
                </c:pt>
              </c:strCache>
            </c:strRef>
          </c:cat>
          <c:val>
            <c:numRef>
              <c:f>Dashboard!$M$19:$M$25</c:f>
              <c:numCache>
                <c:formatCode>0.0</c:formatCode>
                <c:ptCount val="6"/>
                <c:pt idx="0">
                  <c:v>23.5</c:v>
                </c:pt>
                <c:pt idx="1">
                  <c:v>23.75</c:v>
                </c:pt>
                <c:pt idx="2">
                  <c:v>24</c:v>
                </c:pt>
                <c:pt idx="3">
                  <c:v>20.5</c:v>
                </c:pt>
                <c:pt idx="4">
                  <c:v>21.75</c:v>
                </c:pt>
                <c:pt idx="5">
                  <c:v>23.25</c:v>
                </c:pt>
              </c:numCache>
            </c:numRef>
          </c:val>
          <c:smooth val="0"/>
          <c:extLst>
            <c:ext xmlns:c16="http://schemas.microsoft.com/office/drawing/2014/chart" uri="{C3380CC4-5D6E-409C-BE32-E72D297353CC}">
              <c16:uniqueId val="{00000000-DE24-45E3-85F1-B45DC304B332}"/>
            </c:ext>
          </c:extLst>
        </c:ser>
        <c:dLbls>
          <c:showLegendKey val="0"/>
          <c:showVal val="0"/>
          <c:showCatName val="0"/>
          <c:showSerName val="0"/>
          <c:showPercent val="0"/>
          <c:showBubbleSize val="0"/>
        </c:dLbls>
        <c:marker val="1"/>
        <c:smooth val="0"/>
        <c:axId val="318875152"/>
        <c:axId val="1234999680"/>
      </c:lineChart>
      <c:catAx>
        <c:axId val="318875152"/>
        <c:scaling>
          <c:orientation val="minMax"/>
        </c:scaling>
        <c:delete val="1"/>
        <c:axPos val="b"/>
        <c:numFmt formatCode="General" sourceLinked="1"/>
        <c:majorTickMark val="none"/>
        <c:minorTickMark val="none"/>
        <c:tickLblPos val="nextTo"/>
        <c:crossAx val="1234999680"/>
        <c:crosses val="autoZero"/>
        <c:auto val="1"/>
        <c:lblAlgn val="ctr"/>
        <c:lblOffset val="100"/>
        <c:noMultiLvlLbl val="0"/>
      </c:catAx>
      <c:valAx>
        <c:axId val="1234999680"/>
        <c:scaling>
          <c:orientation val="minMax"/>
        </c:scaling>
        <c:delete val="1"/>
        <c:axPos val="l"/>
        <c:numFmt formatCode="0.0" sourceLinked="1"/>
        <c:majorTickMark val="none"/>
        <c:minorTickMark val="none"/>
        <c:tickLblPos val="nextTo"/>
        <c:crossAx val="3188751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28575">
      <a:solidFill>
        <a:srgbClr val="002060"/>
      </a:solidFill>
      <a:prstDash val="dash"/>
    </a:ln>
    <a:effectLst/>
    <a:scene3d>
      <a:camera prst="orthographicFront"/>
      <a:lightRig rig="threePt" dir="t"/>
    </a:scene3d>
    <a:sp3d prstMaterial="matte">
      <a:bevelT w="63500" h="63500" prst="artDeco"/>
      <a:contourClr>
        <a:srgbClr val="000000"/>
      </a:contourClr>
    </a:sp3d>
  </c:spPr>
  <c:txPr>
    <a:bodyPr/>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[WorkSample.xlsx]Dashboard!PivotTable3</c:name>
    <c:fmtId val="9"/>
  </c:pivotSource>
  <c:chart>
    <c:autoTitleDeleted val="1"/>
    <c:pivotFmts>
      <c:pivotFmt>
        <c:idx val="0"/>
        <c:spPr>
          <a:solidFill>
            <a:srgbClr val="00B050"/>
          </a:solidFill>
          <a:ln>
            <a:noFill/>
          </a:ln>
          <a:effectLst>
            <a:outerShdw blurRad="317500" algn="ctr" rotWithShape="0">
              <a:prstClr val="black">
                <a:alpha val="25000"/>
              </a:prstClr>
            </a:outerShdw>
          </a:effectLst>
        </c:spPr>
        <c:marker>
          <c:symbol val="none"/>
        </c:marker>
        <c:dLbl>
          <c:idx val="0"/>
          <c:spPr>
            <a:solidFill>
              <a:schemeClr val="bg1"/>
            </a:solidFill>
            <a:ln>
              <a:noFill/>
            </a:ln>
            <a:effectLst/>
          </c:spPr>
          <c:txPr>
            <a:bodyPr rot="0" spcFirstLastPara="1" vertOverflow="ellipsis" vert="horz" wrap="square" anchor="ctr" anchorCtr="1"/>
            <a:lstStyle/>
            <a:p>
              <a:pPr>
                <a:defRPr lang="en-US" sz="800" b="0" i="0" u="none" strike="noStrike" kern="1200" baseline="0">
                  <a:ln>
                    <a:solidFill>
                      <a:srgbClr val="C00000"/>
                    </a:solidFill>
                  </a:ln>
                  <a:solidFill>
                    <a:schemeClr val="bg1"/>
                  </a:solidFill>
                  <a:latin typeface="Book Antiqua" panose="02040602050305030304"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138808"/>
          </a:solidFill>
          <a:ln>
            <a:noFill/>
          </a:ln>
          <a:effectLst>
            <a:outerShdw blurRad="317500" algn="ctr" rotWithShape="0">
              <a:prstClr val="black">
                <a:alpha val="25000"/>
              </a:prstClr>
            </a:outerShdw>
          </a:effectLst>
        </c:spPr>
      </c:pivotFmt>
      <c:pivotFmt>
        <c:idx val="2"/>
        <c:spPr>
          <a:solidFill>
            <a:srgbClr val="FF9933"/>
          </a:solidFill>
          <a:ln>
            <a:noFill/>
          </a:ln>
          <a:effectLst>
            <a:outerShdw blurRad="317500" algn="ctr" rotWithShape="0">
              <a:prstClr val="black">
                <a:alpha val="25000"/>
              </a:prstClr>
            </a:outerShdw>
          </a:effectLst>
        </c:spPr>
        <c:dLbl>
          <c:idx val="0"/>
          <c:tx>
            <c:rich>
              <a:bodyPr rot="0" spcFirstLastPara="1" vertOverflow="ellipsis" vert="horz" wrap="square" anchor="ctr" anchorCtr="1"/>
              <a:lstStyle/>
              <a:p>
                <a:pPr>
                  <a:defRPr lang="en-US" sz="800" b="0" i="0" u="none" strike="noStrike" kern="1200" baseline="0">
                    <a:ln>
                      <a:solidFill>
                        <a:srgbClr val="C00000"/>
                      </a:solidFill>
                    </a:ln>
                    <a:solidFill>
                      <a:schemeClr val="bg1"/>
                    </a:solidFill>
                    <a:latin typeface="Book Antiqua" panose="02040602050305030304" pitchFamily="18" charset="0"/>
                    <a:ea typeface="+mn-ea"/>
                    <a:cs typeface="+mn-cs"/>
                  </a:defRPr>
                </a:pPr>
                <a:fld id="{587F1B30-C533-4F55-92F8-B591AFED5FD8}" type="PERCENTAGE">
                  <a:rPr lang="en-US">
                    <a:solidFill>
                      <a:schemeClr val="bg1"/>
                    </a:solidFill>
                    <a:latin typeface="Comic Sans MS" panose="030F0702030302020204" pitchFamily="66" charset="0"/>
                  </a:rPr>
                  <a:pPr>
                    <a:defRPr>
                      <a:solidFill>
                        <a:schemeClr val="bg1"/>
                      </a:solidFill>
                    </a:defRPr>
                  </a:pPr>
                  <a:t>[PERCENTAGE]</a:t>
                </a:fld>
                <a:endParaRPr lang="en-IN"/>
              </a:p>
            </c:rich>
          </c:tx>
          <c:spPr>
            <a:solidFill>
              <a:schemeClr val="bg1"/>
            </a:solidFill>
            <a:ln>
              <a:noFill/>
            </a:ln>
            <a:effectLst/>
          </c:spPr>
          <c:txPr>
            <a:bodyPr rot="0" spcFirstLastPara="1" vertOverflow="ellipsis" vert="horz" wrap="square" anchor="ctr" anchorCtr="1"/>
            <a:lstStyle/>
            <a:p>
              <a:pPr>
                <a:defRPr lang="en-US" sz="800" b="0" i="0" u="none" strike="noStrike" kern="1200" baseline="0">
                  <a:ln>
                    <a:solidFill>
                      <a:srgbClr val="C00000"/>
                    </a:solidFill>
                  </a:ln>
                  <a:solidFill>
                    <a:schemeClr val="bg1"/>
                  </a:solidFill>
                  <a:latin typeface="Book Antiqua" panose="02040602050305030304"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Dashboard!$O$9</c:f>
              <c:strCache>
                <c:ptCount val="1"/>
                <c:pt idx="0">
                  <c:v>Total</c:v>
                </c:pt>
              </c:strCache>
            </c:strRef>
          </c:tx>
          <c:spPr>
            <a:solidFill>
              <a:srgbClr val="00B050"/>
            </a:solidFill>
          </c:spPr>
          <c:dPt>
            <c:idx val="0"/>
            <c:bubble3D val="0"/>
            <c:explosion val="8"/>
            <c:spPr>
              <a:solidFill>
                <a:srgbClr val="138808"/>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D3DC-4E01-9B5E-212A6AA641F1}"/>
              </c:ext>
            </c:extLst>
          </c:dPt>
          <c:dPt>
            <c:idx val="1"/>
            <c:bubble3D val="0"/>
            <c:spPr>
              <a:solidFill>
                <a:srgbClr val="FF993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3DC-4E01-9B5E-212A6AA641F1}"/>
              </c:ext>
            </c:extLst>
          </c:dPt>
          <c:dLbls>
            <c:dLbl>
              <c:idx val="1"/>
              <c:tx>
                <c:rich>
                  <a:bodyPr/>
                  <a:lstStyle/>
                  <a:p>
                    <a:fld id="{587F1B30-C533-4F55-92F8-B591AFED5FD8}" type="PERCENTAGE">
                      <a:rPr lang="en-US">
                        <a:solidFill>
                          <a:schemeClr val="bg1"/>
                        </a:solidFill>
                        <a:latin typeface="Comic Sans MS" panose="030F0702030302020204" pitchFamily="66" charset="0"/>
                      </a:rPr>
                      <a:pPr/>
                      <a:t>[PERCENTAGE]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3DC-4E01-9B5E-212A6AA641F1}"/>
                </c:ext>
              </c:extLst>
            </c:dLbl>
            <c:spPr>
              <a:solidFill>
                <a:schemeClr val="bg1"/>
              </a:solidFill>
              <a:ln>
                <a:noFill/>
              </a:ln>
              <a:effectLst/>
            </c:spPr>
            <c:txPr>
              <a:bodyPr rot="0" spcFirstLastPara="1" vertOverflow="ellipsis" vert="horz" wrap="square" anchor="ctr" anchorCtr="1"/>
              <a:lstStyle/>
              <a:p>
                <a:pPr>
                  <a:defRPr lang="en-US" sz="800" b="0" i="0" u="none" strike="noStrike" kern="1200" baseline="0">
                    <a:ln>
                      <a:solidFill>
                        <a:srgbClr val="C00000"/>
                      </a:solidFill>
                    </a:ln>
                    <a:solidFill>
                      <a:schemeClr val="bg1"/>
                    </a:solidFill>
                    <a:latin typeface="Book Antiqua" panose="02040602050305030304" pitchFamily="18"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Dashboard!$N$10:$N$12</c:f>
              <c:strCache>
                <c:ptCount val="2"/>
                <c:pt idx="0">
                  <c:v>Good</c:v>
                </c:pt>
                <c:pt idx="1">
                  <c:v>Poor</c:v>
                </c:pt>
              </c:strCache>
            </c:strRef>
          </c:cat>
          <c:val>
            <c:numRef>
              <c:f>Dashboard!$O$10:$O$12</c:f>
              <c:numCache>
                <c:formatCode>General</c:formatCode>
                <c:ptCount val="2"/>
                <c:pt idx="0">
                  <c:v>18</c:v>
                </c:pt>
                <c:pt idx="1">
                  <c:v>12</c:v>
                </c:pt>
              </c:numCache>
            </c:numRef>
          </c:val>
          <c:extLst>
            <c:ext xmlns:c16="http://schemas.microsoft.com/office/drawing/2014/chart" uri="{C3380CC4-5D6E-409C-BE32-E72D297353CC}">
              <c16:uniqueId val="{00000000-D3DC-4E01-9B5E-212A6AA641F1}"/>
            </c:ext>
          </c:extLst>
        </c:ser>
        <c:dLbls>
          <c:showLegendKey val="0"/>
          <c:showVal val="0"/>
          <c:showCatName val="0"/>
          <c:showSerName val="0"/>
          <c:showPercent val="1"/>
          <c:showBubbleSize val="0"/>
          <c:showLeaderLines val="1"/>
        </c:dLbls>
        <c:firstSliceAng val="20"/>
        <c:holeSize val="54"/>
      </c:doughnutChart>
      <c:spPr>
        <a:noFill/>
        <a:ln>
          <a:noFill/>
        </a:ln>
        <a:effectLst/>
      </c:spPr>
    </c:plotArea>
    <c:legend>
      <c:legendPos val="tr"/>
      <c:overlay val="1"/>
      <c:spPr>
        <a:solidFill>
          <a:schemeClr val="bg1"/>
        </a:solidFill>
        <a:ln>
          <a:noFill/>
        </a:ln>
        <a:effectLst/>
      </c:spPr>
      <c:txPr>
        <a:bodyPr rot="0" spcFirstLastPara="1" vertOverflow="ellipsis" vert="horz" wrap="square" anchor="ctr" anchorCtr="1"/>
        <a:lstStyle/>
        <a:p>
          <a:pPr>
            <a:defRPr lang="en-US" sz="1000" b="0" i="0" u="none" strike="noStrike" kern="1200" baseline="0">
              <a:ln>
                <a:solidFill>
                  <a:srgbClr val="C00000"/>
                </a:solidFill>
              </a:ln>
              <a:solidFill>
                <a:schemeClr val="bg1"/>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2060"/>
      </a:solidFill>
      <a:prstDash val="dash"/>
      <a:round/>
    </a:ln>
    <a:effectLst/>
    <a:scene3d>
      <a:camera prst="orthographicFront"/>
      <a:lightRig rig="threePt" dir="t"/>
    </a:scene3d>
    <a:sp3d prstMaterial="matte">
      <a:bevelT w="127000" h="63500"/>
    </a:sp3d>
  </c:spPr>
  <c:txPr>
    <a:bodyPr/>
    <a:lstStyle/>
    <a:p>
      <a:pPr>
        <a:defRPr lang="en-US" sz="800" b="0" i="0" u="none" strike="noStrike" kern="1200" baseline="0">
          <a:ln>
            <a:solidFill>
              <a:srgbClr val="C00000"/>
            </a:solidFill>
          </a:ln>
          <a:solidFill>
            <a:srgbClr val="FF0000"/>
          </a:solidFill>
          <a:latin typeface="Book Antiqua" panose="02040602050305030304" pitchFamily="18"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[WorkSample.xlsx]Dashboard!PivotTable6</c:name>
    <c:fmtId val="7"/>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Dashboard!$P$19</c:f>
              <c:strCache>
                <c:ptCount val="1"/>
                <c:pt idx="0">
                  <c:v>Sum of WorkingDays</c:v>
                </c:pt>
              </c:strCache>
            </c:strRef>
          </c:tx>
          <c:spPr>
            <a:solidFill>
              <a:srgbClr val="FF0000"/>
            </a:solidFill>
            <a:ln>
              <a:noFill/>
            </a:ln>
            <a:effectLst/>
          </c:spPr>
          <c:invertIfNegative val="0"/>
          <c:cat>
            <c:strRef>
              <c:f>Dashboard!$O$20:$O$26</c:f>
              <c:strCache>
                <c:ptCount val="6"/>
                <c:pt idx="0">
                  <c:v>May</c:v>
                </c:pt>
                <c:pt idx="1">
                  <c:v>Jun</c:v>
                </c:pt>
                <c:pt idx="2">
                  <c:v>Jul</c:v>
                </c:pt>
                <c:pt idx="3">
                  <c:v>Aug</c:v>
                </c:pt>
                <c:pt idx="4">
                  <c:v>Sep</c:v>
                </c:pt>
                <c:pt idx="5">
                  <c:v>Oct</c:v>
                </c:pt>
              </c:strCache>
            </c:strRef>
          </c:cat>
          <c:val>
            <c:numRef>
              <c:f>Dashboard!$P$20:$P$26</c:f>
              <c:numCache>
                <c:formatCode>General</c:formatCode>
                <c:ptCount val="6"/>
                <c:pt idx="0">
                  <c:v>97</c:v>
                </c:pt>
                <c:pt idx="1">
                  <c:v>99</c:v>
                </c:pt>
                <c:pt idx="2">
                  <c:v>105</c:v>
                </c:pt>
                <c:pt idx="3">
                  <c:v>101</c:v>
                </c:pt>
                <c:pt idx="4">
                  <c:v>100</c:v>
                </c:pt>
                <c:pt idx="5">
                  <c:v>100</c:v>
                </c:pt>
              </c:numCache>
            </c:numRef>
          </c:val>
          <c:extLst>
            <c:ext xmlns:c16="http://schemas.microsoft.com/office/drawing/2014/chart" uri="{C3380CC4-5D6E-409C-BE32-E72D297353CC}">
              <c16:uniqueId val="{00000000-7163-46BA-8DA9-37688457CB60}"/>
            </c:ext>
          </c:extLst>
        </c:ser>
        <c:dLbls>
          <c:showLegendKey val="0"/>
          <c:showVal val="0"/>
          <c:showCatName val="0"/>
          <c:showSerName val="0"/>
          <c:showPercent val="0"/>
          <c:showBubbleSize val="0"/>
        </c:dLbls>
        <c:gapWidth val="219"/>
        <c:overlap val="-27"/>
        <c:axId val="647008959"/>
        <c:axId val="647023359"/>
      </c:barChart>
      <c:lineChart>
        <c:grouping val="standard"/>
        <c:varyColors val="0"/>
        <c:ser>
          <c:idx val="1"/>
          <c:order val="1"/>
          <c:tx>
            <c:strRef>
              <c:f>Dashboard!$Q$19</c:f>
              <c:strCache>
                <c:ptCount val="1"/>
                <c:pt idx="0">
                  <c:v>Sum of Attendance</c:v>
                </c:pt>
              </c:strCache>
            </c:strRef>
          </c:tx>
          <c:spPr>
            <a:ln w="28575" cap="rnd">
              <a:solidFill>
                <a:srgbClr val="00B050"/>
              </a:solidFill>
              <a:round/>
            </a:ln>
            <a:effectLst/>
          </c:spPr>
          <c:marker>
            <c:symbol val="none"/>
          </c:marker>
          <c:cat>
            <c:strRef>
              <c:f>Dashboard!$O$20:$O$26</c:f>
              <c:strCache>
                <c:ptCount val="6"/>
                <c:pt idx="0">
                  <c:v>May</c:v>
                </c:pt>
                <c:pt idx="1">
                  <c:v>Jun</c:v>
                </c:pt>
                <c:pt idx="2">
                  <c:v>Jul</c:v>
                </c:pt>
                <c:pt idx="3">
                  <c:v>Aug</c:v>
                </c:pt>
                <c:pt idx="4">
                  <c:v>Sep</c:v>
                </c:pt>
                <c:pt idx="5">
                  <c:v>Oct</c:v>
                </c:pt>
              </c:strCache>
            </c:strRef>
          </c:cat>
          <c:val>
            <c:numRef>
              <c:f>Dashboard!$Q$20:$Q$26</c:f>
              <c:numCache>
                <c:formatCode>General</c:formatCode>
                <c:ptCount val="6"/>
                <c:pt idx="0">
                  <c:v>58</c:v>
                </c:pt>
                <c:pt idx="1">
                  <c:v>54</c:v>
                </c:pt>
                <c:pt idx="2">
                  <c:v>55</c:v>
                </c:pt>
                <c:pt idx="3">
                  <c:v>52</c:v>
                </c:pt>
                <c:pt idx="4">
                  <c:v>49</c:v>
                </c:pt>
                <c:pt idx="5">
                  <c:v>56</c:v>
                </c:pt>
              </c:numCache>
            </c:numRef>
          </c:val>
          <c:smooth val="0"/>
          <c:extLst>
            <c:ext xmlns:c16="http://schemas.microsoft.com/office/drawing/2014/chart" uri="{C3380CC4-5D6E-409C-BE32-E72D297353CC}">
              <c16:uniqueId val="{00000001-7163-46BA-8DA9-37688457CB60}"/>
            </c:ext>
          </c:extLst>
        </c:ser>
        <c:dLbls>
          <c:showLegendKey val="0"/>
          <c:showVal val="0"/>
          <c:showCatName val="0"/>
          <c:showSerName val="0"/>
          <c:showPercent val="0"/>
          <c:showBubbleSize val="0"/>
        </c:dLbls>
        <c:marker val="1"/>
        <c:smooth val="0"/>
        <c:axId val="647009439"/>
        <c:axId val="647025279"/>
      </c:lineChart>
      <c:catAx>
        <c:axId val="647008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C00000"/>
                </a:solidFill>
                <a:latin typeface="Comic Sans MS" panose="030F0702030302020204" pitchFamily="66" charset="0"/>
                <a:ea typeface="+mn-ea"/>
                <a:cs typeface="+mn-cs"/>
              </a:defRPr>
            </a:pPr>
            <a:endParaRPr lang="en-US"/>
          </a:p>
        </c:txPr>
        <c:crossAx val="647023359"/>
        <c:crosses val="autoZero"/>
        <c:auto val="1"/>
        <c:lblAlgn val="ctr"/>
        <c:lblOffset val="100"/>
        <c:noMultiLvlLbl val="0"/>
      </c:catAx>
      <c:valAx>
        <c:axId val="647023359"/>
        <c:scaling>
          <c:orientation val="minMax"/>
          <c:min val="92"/>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Comic Sans MS" panose="030F0702030302020204" pitchFamily="66" charset="0"/>
                <a:ea typeface="+mn-ea"/>
                <a:cs typeface="+mn-cs"/>
              </a:defRPr>
            </a:pPr>
            <a:endParaRPr lang="en-US"/>
          </a:p>
        </c:txPr>
        <c:crossAx val="647008959"/>
        <c:crosses val="autoZero"/>
        <c:crossBetween val="between"/>
      </c:valAx>
      <c:valAx>
        <c:axId val="647025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Comic Sans MS" panose="030F0702030302020204" pitchFamily="66" charset="0"/>
                <a:ea typeface="+mn-ea"/>
                <a:cs typeface="+mn-cs"/>
              </a:defRPr>
            </a:pPr>
            <a:endParaRPr lang="en-US"/>
          </a:p>
        </c:txPr>
        <c:crossAx val="647009439"/>
        <c:crosses val="max"/>
        <c:crossBetween val="between"/>
      </c:valAx>
      <c:catAx>
        <c:axId val="647009439"/>
        <c:scaling>
          <c:orientation val="minMax"/>
        </c:scaling>
        <c:delete val="1"/>
        <c:axPos val="t"/>
        <c:numFmt formatCode="General" sourceLinked="1"/>
        <c:majorTickMark val="out"/>
        <c:minorTickMark val="none"/>
        <c:tickLblPos val="nextTo"/>
        <c:crossAx val="647025279"/>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28575" cap="flat" cmpd="sng" algn="ctr">
      <a:solidFill>
        <a:srgbClr val="002060"/>
      </a:solidFill>
      <a:prstDash val="dash"/>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ReportPage!A1"/><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169332</xdr:colOff>
      <xdr:row>0</xdr:row>
      <xdr:rowOff>74083</xdr:rowOff>
    </xdr:from>
    <xdr:to>
      <xdr:col>18</xdr:col>
      <xdr:colOff>328082</xdr:colOff>
      <xdr:row>33</xdr:row>
      <xdr:rowOff>10583</xdr:rowOff>
    </xdr:to>
    <xdr:sp macro="" textlink="">
      <xdr:nvSpPr>
        <xdr:cNvPr id="32" name="Rectangle 31">
          <a:extLst>
            <a:ext uri="{FF2B5EF4-FFF2-40B4-BE49-F238E27FC236}">
              <a16:creationId xmlns:a16="http://schemas.microsoft.com/office/drawing/2014/main" id="{8D752B47-1405-54A0-C7F7-828277916B84}"/>
            </a:ext>
          </a:extLst>
        </xdr:cNvPr>
        <xdr:cNvSpPr/>
      </xdr:nvSpPr>
      <xdr:spPr>
        <a:xfrm>
          <a:off x="169332" y="74083"/>
          <a:ext cx="12181417" cy="6223000"/>
        </a:xfrm>
        <a:prstGeom prst="rect">
          <a:avLst/>
        </a:prstGeom>
        <a:solidFill>
          <a:schemeClr val="bg1"/>
        </a:solidFill>
        <a:ln>
          <a:noFill/>
        </a:ln>
        <a:effectLst>
          <a:outerShdw blurRad="50800" dist="38100" dir="18900000" algn="b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45145</xdr:colOff>
      <xdr:row>7</xdr:row>
      <xdr:rowOff>104771</xdr:rowOff>
    </xdr:from>
    <xdr:to>
      <xdr:col>18</xdr:col>
      <xdr:colOff>95250</xdr:colOff>
      <xdr:row>11</xdr:row>
      <xdr:rowOff>21167</xdr:rowOff>
    </xdr:to>
    <mc:AlternateContent xmlns:mc="http://schemas.openxmlformats.org/markup-compatibility/2006" xmlns:a14="http://schemas.microsoft.com/office/drawing/2010/main">
      <mc:Choice Requires="a14">
        <xdr:graphicFrame macro="">
          <xdr:nvGraphicFramePr>
            <xdr:cNvPr id="2" name="Name">
              <a:extLst>
                <a:ext uri="{FF2B5EF4-FFF2-40B4-BE49-F238E27FC236}">
                  <a16:creationId xmlns:a16="http://schemas.microsoft.com/office/drawing/2014/main" id="{9EBD20BD-B3C4-B008-5519-BDE9B3C262A9}"/>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590312" y="1438271"/>
              <a:ext cx="10527605" cy="678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48668</xdr:colOff>
      <xdr:row>11</xdr:row>
      <xdr:rowOff>45147</xdr:rowOff>
    </xdr:from>
    <xdr:to>
      <xdr:col>10</xdr:col>
      <xdr:colOff>712880</xdr:colOff>
      <xdr:row>20</xdr:row>
      <xdr:rowOff>121347</xdr:rowOff>
    </xdr:to>
    <xdr:graphicFrame macro="">
      <xdr:nvGraphicFramePr>
        <xdr:cNvPr id="3" name="Chart 2">
          <a:extLst>
            <a:ext uri="{FF2B5EF4-FFF2-40B4-BE49-F238E27FC236}">
              <a16:creationId xmlns:a16="http://schemas.microsoft.com/office/drawing/2014/main" id="{3B56E727-014F-D4E7-750E-46D86A23A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742687</xdr:colOff>
      <xdr:row>11</xdr:row>
      <xdr:rowOff>48618</xdr:rowOff>
    </xdr:from>
    <xdr:to>
      <xdr:col>14</xdr:col>
      <xdr:colOff>441351</xdr:colOff>
      <xdr:row>20</xdr:row>
      <xdr:rowOff>126745</xdr:rowOff>
    </xdr:to>
    <xdr:graphicFrame macro="">
      <xdr:nvGraphicFramePr>
        <xdr:cNvPr id="4" name="Chart 3">
          <a:extLst>
            <a:ext uri="{FF2B5EF4-FFF2-40B4-BE49-F238E27FC236}">
              <a16:creationId xmlns:a16="http://schemas.microsoft.com/office/drawing/2014/main" id="{E0E3E0F8-8A4D-116B-63E0-FCC67D149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462547</xdr:colOff>
      <xdr:row>11</xdr:row>
      <xdr:rowOff>48880</xdr:rowOff>
    </xdr:from>
    <xdr:to>
      <xdr:col>18</xdr:col>
      <xdr:colOff>98643</xdr:colOff>
      <xdr:row>20</xdr:row>
      <xdr:rowOff>127007</xdr:rowOff>
    </xdr:to>
    <xdr:graphicFrame macro="">
      <xdr:nvGraphicFramePr>
        <xdr:cNvPr id="7" name="Chart 6">
          <a:extLst>
            <a:ext uri="{FF2B5EF4-FFF2-40B4-BE49-F238E27FC236}">
              <a16:creationId xmlns:a16="http://schemas.microsoft.com/office/drawing/2014/main" id="{5FD30D84-FDD9-464C-1FC2-7D3B42318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55496</xdr:colOff>
      <xdr:row>20</xdr:row>
      <xdr:rowOff>174171</xdr:rowOff>
    </xdr:from>
    <xdr:to>
      <xdr:col>10</xdr:col>
      <xdr:colOff>719708</xdr:colOff>
      <xdr:row>30</xdr:row>
      <xdr:rowOff>56580</xdr:rowOff>
    </xdr:to>
    <xdr:graphicFrame macro="">
      <xdr:nvGraphicFramePr>
        <xdr:cNvPr id="12" name="Chart 11">
          <a:extLst>
            <a:ext uri="{FF2B5EF4-FFF2-40B4-BE49-F238E27FC236}">
              <a16:creationId xmlns:a16="http://schemas.microsoft.com/office/drawing/2014/main" id="{0C1547F1-0357-A97B-3994-429B668DE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744843</xdr:colOff>
      <xdr:row>20</xdr:row>
      <xdr:rowOff>176201</xdr:rowOff>
    </xdr:from>
    <xdr:to>
      <xdr:col>14</xdr:col>
      <xdr:colOff>443507</xdr:colOff>
      <xdr:row>30</xdr:row>
      <xdr:rowOff>58610</xdr:rowOff>
    </xdr:to>
    <xdr:graphicFrame macro="">
      <xdr:nvGraphicFramePr>
        <xdr:cNvPr id="13" name="Chart 12">
          <a:extLst>
            <a:ext uri="{FF2B5EF4-FFF2-40B4-BE49-F238E27FC236}">
              <a16:creationId xmlns:a16="http://schemas.microsoft.com/office/drawing/2014/main" id="{5318CC9C-E4E5-1E33-2E29-E0A9A1A1A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561975</xdr:colOff>
      <xdr:row>0</xdr:row>
      <xdr:rowOff>95250</xdr:rowOff>
    </xdr:from>
    <xdr:to>
      <xdr:col>18</xdr:col>
      <xdr:colOff>85725</xdr:colOff>
      <xdr:row>4</xdr:row>
      <xdr:rowOff>85726</xdr:rowOff>
    </xdr:to>
    <xdr:sp macro="" textlink="">
      <xdr:nvSpPr>
        <xdr:cNvPr id="6" name="Rectangle 5">
          <a:extLst>
            <a:ext uri="{FF2B5EF4-FFF2-40B4-BE49-F238E27FC236}">
              <a16:creationId xmlns:a16="http://schemas.microsoft.com/office/drawing/2014/main" id="{13528559-94B3-45EB-AF35-CC0FB3E1B5D4}"/>
            </a:ext>
          </a:extLst>
        </xdr:cNvPr>
        <xdr:cNvSpPr/>
      </xdr:nvSpPr>
      <xdr:spPr>
        <a:xfrm>
          <a:off x="1781175" y="95250"/>
          <a:ext cx="9372600" cy="752476"/>
        </a:xfrm>
        <a:prstGeom prst="rect">
          <a:avLst/>
        </a:prstGeom>
        <a:solidFill>
          <a:srgbClr val="00B05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cap="none" spc="0">
              <a:ln w="12700" cmpd="sng">
                <a:solidFill>
                  <a:srgbClr val="C00000"/>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outerShdw blurRad="63500" sx="102000" sy="102000" algn="ctr" rotWithShape="0">
                  <a:prstClr val="black">
                    <a:alpha val="40000"/>
                  </a:prstClr>
                </a:outerShdw>
              </a:effectLst>
              <a:latin typeface="Comic Sans MS" panose="030F0702030302020204" pitchFamily="66" charset="0"/>
            </a:rPr>
            <a:t>Student Performance</a:t>
          </a:r>
          <a:r>
            <a:rPr lang="en-IN" sz="3200" b="1" cap="none" spc="0" baseline="0">
              <a:ln w="12700" cmpd="sng">
                <a:solidFill>
                  <a:srgbClr val="C00000"/>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outerShdw blurRad="63500" sx="102000" sy="102000" algn="ctr" rotWithShape="0">
                  <a:prstClr val="black">
                    <a:alpha val="40000"/>
                  </a:prstClr>
                </a:outerShdw>
              </a:effectLst>
              <a:latin typeface="Comic Sans MS" panose="030F0702030302020204" pitchFamily="66" charset="0"/>
            </a:rPr>
            <a:t> Dashboard</a:t>
          </a:r>
          <a:endParaRPr lang="en-IN" sz="3200" b="1" cap="none" spc="0">
            <a:ln w="12700" cmpd="sng">
              <a:solidFill>
                <a:srgbClr val="C00000"/>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outerShdw blurRad="63500" sx="102000" sy="102000" algn="ctr" rotWithShape="0">
                <a:prstClr val="black">
                  <a:alpha val="40000"/>
                </a:prstClr>
              </a:outerShdw>
            </a:effectLst>
            <a:latin typeface="Comic Sans MS" panose="030F0702030302020204" pitchFamily="66" charset="0"/>
          </a:endParaRPr>
        </a:p>
      </xdr:txBody>
    </xdr:sp>
    <xdr:clientData/>
  </xdr:twoCellAnchor>
  <xdr:twoCellAnchor editAs="oneCell">
    <xdr:from>
      <xdr:col>0</xdr:col>
      <xdr:colOff>322791</xdr:colOff>
      <xdr:row>4</xdr:row>
      <xdr:rowOff>142875</xdr:rowOff>
    </xdr:from>
    <xdr:to>
      <xdr:col>2</xdr:col>
      <xdr:colOff>444500</xdr:colOff>
      <xdr:row>30</xdr:row>
      <xdr:rowOff>127000</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660871DB-B4C9-0A05-5773-351C714B28D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22791" y="904875"/>
              <a:ext cx="1190626" cy="4937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323850</xdr:colOff>
      <xdr:row>0</xdr:row>
      <xdr:rowOff>95250</xdr:rowOff>
    </xdr:from>
    <xdr:to>
      <xdr:col>2</xdr:col>
      <xdr:colOff>438150</xdr:colOff>
      <xdr:row>4</xdr:row>
      <xdr:rowOff>95250</xdr:rowOff>
    </xdr:to>
    <xdr:sp macro="" textlink="">
      <xdr:nvSpPr>
        <xdr:cNvPr id="10" name="TextBox 9">
          <a:hlinkClick xmlns:r="http://schemas.openxmlformats.org/officeDocument/2006/relationships" r:id="rId6"/>
          <a:extLst>
            <a:ext uri="{FF2B5EF4-FFF2-40B4-BE49-F238E27FC236}">
              <a16:creationId xmlns:a16="http://schemas.microsoft.com/office/drawing/2014/main" id="{835AB35F-E9D8-4C49-A085-D1D3E681DBEA}"/>
            </a:ext>
          </a:extLst>
        </xdr:cNvPr>
        <xdr:cNvSpPr txBox="1"/>
      </xdr:nvSpPr>
      <xdr:spPr>
        <a:xfrm>
          <a:off x="323850" y="95250"/>
          <a:ext cx="1181100" cy="762000"/>
        </a:xfrm>
        <a:prstGeom prst="rect">
          <a:avLst/>
        </a:prstGeom>
        <a:solidFill>
          <a:srgbClr val="FFFF00"/>
        </a:solidFill>
        <a:ln w="9525" cmpd="sng">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latin typeface="Comic Sans MS" panose="030F0702030302020204" pitchFamily="66" charset="0"/>
            </a:rPr>
            <a:t>Table</a:t>
          </a:r>
          <a:r>
            <a:rPr lang="en-IN" sz="1400" b="1" baseline="0">
              <a:solidFill>
                <a:srgbClr val="002060"/>
              </a:solidFill>
              <a:latin typeface="Comic Sans MS" panose="030F0702030302020204" pitchFamily="66" charset="0"/>
            </a:rPr>
            <a:t> View</a:t>
          </a:r>
          <a:endParaRPr lang="en-IN" sz="1400" b="1">
            <a:solidFill>
              <a:srgbClr val="002060"/>
            </a:solidFill>
            <a:latin typeface="Comic Sans MS" panose="030F0702030302020204" pitchFamily="66" charset="0"/>
          </a:endParaRPr>
        </a:p>
      </xdr:txBody>
    </xdr:sp>
    <xdr:clientData/>
  </xdr:twoCellAnchor>
  <xdr:twoCellAnchor>
    <xdr:from>
      <xdr:col>2</xdr:col>
      <xdr:colOff>476249</xdr:colOff>
      <xdr:row>4</xdr:row>
      <xdr:rowOff>133350</xdr:rowOff>
    </xdr:from>
    <xdr:to>
      <xdr:col>18</xdr:col>
      <xdr:colOff>142875</xdr:colOff>
      <xdr:row>7</xdr:row>
      <xdr:rowOff>95250</xdr:rowOff>
    </xdr:to>
    <xdr:sp macro="" textlink="">
      <xdr:nvSpPr>
        <xdr:cNvPr id="14" name="Rectangle: Rounded Corners 13">
          <a:extLst>
            <a:ext uri="{FF2B5EF4-FFF2-40B4-BE49-F238E27FC236}">
              <a16:creationId xmlns:a16="http://schemas.microsoft.com/office/drawing/2014/main" id="{516F24E8-FE10-DC53-AB7B-07322C2D6D51}"/>
            </a:ext>
          </a:extLst>
        </xdr:cNvPr>
        <xdr:cNvSpPr/>
      </xdr:nvSpPr>
      <xdr:spPr>
        <a:xfrm>
          <a:off x="1543049" y="895350"/>
          <a:ext cx="9382126" cy="533400"/>
        </a:xfrm>
        <a:prstGeom prst="roundRect">
          <a:avLst>
            <a:gd name="adj" fmla="val 50000"/>
          </a:avLst>
        </a:prstGeom>
        <a:solidFill>
          <a:srgbClr val="002060"/>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342900</xdr:colOff>
      <xdr:row>4</xdr:row>
      <xdr:rowOff>142875</xdr:rowOff>
    </xdr:from>
    <xdr:to>
      <xdr:col>9</xdr:col>
      <xdr:colOff>19050</xdr:colOff>
      <xdr:row>6</xdr:row>
      <xdr:rowOff>180975</xdr:rowOff>
    </xdr:to>
    <xdr:sp macro="" textlink="$N$14">
      <xdr:nvSpPr>
        <xdr:cNvPr id="15" name="Frame 14">
          <a:extLst>
            <a:ext uri="{FF2B5EF4-FFF2-40B4-BE49-F238E27FC236}">
              <a16:creationId xmlns:a16="http://schemas.microsoft.com/office/drawing/2014/main" id="{DE540437-8D79-6B63-3D2F-19CA4E6F755D}"/>
            </a:ext>
          </a:extLst>
        </xdr:cNvPr>
        <xdr:cNvSpPr/>
      </xdr:nvSpPr>
      <xdr:spPr>
        <a:xfrm>
          <a:off x="2762250" y="904875"/>
          <a:ext cx="1362075" cy="419100"/>
        </a:xfrm>
        <a:prstGeom prst="frame">
          <a:avLst>
            <a:gd name="adj1" fmla="val 18650"/>
          </a:avLst>
        </a:prstGeom>
        <a:solidFill>
          <a:srgbClr val="FFFF0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fld id="{F09820D5-1F22-4089-BB2C-40A07ECECF4B}" type="TxLink">
            <a:rPr lang="en-US" sz="1600" b="1" i="0" u="none" strike="noStrike">
              <a:ln>
                <a:noFill/>
              </a:ln>
              <a:solidFill>
                <a:schemeClr val="bg1"/>
              </a:solidFill>
              <a:latin typeface="Comic Sans MS" panose="030F0702030302020204" pitchFamily="66" charset="0"/>
              <a:cs typeface="Calibri"/>
            </a:rPr>
            <a:pPr algn="ctr"/>
            <a:t>600</a:t>
          </a:fld>
          <a:endParaRPr lang="en-IN" sz="1600" b="1">
            <a:ln>
              <a:noFill/>
            </a:ln>
            <a:solidFill>
              <a:schemeClr val="bg1"/>
            </a:solidFill>
            <a:latin typeface="Comic Sans MS" panose="030F0702030302020204" pitchFamily="66" charset="0"/>
          </a:endParaRPr>
        </a:p>
      </xdr:txBody>
    </xdr:sp>
    <xdr:clientData/>
  </xdr:twoCellAnchor>
  <xdr:twoCellAnchor>
    <xdr:from>
      <xdr:col>9</xdr:col>
      <xdr:colOff>57150</xdr:colOff>
      <xdr:row>4</xdr:row>
      <xdr:rowOff>152400</xdr:rowOff>
    </xdr:from>
    <xdr:to>
      <xdr:col>11</xdr:col>
      <xdr:colOff>276225</xdr:colOff>
      <xdr:row>7</xdr:row>
      <xdr:rowOff>0</xdr:rowOff>
    </xdr:to>
    <xdr:sp macro="" textlink="$O$15">
      <xdr:nvSpPr>
        <xdr:cNvPr id="16" name="Frame 15">
          <a:extLst>
            <a:ext uri="{FF2B5EF4-FFF2-40B4-BE49-F238E27FC236}">
              <a16:creationId xmlns:a16="http://schemas.microsoft.com/office/drawing/2014/main" id="{F0CDA803-52AF-4389-A003-531D22DD40AB}"/>
            </a:ext>
          </a:extLst>
        </xdr:cNvPr>
        <xdr:cNvSpPr/>
      </xdr:nvSpPr>
      <xdr:spPr>
        <a:xfrm>
          <a:off x="4162425" y="914400"/>
          <a:ext cx="1362075" cy="419100"/>
        </a:xfrm>
        <a:prstGeom prst="frame">
          <a:avLst>
            <a:gd name="adj1" fmla="val 18650"/>
          </a:avLst>
        </a:prstGeom>
        <a:solidFill>
          <a:srgbClr val="FFFF0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fld id="{378D6E73-4FAA-40A5-93E0-04A540F60858}" type="TxLink">
            <a:rPr lang="en-US" sz="1600" b="1" i="0" u="none" strike="noStrike">
              <a:ln>
                <a:noFill/>
              </a:ln>
              <a:solidFill>
                <a:schemeClr val="bg1"/>
              </a:solidFill>
              <a:latin typeface="Comic Sans MS" panose="030F0702030302020204" pitchFamily="66" charset="0"/>
              <a:ea typeface="+mn-ea"/>
              <a:cs typeface="Calibri"/>
            </a:rPr>
            <a:pPr marL="0" indent="0" algn="ctr"/>
            <a:t>324</a:t>
          </a:fld>
          <a:endParaRPr lang="en-IN" sz="1600" b="1" i="0" u="none" strike="noStrike">
            <a:ln>
              <a:noFill/>
            </a:ln>
            <a:solidFill>
              <a:schemeClr val="bg1"/>
            </a:solidFill>
            <a:latin typeface="Comic Sans MS" panose="030F0702030302020204" pitchFamily="66" charset="0"/>
            <a:ea typeface="+mn-ea"/>
            <a:cs typeface="Calibri"/>
          </a:endParaRPr>
        </a:p>
      </xdr:txBody>
    </xdr:sp>
    <xdr:clientData/>
  </xdr:twoCellAnchor>
  <xdr:twoCellAnchor>
    <xdr:from>
      <xdr:col>3</xdr:col>
      <xdr:colOff>276225</xdr:colOff>
      <xdr:row>4</xdr:row>
      <xdr:rowOff>171450</xdr:rowOff>
    </xdr:from>
    <xdr:to>
      <xdr:col>4</xdr:col>
      <xdr:colOff>247650</xdr:colOff>
      <xdr:row>7</xdr:row>
      <xdr:rowOff>47625</xdr:rowOff>
    </xdr:to>
    <xdr:sp macro="" textlink="">
      <xdr:nvSpPr>
        <xdr:cNvPr id="17" name="Arrow: Right 16">
          <a:extLst>
            <a:ext uri="{FF2B5EF4-FFF2-40B4-BE49-F238E27FC236}">
              <a16:creationId xmlns:a16="http://schemas.microsoft.com/office/drawing/2014/main" id="{83189779-20C1-3F3C-E19F-30676A3FF9B1}"/>
            </a:ext>
          </a:extLst>
        </xdr:cNvPr>
        <xdr:cNvSpPr/>
      </xdr:nvSpPr>
      <xdr:spPr>
        <a:xfrm>
          <a:off x="1819275" y="933450"/>
          <a:ext cx="847725" cy="447675"/>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800" b="1">
              <a:latin typeface="Comic Sans MS" panose="030F0702030302020204" pitchFamily="66" charset="0"/>
            </a:rPr>
            <a:t>Total</a:t>
          </a:r>
          <a:r>
            <a:rPr lang="en-IN" sz="800" b="1" baseline="0">
              <a:latin typeface="Comic Sans MS" panose="030F0702030302020204" pitchFamily="66" charset="0"/>
            </a:rPr>
            <a:t> Days</a:t>
          </a:r>
          <a:endParaRPr lang="en-IN" sz="800" b="1">
            <a:latin typeface="Comic Sans MS" panose="030F0702030302020204" pitchFamily="66" charset="0"/>
          </a:endParaRPr>
        </a:p>
      </xdr:txBody>
    </xdr:sp>
    <xdr:clientData/>
  </xdr:twoCellAnchor>
  <xdr:twoCellAnchor>
    <xdr:from>
      <xdr:col>11</xdr:col>
      <xdr:colOff>323850</xdr:colOff>
      <xdr:row>4</xdr:row>
      <xdr:rowOff>152400</xdr:rowOff>
    </xdr:from>
    <xdr:to>
      <xdr:col>13</xdr:col>
      <xdr:colOff>0</xdr:colOff>
      <xdr:row>7</xdr:row>
      <xdr:rowOff>76199</xdr:rowOff>
    </xdr:to>
    <xdr:sp macro="" textlink="">
      <xdr:nvSpPr>
        <xdr:cNvPr id="18" name="Arrow: Left 17">
          <a:extLst>
            <a:ext uri="{FF2B5EF4-FFF2-40B4-BE49-F238E27FC236}">
              <a16:creationId xmlns:a16="http://schemas.microsoft.com/office/drawing/2014/main" id="{55CC7248-38CB-165B-7E5A-D2FC28766519}"/>
            </a:ext>
          </a:extLst>
        </xdr:cNvPr>
        <xdr:cNvSpPr/>
      </xdr:nvSpPr>
      <xdr:spPr>
        <a:xfrm>
          <a:off x="5572125" y="914400"/>
          <a:ext cx="923925" cy="495299"/>
        </a:xfrm>
        <a:prstGeom prst="lef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800" b="1">
              <a:solidFill>
                <a:schemeClr val="lt1"/>
              </a:solidFill>
              <a:latin typeface="Comic Sans MS" panose="030F0702030302020204" pitchFamily="66" charset="0"/>
              <a:ea typeface="+mn-ea"/>
              <a:cs typeface="+mn-cs"/>
            </a:rPr>
            <a:t>Attendance</a:t>
          </a:r>
        </a:p>
      </xdr:txBody>
    </xdr:sp>
    <xdr:clientData/>
  </xdr:twoCellAnchor>
  <xdr:twoCellAnchor>
    <xdr:from>
      <xdr:col>14</xdr:col>
      <xdr:colOff>66675</xdr:colOff>
      <xdr:row>4</xdr:row>
      <xdr:rowOff>152399</xdr:rowOff>
    </xdr:from>
    <xdr:to>
      <xdr:col>15</xdr:col>
      <xdr:colOff>209550</xdr:colOff>
      <xdr:row>7</xdr:row>
      <xdr:rowOff>19050</xdr:rowOff>
    </xdr:to>
    <xdr:sp macro="" textlink="$N$14">
      <xdr:nvSpPr>
        <xdr:cNvPr id="27" name="Frame 26">
          <a:extLst>
            <a:ext uri="{FF2B5EF4-FFF2-40B4-BE49-F238E27FC236}">
              <a16:creationId xmlns:a16="http://schemas.microsoft.com/office/drawing/2014/main" id="{A9B83319-511E-4472-9FB2-78E67FFA11EF}"/>
            </a:ext>
          </a:extLst>
        </xdr:cNvPr>
        <xdr:cNvSpPr/>
      </xdr:nvSpPr>
      <xdr:spPr>
        <a:xfrm>
          <a:off x="7439025" y="914399"/>
          <a:ext cx="1019175" cy="438151"/>
        </a:xfrm>
        <a:prstGeom prst="frame">
          <a:avLst>
            <a:gd name="adj1" fmla="val 18650"/>
          </a:avLst>
        </a:prstGeom>
        <a:solidFill>
          <a:srgbClr val="FFFF0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b="1" i="0" u="none" strike="noStrike">
              <a:ln>
                <a:noFill/>
              </a:ln>
              <a:solidFill>
                <a:schemeClr val="bg1"/>
              </a:solidFill>
              <a:latin typeface="Comic Sans MS" panose="030F0702030302020204" pitchFamily="66" charset="0"/>
              <a:cs typeface="Calibri"/>
            </a:rPr>
            <a:t>5</a:t>
          </a:r>
          <a:endParaRPr lang="en-IN" sz="1600" b="1">
            <a:ln>
              <a:noFill/>
            </a:ln>
            <a:solidFill>
              <a:schemeClr val="bg1"/>
            </a:solidFill>
            <a:latin typeface="Comic Sans MS" panose="030F0702030302020204" pitchFamily="66" charset="0"/>
          </a:endParaRPr>
        </a:p>
      </xdr:txBody>
    </xdr:sp>
    <xdr:clientData/>
  </xdr:twoCellAnchor>
  <xdr:twoCellAnchor>
    <xdr:from>
      <xdr:col>15</xdr:col>
      <xdr:colOff>266700</xdr:colOff>
      <xdr:row>4</xdr:row>
      <xdr:rowOff>142875</xdr:rowOff>
    </xdr:from>
    <xdr:to>
      <xdr:col>15</xdr:col>
      <xdr:colOff>1400175</xdr:colOff>
      <xdr:row>7</xdr:row>
      <xdr:rowOff>9525</xdr:rowOff>
    </xdr:to>
    <xdr:sp macro="" textlink="$O$15">
      <xdr:nvSpPr>
        <xdr:cNvPr id="28" name="Frame 27">
          <a:extLst>
            <a:ext uri="{FF2B5EF4-FFF2-40B4-BE49-F238E27FC236}">
              <a16:creationId xmlns:a16="http://schemas.microsoft.com/office/drawing/2014/main" id="{89806B1A-1088-41B6-8F19-E5EC542C2D6A}"/>
            </a:ext>
          </a:extLst>
        </xdr:cNvPr>
        <xdr:cNvSpPr/>
      </xdr:nvSpPr>
      <xdr:spPr>
        <a:xfrm>
          <a:off x="8515350" y="904875"/>
          <a:ext cx="1133475" cy="438150"/>
        </a:xfrm>
        <a:prstGeom prst="frame">
          <a:avLst>
            <a:gd name="adj1" fmla="val 18650"/>
          </a:avLst>
        </a:prstGeom>
        <a:solidFill>
          <a:srgbClr val="FFFF0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r>
            <a:rPr lang="en-US" sz="1600" b="1" i="0" u="none" strike="noStrike">
              <a:ln>
                <a:noFill/>
              </a:ln>
              <a:solidFill>
                <a:schemeClr val="bg1"/>
              </a:solidFill>
              <a:latin typeface="Comic Sans MS" panose="030F0702030302020204" pitchFamily="66" charset="0"/>
              <a:ea typeface="+mn-ea"/>
              <a:cs typeface="Calibri"/>
            </a:rPr>
            <a:t>6</a:t>
          </a:r>
          <a:endParaRPr lang="en-IN" sz="1600" b="1" i="0" u="none" strike="noStrike">
            <a:ln>
              <a:noFill/>
            </a:ln>
            <a:solidFill>
              <a:schemeClr val="bg1"/>
            </a:solidFill>
            <a:latin typeface="Comic Sans MS" panose="030F0702030302020204" pitchFamily="66" charset="0"/>
            <a:ea typeface="+mn-ea"/>
            <a:cs typeface="Calibri"/>
          </a:endParaRPr>
        </a:p>
      </xdr:txBody>
    </xdr:sp>
    <xdr:clientData/>
  </xdr:twoCellAnchor>
  <xdr:twoCellAnchor>
    <xdr:from>
      <xdr:col>13</xdr:col>
      <xdr:colOff>38100</xdr:colOff>
      <xdr:row>4</xdr:row>
      <xdr:rowOff>171450</xdr:rowOff>
    </xdr:from>
    <xdr:to>
      <xdr:col>14</xdr:col>
      <xdr:colOff>9525</xdr:colOff>
      <xdr:row>7</xdr:row>
      <xdr:rowOff>47625</xdr:rowOff>
    </xdr:to>
    <xdr:sp macro="" textlink="">
      <xdr:nvSpPr>
        <xdr:cNvPr id="29" name="Arrow: Right 28">
          <a:extLst>
            <a:ext uri="{FF2B5EF4-FFF2-40B4-BE49-F238E27FC236}">
              <a16:creationId xmlns:a16="http://schemas.microsoft.com/office/drawing/2014/main" id="{AC38B7F5-3A29-429B-B2BC-C81DF73509C7}"/>
            </a:ext>
          </a:extLst>
        </xdr:cNvPr>
        <xdr:cNvSpPr/>
      </xdr:nvSpPr>
      <xdr:spPr>
        <a:xfrm>
          <a:off x="6534150" y="933450"/>
          <a:ext cx="847725" cy="447675"/>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800" b="1">
              <a:latin typeface="Comic Sans MS" panose="030F0702030302020204" pitchFamily="66" charset="0"/>
            </a:rPr>
            <a:t>Student</a:t>
          </a:r>
        </a:p>
      </xdr:txBody>
    </xdr:sp>
    <xdr:clientData/>
  </xdr:twoCellAnchor>
  <xdr:twoCellAnchor>
    <xdr:from>
      <xdr:col>16</xdr:col>
      <xdr:colOff>28575</xdr:colOff>
      <xdr:row>4</xdr:row>
      <xdr:rowOff>142875</xdr:rowOff>
    </xdr:from>
    <xdr:to>
      <xdr:col>17</xdr:col>
      <xdr:colOff>200025</xdr:colOff>
      <xdr:row>7</xdr:row>
      <xdr:rowOff>66674</xdr:rowOff>
    </xdr:to>
    <xdr:sp macro="" textlink="">
      <xdr:nvSpPr>
        <xdr:cNvPr id="30" name="Arrow: Left 29">
          <a:extLst>
            <a:ext uri="{FF2B5EF4-FFF2-40B4-BE49-F238E27FC236}">
              <a16:creationId xmlns:a16="http://schemas.microsoft.com/office/drawing/2014/main" id="{7732A0E8-BE84-4F13-A731-C0C0DA33765B}"/>
            </a:ext>
          </a:extLst>
        </xdr:cNvPr>
        <xdr:cNvSpPr/>
      </xdr:nvSpPr>
      <xdr:spPr>
        <a:xfrm>
          <a:off x="9753600" y="904875"/>
          <a:ext cx="923925" cy="495299"/>
        </a:xfrm>
        <a:prstGeom prst="lef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800" b="1">
              <a:solidFill>
                <a:schemeClr val="lt1"/>
              </a:solidFill>
              <a:latin typeface="Comic Sans MS" panose="030F0702030302020204" pitchFamily="66" charset="0"/>
              <a:ea typeface="+mn-ea"/>
              <a:cs typeface="+mn-cs"/>
            </a:rPr>
            <a:t>Months</a:t>
          </a:r>
        </a:p>
      </xdr:txBody>
    </xdr:sp>
    <xdr:clientData/>
  </xdr:twoCellAnchor>
  <xdr:twoCellAnchor>
    <xdr:from>
      <xdr:col>14</xdr:col>
      <xdr:colOff>467116</xdr:colOff>
      <xdr:row>20</xdr:row>
      <xdr:rowOff>182652</xdr:rowOff>
    </xdr:from>
    <xdr:to>
      <xdr:col>18</xdr:col>
      <xdr:colOff>103212</xdr:colOff>
      <xdr:row>30</xdr:row>
      <xdr:rowOff>65061</xdr:rowOff>
    </xdr:to>
    <xdr:graphicFrame macro="">
      <xdr:nvGraphicFramePr>
        <xdr:cNvPr id="31" name="Chart 30">
          <a:extLst>
            <a:ext uri="{FF2B5EF4-FFF2-40B4-BE49-F238E27FC236}">
              <a16:creationId xmlns:a16="http://schemas.microsoft.com/office/drawing/2014/main" id="{5DD7DCAA-0EF1-9DA5-40EC-983334C67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878416</xdr:colOff>
      <xdr:row>21</xdr:row>
      <xdr:rowOff>84666</xdr:rowOff>
    </xdr:from>
    <xdr:to>
      <xdr:col>11</xdr:col>
      <xdr:colOff>603250</xdr:colOff>
      <xdr:row>22</xdr:row>
      <xdr:rowOff>179916</xdr:rowOff>
    </xdr:to>
    <xdr:sp macro="" textlink="">
      <xdr:nvSpPr>
        <xdr:cNvPr id="33" name="TextBox 32">
          <a:extLst>
            <a:ext uri="{FF2B5EF4-FFF2-40B4-BE49-F238E27FC236}">
              <a16:creationId xmlns:a16="http://schemas.microsoft.com/office/drawing/2014/main" id="{5E786319-CEEE-8194-C65D-B2D00CF30A85}"/>
            </a:ext>
          </a:extLst>
        </xdr:cNvPr>
        <xdr:cNvSpPr txBox="1"/>
      </xdr:nvSpPr>
      <xdr:spPr>
        <a:xfrm>
          <a:off x="5376333" y="4085166"/>
          <a:ext cx="687917" cy="285750"/>
        </a:xfrm>
        <a:prstGeom prst="rect">
          <a:avLst/>
        </a:prstGeom>
        <a:solidFill>
          <a:srgbClr val="FFFF00"/>
        </a:solidFill>
        <a:ln w="9525" cmpd="sng">
          <a:solidFill>
            <a:srgbClr val="00206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900" b="1">
              <a:solidFill>
                <a:srgbClr val="FF0000"/>
              </a:solidFill>
              <a:latin typeface="Comic Sans MS" panose="030F0702030302020204" pitchFamily="66" charset="0"/>
              <a:ea typeface="+mn-ea"/>
              <a:cs typeface="+mn-cs"/>
            </a:rPr>
            <a:t>Remarks</a:t>
          </a:r>
        </a:p>
      </xdr:txBody>
    </xdr:sp>
    <xdr:clientData/>
  </xdr:twoCellAnchor>
  <xdr:twoCellAnchor>
    <xdr:from>
      <xdr:col>3</xdr:col>
      <xdr:colOff>152405</xdr:colOff>
      <xdr:row>21</xdr:row>
      <xdr:rowOff>110063</xdr:rowOff>
    </xdr:from>
    <xdr:to>
      <xdr:col>3</xdr:col>
      <xdr:colOff>840322</xdr:colOff>
      <xdr:row>23</xdr:row>
      <xdr:rowOff>14813</xdr:rowOff>
    </xdr:to>
    <xdr:sp macro="" textlink="">
      <xdr:nvSpPr>
        <xdr:cNvPr id="34" name="TextBox 33">
          <a:extLst>
            <a:ext uri="{FF2B5EF4-FFF2-40B4-BE49-F238E27FC236}">
              <a16:creationId xmlns:a16="http://schemas.microsoft.com/office/drawing/2014/main" id="{C30E8A73-8134-49BE-99A1-C86C574C2620}"/>
            </a:ext>
          </a:extLst>
        </xdr:cNvPr>
        <xdr:cNvSpPr txBox="1"/>
      </xdr:nvSpPr>
      <xdr:spPr>
        <a:xfrm>
          <a:off x="1697572" y="4110563"/>
          <a:ext cx="687917" cy="285750"/>
        </a:xfrm>
        <a:prstGeom prst="rect">
          <a:avLst/>
        </a:prstGeom>
        <a:solidFill>
          <a:srgbClr val="FFFF00"/>
        </a:solidFill>
        <a:ln w="9525" cmpd="sng">
          <a:solidFill>
            <a:srgbClr val="00206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FF0000"/>
              </a:solidFill>
              <a:latin typeface="Comic Sans MS" panose="030F0702030302020204" pitchFamily="66" charset="0"/>
            </a:rPr>
            <a:t>Average</a:t>
          </a:r>
        </a:p>
      </xdr:txBody>
    </xdr:sp>
    <xdr:clientData/>
  </xdr:twoCellAnchor>
  <xdr:twoCellAnchor>
    <xdr:from>
      <xdr:col>15</xdr:col>
      <xdr:colOff>1178971</xdr:colOff>
      <xdr:row>21</xdr:row>
      <xdr:rowOff>46568</xdr:rowOff>
    </xdr:from>
    <xdr:to>
      <xdr:col>17</xdr:col>
      <xdr:colOff>52917</xdr:colOff>
      <xdr:row>22</xdr:row>
      <xdr:rowOff>105833</xdr:rowOff>
    </xdr:to>
    <xdr:sp macro="" textlink="">
      <xdr:nvSpPr>
        <xdr:cNvPr id="35" name="TextBox 34">
          <a:extLst>
            <a:ext uri="{FF2B5EF4-FFF2-40B4-BE49-F238E27FC236}">
              <a16:creationId xmlns:a16="http://schemas.microsoft.com/office/drawing/2014/main" id="{51FAB25F-6C94-4126-9F23-FA9E232722BA}"/>
            </a:ext>
          </a:extLst>
        </xdr:cNvPr>
        <xdr:cNvSpPr txBox="1"/>
      </xdr:nvSpPr>
      <xdr:spPr>
        <a:xfrm>
          <a:off x="10449971" y="4047068"/>
          <a:ext cx="1382196" cy="249765"/>
        </a:xfrm>
        <a:prstGeom prst="rect">
          <a:avLst/>
        </a:prstGeom>
        <a:solidFill>
          <a:srgbClr val="FFFF0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rgbClr val="FF0000"/>
              </a:solidFill>
              <a:latin typeface="Comic Sans MS" panose="030F0702030302020204" pitchFamily="66" charset="0"/>
            </a:rPr>
            <a:t>Working vs Attendance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tra" refreshedDate="45675.690976620368" createdVersion="8" refreshedVersion="8" minRefreshableVersion="3" recordCount="30" xr:uid="{BAD1491A-425B-4BF4-A5B8-3D5AD6AAC98F}">
  <cacheSource type="worksheet">
    <worksheetSource ref="A1:S31" sheet="ReportPage"/>
  </cacheSource>
  <cacheFields count="19">
    <cacheField name="Class" numFmtId="0">
      <sharedItems containsSemiMixedTypes="0" containsString="0" containsNumber="1" containsInteger="1" minValue="4" maxValue="4"/>
    </cacheField>
    <cacheField name="Date" numFmtId="14">
      <sharedItems containsSemiMixedTypes="0" containsNonDate="0" containsDate="1" containsString="0" minDate="2024-05-30T00:00:00" maxDate="2024-10-31T00:00:00"/>
    </cacheField>
    <cacheField name="Name" numFmtId="0">
      <sharedItems count="5">
        <s v="Ayan Das"/>
        <s v="Priya Sharma"/>
        <s v="Fahmina Khatun"/>
        <s v="Mahima Sen"/>
        <s v="Sameer Murmu"/>
      </sharedItems>
    </cacheField>
    <cacheField name="Month" numFmtId="0">
      <sharedItems count="6">
        <s v="May"/>
        <s v="Jun"/>
        <s v="Jul"/>
        <s v="Aug"/>
        <s v="Sep"/>
        <s v="Oct"/>
      </sharedItems>
    </cacheField>
    <cacheField name="Payment Mode" numFmtId="0">
      <sharedItems count="2">
        <s v="Cash"/>
        <s v="Online"/>
      </sharedItems>
    </cacheField>
    <cacheField name="Fee" numFmtId="0">
      <sharedItems containsSemiMixedTypes="0" containsString="0" containsNumber="1" containsInteger="1" minValue="200" maxValue="200" count="1">
        <n v="200"/>
      </sharedItems>
    </cacheField>
    <cacheField name="Attendance" numFmtId="0">
      <sharedItems containsSemiMixedTypes="0" containsString="0" containsNumber="1" containsInteger="1" minValue="9" maxValue="13"/>
    </cacheField>
    <cacheField name="WorkingDays" numFmtId="0">
      <sharedItems containsSemiMixedTypes="0" containsString="0" containsNumber="1" containsInteger="1" minValue="19" maxValue="21" count="3">
        <n v="19"/>
        <n v="21"/>
        <n v="20"/>
      </sharedItems>
    </cacheField>
    <cacheField name="Subject 1" numFmtId="0">
      <sharedItems count="1">
        <s v="English"/>
      </sharedItems>
    </cacheField>
    <cacheField name="Marks 1" numFmtId="0">
      <sharedItems containsSemiMixedTypes="0" containsString="0" containsNumber="1" containsInteger="1" minValue="17" maxValue="29"/>
    </cacheField>
    <cacheField name="Subject 2" numFmtId="0">
      <sharedItems count="1">
        <s v="Bengali"/>
      </sharedItems>
    </cacheField>
    <cacheField name="Marks 2" numFmtId="0">
      <sharedItems containsSemiMixedTypes="0" containsString="0" containsNumber="1" containsInteger="1" minValue="13" maxValue="27"/>
    </cacheField>
    <cacheField name="Subject 3" numFmtId="0">
      <sharedItems/>
    </cacheField>
    <cacheField name="Marks 3" numFmtId="0">
      <sharedItems containsSemiMixedTypes="0" containsString="0" containsNumber="1" containsInteger="1" minValue="14" maxValue="29"/>
    </cacheField>
    <cacheField name="Subject 4" numFmtId="0">
      <sharedItems/>
    </cacheField>
    <cacheField name="Marks 4" numFmtId="0">
      <sharedItems containsSemiMixedTypes="0" containsString="0" containsNumber="1" containsInteger="1" minValue="14" maxValue="29"/>
    </cacheField>
    <cacheField name="Average" numFmtId="164">
      <sharedItems containsSemiMixedTypes="0" containsString="0" containsNumber="1" minValue="18.25" maxValue="24" count="20">
        <n v="23.5"/>
        <n v="19.75"/>
        <n v="24"/>
        <n v="18.25"/>
        <n v="19.25"/>
        <n v="23"/>
        <n v="21"/>
        <n v="23.75"/>
        <n v="22.75"/>
        <n v="20.5"/>
        <n v="21.75"/>
        <n v="21.5"/>
        <n v="22.25"/>
        <n v="19.5"/>
        <n v="21.25"/>
        <n v="19"/>
        <n v="20.75"/>
        <n v="20.25"/>
        <n v="20"/>
        <n v="23.25"/>
      </sharedItems>
    </cacheField>
    <cacheField name="Attendance%" numFmtId="164">
      <sharedItems containsSemiMixedTypes="0" containsString="0" containsNumber="1" minValue="45" maxValue="68.421052631578945"/>
    </cacheField>
    <cacheField name="Remark" numFmtId="0">
      <sharedItems count="2">
        <s v="Good"/>
        <s v="Poor"/>
      </sharedItems>
    </cacheField>
  </cacheFields>
  <extLst>
    <ext xmlns:x14="http://schemas.microsoft.com/office/spreadsheetml/2009/9/main" uri="{725AE2AE-9491-48be-B2B4-4EB974FC3084}">
      <x14:pivotCacheDefinition pivotCacheId="70395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4"/>
    <d v="2024-05-30T00:00:00"/>
    <x v="0"/>
    <x v="0"/>
    <x v="0"/>
    <x v="0"/>
    <n v="11"/>
    <x v="0"/>
    <x v="0"/>
    <n v="22"/>
    <x v="0"/>
    <n v="18"/>
    <s v="Math"/>
    <n v="25"/>
    <s v="Science"/>
    <n v="29"/>
    <x v="0"/>
    <n v="57.894736842105267"/>
    <x v="0"/>
  </r>
  <r>
    <n v="4"/>
    <d v="2024-06-30T00:00:00"/>
    <x v="0"/>
    <x v="1"/>
    <x v="0"/>
    <x v="0"/>
    <n v="10"/>
    <x v="0"/>
    <x v="0"/>
    <n v="26"/>
    <x v="0"/>
    <n v="14"/>
    <s v="Math"/>
    <n v="20"/>
    <s v="Science"/>
    <n v="19"/>
    <x v="1"/>
    <n v="52.631578947368418"/>
    <x v="1"/>
  </r>
  <r>
    <n v="4"/>
    <d v="2024-07-30T00:00:00"/>
    <x v="0"/>
    <x v="2"/>
    <x v="0"/>
    <x v="0"/>
    <n v="12"/>
    <x v="1"/>
    <x v="0"/>
    <n v="29"/>
    <x v="0"/>
    <n v="17"/>
    <s v="Math"/>
    <n v="28"/>
    <s v="Science"/>
    <n v="22"/>
    <x v="2"/>
    <n v="57.142857142857139"/>
    <x v="0"/>
  </r>
  <r>
    <n v="4"/>
    <d v="2024-08-30T00:00:00"/>
    <x v="0"/>
    <x v="3"/>
    <x v="1"/>
    <x v="0"/>
    <n v="10"/>
    <x v="1"/>
    <x v="0"/>
    <n v="19"/>
    <x v="0"/>
    <n v="21"/>
    <s v="Math"/>
    <n v="15"/>
    <s v="Science"/>
    <n v="18"/>
    <x v="3"/>
    <n v="47.619047619047613"/>
    <x v="1"/>
  </r>
  <r>
    <n v="4"/>
    <d v="2024-09-30T00:00:00"/>
    <x v="0"/>
    <x v="4"/>
    <x v="1"/>
    <x v="0"/>
    <n v="9"/>
    <x v="0"/>
    <x v="0"/>
    <n v="23"/>
    <x v="0"/>
    <n v="19"/>
    <s v="Math"/>
    <n v="18"/>
    <s v="Science"/>
    <n v="17"/>
    <x v="4"/>
    <n v="47.368421052631575"/>
    <x v="1"/>
  </r>
  <r>
    <n v="4"/>
    <d v="2024-10-30T00:00:00"/>
    <x v="0"/>
    <x v="5"/>
    <x v="0"/>
    <x v="0"/>
    <n v="13"/>
    <x v="1"/>
    <x v="0"/>
    <n v="28"/>
    <x v="0"/>
    <n v="16"/>
    <s v="Math"/>
    <n v="27"/>
    <s v="Science"/>
    <n v="21"/>
    <x v="5"/>
    <n v="61.904761904761905"/>
    <x v="0"/>
  </r>
  <r>
    <n v="4"/>
    <d v="2024-05-30T00:00:00"/>
    <x v="1"/>
    <x v="0"/>
    <x v="0"/>
    <x v="0"/>
    <n v="11"/>
    <x v="0"/>
    <x v="0"/>
    <n v="24"/>
    <x v="0"/>
    <n v="18"/>
    <s v="Math"/>
    <n v="22"/>
    <s v="Science"/>
    <n v="20"/>
    <x v="6"/>
    <n v="57.894736842105267"/>
    <x v="0"/>
  </r>
  <r>
    <n v="4"/>
    <d v="2024-06-30T00:00:00"/>
    <x v="1"/>
    <x v="1"/>
    <x v="1"/>
    <x v="0"/>
    <n v="12"/>
    <x v="0"/>
    <x v="0"/>
    <n v="27"/>
    <x v="0"/>
    <n v="19"/>
    <s v="Math"/>
    <n v="24"/>
    <s v="Science"/>
    <n v="25"/>
    <x v="7"/>
    <n v="63.157894736842103"/>
    <x v="0"/>
  </r>
  <r>
    <n v="4"/>
    <d v="2024-07-30T00:00:00"/>
    <x v="1"/>
    <x v="2"/>
    <x v="0"/>
    <x v="0"/>
    <n v="10"/>
    <x v="1"/>
    <x v="0"/>
    <n v="23"/>
    <x v="0"/>
    <n v="13"/>
    <s v="Math"/>
    <n v="29"/>
    <s v="Science"/>
    <n v="26"/>
    <x v="8"/>
    <n v="47.619047619047613"/>
    <x v="1"/>
  </r>
  <r>
    <n v="4"/>
    <d v="2024-08-30T00:00:00"/>
    <x v="1"/>
    <x v="3"/>
    <x v="1"/>
    <x v="0"/>
    <n v="11"/>
    <x v="0"/>
    <x v="0"/>
    <n v="20"/>
    <x v="0"/>
    <n v="15"/>
    <s v="Math"/>
    <n v="19"/>
    <s v="Science"/>
    <n v="28"/>
    <x v="9"/>
    <n v="57.894736842105267"/>
    <x v="0"/>
  </r>
  <r>
    <n v="4"/>
    <d v="2024-09-30T00:00:00"/>
    <x v="1"/>
    <x v="4"/>
    <x v="0"/>
    <x v="0"/>
    <n v="9"/>
    <x v="2"/>
    <x v="0"/>
    <n v="18"/>
    <x v="0"/>
    <n v="22"/>
    <s v="Math"/>
    <n v="26"/>
    <s v="Science"/>
    <n v="21"/>
    <x v="10"/>
    <n v="45"/>
    <x v="1"/>
  </r>
  <r>
    <n v="4"/>
    <d v="2024-10-30T00:00:00"/>
    <x v="1"/>
    <x v="5"/>
    <x v="0"/>
    <x v="0"/>
    <n v="13"/>
    <x v="0"/>
    <x v="0"/>
    <n v="17"/>
    <x v="0"/>
    <n v="14"/>
    <s v="Math"/>
    <n v="29"/>
    <s v="Science"/>
    <n v="27"/>
    <x v="10"/>
    <n v="68.421052631578945"/>
    <x v="0"/>
  </r>
  <r>
    <n v="4"/>
    <d v="2024-05-30T00:00:00"/>
    <x v="2"/>
    <x v="0"/>
    <x v="1"/>
    <x v="0"/>
    <n v="12"/>
    <x v="2"/>
    <x v="0"/>
    <n v="19"/>
    <x v="0"/>
    <n v="16"/>
    <s v="Math"/>
    <n v="28"/>
    <s v="Science"/>
    <n v="24"/>
    <x v="10"/>
    <n v="60"/>
    <x v="0"/>
  </r>
  <r>
    <n v="4"/>
    <d v="2024-06-30T00:00:00"/>
    <x v="2"/>
    <x v="1"/>
    <x v="0"/>
    <x v="0"/>
    <n v="10"/>
    <x v="2"/>
    <x v="0"/>
    <n v="27"/>
    <x v="0"/>
    <n v="23"/>
    <s v="Math"/>
    <n v="17"/>
    <s v="Science"/>
    <n v="19"/>
    <x v="11"/>
    <n v="50"/>
    <x v="0"/>
  </r>
  <r>
    <n v="4"/>
    <d v="2024-07-30T00:00:00"/>
    <x v="2"/>
    <x v="2"/>
    <x v="1"/>
    <x v="0"/>
    <n v="11"/>
    <x v="1"/>
    <x v="0"/>
    <n v="21"/>
    <x v="0"/>
    <n v="19"/>
    <s v="Math"/>
    <n v="29"/>
    <s v="Science"/>
    <n v="20"/>
    <x v="12"/>
    <n v="52.380952380952387"/>
    <x v="0"/>
  </r>
  <r>
    <n v="4"/>
    <d v="2024-08-30T00:00:00"/>
    <x v="2"/>
    <x v="3"/>
    <x v="0"/>
    <x v="0"/>
    <n v="12"/>
    <x v="2"/>
    <x v="0"/>
    <n v="23"/>
    <x v="0"/>
    <n v="18"/>
    <s v="Math"/>
    <n v="15"/>
    <s v="Science"/>
    <n v="22"/>
    <x v="13"/>
    <n v="60"/>
    <x v="1"/>
  </r>
  <r>
    <n v="4"/>
    <d v="2024-09-30T00:00:00"/>
    <x v="2"/>
    <x v="4"/>
    <x v="0"/>
    <x v="0"/>
    <n v="10"/>
    <x v="0"/>
    <x v="0"/>
    <n v="28"/>
    <x v="0"/>
    <n v="14"/>
    <s v="Math"/>
    <n v="19"/>
    <s v="Science"/>
    <n v="26"/>
    <x v="10"/>
    <n v="52.631578947368418"/>
    <x v="0"/>
  </r>
  <r>
    <n v="4"/>
    <d v="2024-10-30T00:00:00"/>
    <x v="2"/>
    <x v="5"/>
    <x v="1"/>
    <x v="0"/>
    <n v="9"/>
    <x v="2"/>
    <x v="0"/>
    <n v="18"/>
    <x v="0"/>
    <n v="17"/>
    <s v="Math"/>
    <n v="20"/>
    <s v="Science"/>
    <n v="29"/>
    <x v="6"/>
    <n v="45"/>
    <x v="1"/>
  </r>
  <r>
    <n v="4"/>
    <d v="2024-05-30T00:00:00"/>
    <x v="3"/>
    <x v="0"/>
    <x v="1"/>
    <x v="0"/>
    <n v="13"/>
    <x v="2"/>
    <x v="0"/>
    <n v="19"/>
    <x v="0"/>
    <n v="22"/>
    <s v="Math"/>
    <n v="14"/>
    <s v="Science"/>
    <n v="27"/>
    <x v="9"/>
    <n v="65"/>
    <x v="0"/>
  </r>
  <r>
    <n v="4"/>
    <d v="2024-06-30T00:00:00"/>
    <x v="3"/>
    <x v="1"/>
    <x v="0"/>
    <x v="0"/>
    <n v="10"/>
    <x v="2"/>
    <x v="0"/>
    <n v="24"/>
    <x v="0"/>
    <n v="15"/>
    <s v="Math"/>
    <n v="28"/>
    <s v="Science"/>
    <n v="18"/>
    <x v="14"/>
    <n v="50"/>
    <x v="0"/>
  </r>
  <r>
    <n v="4"/>
    <d v="2024-07-30T00:00:00"/>
    <x v="3"/>
    <x v="2"/>
    <x v="0"/>
    <x v="0"/>
    <n v="12"/>
    <x v="1"/>
    <x v="0"/>
    <n v="29"/>
    <x v="0"/>
    <n v="13"/>
    <s v="Math"/>
    <n v="19"/>
    <s v="Science"/>
    <n v="25"/>
    <x v="11"/>
    <n v="57.142857142857139"/>
    <x v="0"/>
  </r>
  <r>
    <n v="4"/>
    <d v="2024-08-30T00:00:00"/>
    <x v="3"/>
    <x v="3"/>
    <x v="0"/>
    <x v="0"/>
    <n v="10"/>
    <x v="1"/>
    <x v="0"/>
    <n v="21"/>
    <x v="0"/>
    <n v="16"/>
    <s v="Math"/>
    <n v="17"/>
    <s v="Science"/>
    <n v="22"/>
    <x v="15"/>
    <n v="47.619047619047613"/>
    <x v="1"/>
  </r>
  <r>
    <n v="4"/>
    <d v="2024-09-30T00:00:00"/>
    <x v="3"/>
    <x v="4"/>
    <x v="1"/>
    <x v="0"/>
    <n v="11"/>
    <x v="1"/>
    <x v="0"/>
    <n v="29"/>
    <x v="0"/>
    <n v="18"/>
    <s v="Math"/>
    <n v="22"/>
    <s v="Science"/>
    <n v="14"/>
    <x v="16"/>
    <n v="52.380952380952387"/>
    <x v="0"/>
  </r>
  <r>
    <n v="4"/>
    <d v="2024-10-30T00:00:00"/>
    <x v="3"/>
    <x v="5"/>
    <x v="0"/>
    <x v="0"/>
    <n v="10"/>
    <x v="2"/>
    <x v="0"/>
    <n v="19"/>
    <x v="0"/>
    <n v="26"/>
    <s v="Math"/>
    <n v="18"/>
    <s v="Science"/>
    <n v="29"/>
    <x v="5"/>
    <n v="50"/>
    <x v="0"/>
  </r>
  <r>
    <n v="4"/>
    <d v="2024-05-30T00:00:00"/>
    <x v="4"/>
    <x v="0"/>
    <x v="1"/>
    <x v="0"/>
    <n v="11"/>
    <x v="0"/>
    <x v="0"/>
    <n v="17"/>
    <x v="0"/>
    <n v="14"/>
    <s v="Math"/>
    <n v="19"/>
    <s v="Science"/>
    <n v="26"/>
    <x v="15"/>
    <n v="57.894736842105267"/>
    <x v="1"/>
  </r>
  <r>
    <n v="4"/>
    <d v="2024-06-30T00:00:00"/>
    <x v="4"/>
    <x v="1"/>
    <x v="0"/>
    <x v="0"/>
    <n v="12"/>
    <x v="1"/>
    <x v="0"/>
    <n v="22"/>
    <x v="0"/>
    <n v="20"/>
    <s v="Math"/>
    <n v="18"/>
    <s v="Science"/>
    <n v="21"/>
    <x v="17"/>
    <n v="57.142857142857139"/>
    <x v="0"/>
  </r>
  <r>
    <n v="4"/>
    <d v="2024-07-30T00:00:00"/>
    <x v="4"/>
    <x v="2"/>
    <x v="0"/>
    <x v="0"/>
    <n v="10"/>
    <x v="1"/>
    <x v="0"/>
    <n v="24"/>
    <x v="0"/>
    <n v="14"/>
    <s v="Math"/>
    <n v="29"/>
    <s v="Science"/>
    <n v="19"/>
    <x v="11"/>
    <n v="47.619047619047613"/>
    <x v="1"/>
  </r>
  <r>
    <n v="4"/>
    <d v="2024-08-30T00:00:00"/>
    <x v="4"/>
    <x v="3"/>
    <x v="0"/>
    <x v="0"/>
    <n v="9"/>
    <x v="2"/>
    <x v="0"/>
    <n v="21"/>
    <x v="0"/>
    <n v="17"/>
    <s v="Math"/>
    <n v="22"/>
    <s v="Science"/>
    <n v="20"/>
    <x v="18"/>
    <n v="45"/>
    <x v="1"/>
  </r>
  <r>
    <n v="4"/>
    <d v="2024-09-30T00:00:00"/>
    <x v="4"/>
    <x v="4"/>
    <x v="1"/>
    <x v="0"/>
    <n v="10"/>
    <x v="1"/>
    <x v="0"/>
    <n v="28"/>
    <x v="0"/>
    <n v="19"/>
    <s v="Math"/>
    <n v="17"/>
    <s v="Science"/>
    <n v="18"/>
    <x v="9"/>
    <n v="47.619047619047613"/>
    <x v="1"/>
  </r>
  <r>
    <n v="4"/>
    <d v="2024-10-30T00:00:00"/>
    <x v="4"/>
    <x v="5"/>
    <x v="0"/>
    <x v="0"/>
    <n v="11"/>
    <x v="2"/>
    <x v="0"/>
    <n v="23"/>
    <x v="0"/>
    <n v="27"/>
    <s v="Math"/>
    <n v="14"/>
    <s v="Science"/>
    <n v="29"/>
    <x v="19"/>
    <n v="55.00000000000000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07A85D-5A2D-4669-A298-278E6DDEF55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O19:Q26" firstHeaderRow="0" firstDataRow="1" firstDataCol="1"/>
  <pivotFields count="19">
    <pivotField showAll="0"/>
    <pivotField numFmtId="14" showAll="0"/>
    <pivotField showAll="0">
      <items count="6">
        <item x="0"/>
        <item x="2"/>
        <item x="3"/>
        <item x="1"/>
        <item x="4"/>
        <item t="default"/>
      </items>
    </pivotField>
    <pivotField name="-" axis="axisRow" showAll="0">
      <items count="7">
        <item x="0"/>
        <item x="1"/>
        <item x="2"/>
        <item x="3"/>
        <item x="4"/>
        <item x="5"/>
        <item t="default"/>
      </items>
    </pivotField>
    <pivotField showAll="0"/>
    <pivotField showAll="0"/>
    <pivotField dataField="1" showAll="0"/>
    <pivotField dataField="1" showAll="0">
      <items count="4">
        <item x="0"/>
        <item x="2"/>
        <item x="1"/>
        <item t="default"/>
      </items>
    </pivotField>
    <pivotField showAll="0"/>
    <pivotField showAll="0"/>
    <pivotField showAll="0"/>
    <pivotField showAll="0"/>
    <pivotField showAll="0"/>
    <pivotField showAll="0"/>
    <pivotField showAll="0"/>
    <pivotField showAll="0"/>
    <pivotField numFmtId="164" showAll="0"/>
    <pivotField numFmtId="164" showAll="0"/>
    <pivotField showAll="0"/>
  </pivotFields>
  <rowFields count="1">
    <field x="3"/>
  </rowFields>
  <rowItems count="7">
    <i>
      <x/>
    </i>
    <i>
      <x v="1"/>
    </i>
    <i>
      <x v="2"/>
    </i>
    <i>
      <x v="3"/>
    </i>
    <i>
      <x v="4"/>
    </i>
    <i>
      <x v="5"/>
    </i>
    <i t="grand">
      <x/>
    </i>
  </rowItems>
  <colFields count="1">
    <field x="-2"/>
  </colFields>
  <colItems count="2">
    <i>
      <x/>
    </i>
    <i i="1">
      <x v="1"/>
    </i>
  </colItems>
  <dataFields count="2">
    <dataField name="Sum of WorkingDays" fld="7" baseField="0" baseItem="0"/>
    <dataField name="Sum of Attendance" fld="6" baseField="0" baseItem="0"/>
  </dataFields>
  <chartFormats count="2">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B09FB6-012B-4936-8756-D3D60EB2575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D9:E15" firstHeaderRow="1" firstDataRow="1" firstDataCol="1"/>
  <pivotFields count="19">
    <pivotField showAll="0" defaultSubtotal="0"/>
    <pivotField numFmtId="14" showAll="0" defaultSubtotal="0"/>
    <pivotField showAll="0" defaultSubtotal="0">
      <items count="5">
        <item x="0"/>
        <item x="2"/>
        <item x="3"/>
        <item x="1"/>
        <item x="4"/>
      </items>
    </pivotField>
    <pivotField name="-" axis="axisRow" showAll="0" defaultSubtotal="0">
      <items count="6">
        <item x="0"/>
        <item x="1"/>
        <item x="2"/>
        <item x="3"/>
        <item x="4"/>
        <item x="5"/>
      </items>
    </pivotField>
    <pivotField showAll="0" defaultSubtotal="0"/>
    <pivotField showAll="0" defaultSubtotal="0"/>
    <pivotField showAll="0" defaultSubtotal="0"/>
    <pivotField showAll="0" defaultSubtotal="0"/>
    <pivotField showAll="0" defaultSubtotal="0">
      <items count="1">
        <item x="0"/>
      </items>
    </pivotField>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 numFmtId="164" showAll="0" defaultSubtotal="0"/>
    <pivotField showAll="0" defaultSubtotal="0"/>
  </pivotFields>
  <rowFields count="1">
    <field x="3"/>
  </rowFields>
  <rowItems count="6">
    <i>
      <x/>
    </i>
    <i>
      <x v="1"/>
    </i>
    <i>
      <x v="2"/>
    </i>
    <i>
      <x v="3"/>
    </i>
    <i>
      <x v="4"/>
    </i>
    <i>
      <x v="5"/>
    </i>
  </rowItems>
  <colItems count="1">
    <i/>
  </colItems>
  <dataFields count="1">
    <dataField name="English" fld="9"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004E12-5CBE-4228-B168-35B883286F4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18:M25" firstHeaderRow="1" firstDataRow="1" firstDataCol="1"/>
  <pivotFields count="19">
    <pivotField showAll="0"/>
    <pivotField numFmtId="14" showAll="0"/>
    <pivotField showAll="0">
      <items count="6">
        <item x="0"/>
        <item x="2"/>
        <item x="3"/>
        <item x="1"/>
        <item x="4"/>
        <item t="default"/>
      </items>
    </pivotField>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numFmtId="164" showAll="0"/>
    <pivotField numFmtId="164" showAll="0"/>
    <pivotField name="-" showAll="0">
      <items count="3">
        <item x="0"/>
        <item x="1"/>
        <item t="default"/>
      </items>
    </pivotField>
  </pivotFields>
  <rowFields count="1">
    <field x="3"/>
  </rowFields>
  <rowItems count="7">
    <i>
      <x/>
    </i>
    <i>
      <x v="1"/>
    </i>
    <i>
      <x v="2"/>
    </i>
    <i>
      <x v="3"/>
    </i>
    <i>
      <x v="4"/>
    </i>
    <i>
      <x v="5"/>
    </i>
    <i t="grand">
      <x/>
    </i>
  </rowItems>
  <colItems count="1">
    <i/>
  </colItems>
  <dataFields count="1">
    <dataField name="Max of Average" fld="16" subtotal="max" baseField="0" baseItem="0" numFmtId="164"/>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0CDE5A-DAC7-4D6F-A471-557BA47BD42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D18:E20" firstHeaderRow="1" firstDataRow="1" firstDataCol="1"/>
  <pivotFields count="19">
    <pivotField showAll="0"/>
    <pivotField numFmtId="14" showAll="0"/>
    <pivotField showAll="0">
      <items count="6">
        <item x="0"/>
        <item x="2"/>
        <item x="3"/>
        <item x="1"/>
        <item x="4"/>
        <item t="default"/>
      </items>
    </pivotField>
    <pivotField name="-" showAll="0">
      <items count="7">
        <item x="0"/>
        <item x="1"/>
        <item x="2"/>
        <item x="3"/>
        <item x="4"/>
        <item x="5"/>
        <item t="default"/>
      </items>
    </pivotField>
    <pivotField axis="axisRow" dataField="1" showAll="0">
      <items count="3">
        <item x="0"/>
        <item x="1"/>
        <item t="default"/>
      </items>
    </pivotField>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s>
  <rowFields count="1">
    <field x="4"/>
  </rowFields>
  <rowItems count="2">
    <i>
      <x/>
    </i>
    <i>
      <x v="1"/>
    </i>
  </rowItems>
  <colItems count="1">
    <i/>
  </colItems>
  <dataFields count="1">
    <dataField name="Payment" fld="4" subtotal="count" baseField="4" baseItem="0"/>
  </dataFields>
  <chartFormats count="5">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4" count="1" selected="0">
            <x v="0"/>
          </reference>
        </references>
      </pivotArea>
    </chartFormat>
    <chartFormat chart="4"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6BD6B3-7C13-4201-8533-63F66346F96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N9:O12" firstHeaderRow="1" firstDataRow="1" firstDataCol="1"/>
  <pivotFields count="19">
    <pivotField showAll="0"/>
    <pivotField numFmtId="14" showAll="0"/>
    <pivotField showAll="0">
      <items count="6">
        <item x="0"/>
        <item x="2"/>
        <item x="3"/>
        <item x="1"/>
        <item x="4"/>
        <item t="default"/>
      </items>
    </pivotField>
    <pivotField nam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items count="21">
        <item x="3"/>
        <item x="15"/>
        <item x="4"/>
        <item x="13"/>
        <item x="1"/>
        <item x="18"/>
        <item x="17"/>
        <item x="9"/>
        <item x="16"/>
        <item x="6"/>
        <item x="14"/>
        <item x="11"/>
        <item x="10"/>
        <item x="12"/>
        <item x="8"/>
        <item x="5"/>
        <item x="19"/>
        <item x="0"/>
        <item x="7"/>
        <item x="2"/>
        <item t="default"/>
      </items>
    </pivotField>
    <pivotField numFmtId="164" showAll="0"/>
    <pivotField axis="axisRow" dataField="1" showAll="0">
      <items count="3">
        <item x="0"/>
        <item x="1"/>
        <item t="default"/>
      </items>
    </pivotField>
  </pivotFields>
  <rowFields count="1">
    <field x="18"/>
  </rowFields>
  <rowItems count="3">
    <i>
      <x/>
    </i>
    <i>
      <x v="1"/>
    </i>
    <i t="grand">
      <x/>
    </i>
  </rowItems>
  <colItems count="1">
    <i/>
  </colItems>
  <dataFields count="1">
    <dataField name="Good || Poor" fld="18" subtotal="count" baseField="0" baseItem="0"/>
  </dataFields>
  <chartFormats count="3">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18" count="1" selected="0">
            <x v="0"/>
          </reference>
        </references>
      </pivotArea>
    </chartFormat>
    <chartFormat chart="9" format="2">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9AD6CC-44E1-420B-8E9C-5BCD657E5879}"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K8:L15" firstHeaderRow="1" firstDataRow="2" firstDataCol="1"/>
  <pivotFields count="19">
    <pivotField showAll="0" defaultSubtotal="0"/>
    <pivotField numFmtId="14" showAll="0" defaultSubtotal="0"/>
    <pivotField showAll="0" defaultSubtotal="0">
      <items count="5">
        <item x="0"/>
        <item x="2"/>
        <item x="3"/>
        <item x="1"/>
        <item x="4"/>
      </items>
    </pivotField>
    <pivotField name="-" axis="axisRow" showAll="0" defaultSubtotal="0">
      <items count="6">
        <item x="0"/>
        <item x="1"/>
        <item x="2"/>
        <item x="3"/>
        <item x="4"/>
        <item x="5"/>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1">
        <item x="0"/>
      </items>
    </pivotField>
    <pivotField dataField="1" showAll="0" defaultSubtotal="0"/>
    <pivotField showAll="0" defaultSubtotal="0"/>
    <pivotField showAll="0" defaultSubtotal="0"/>
    <pivotField showAll="0" defaultSubtotal="0"/>
    <pivotField showAll="0" defaultSubtotal="0"/>
    <pivotField numFmtId="164" showAll="0" defaultSubtotal="0"/>
    <pivotField numFmtId="164" showAll="0" defaultSubtotal="0"/>
    <pivotField showAll="0" defaultSubtotal="0"/>
  </pivotFields>
  <rowFields count="1">
    <field x="3"/>
  </rowFields>
  <rowItems count="6">
    <i>
      <x/>
    </i>
    <i>
      <x v="1"/>
    </i>
    <i>
      <x v="2"/>
    </i>
    <i>
      <x v="3"/>
    </i>
    <i>
      <x v="4"/>
    </i>
    <i>
      <x v="5"/>
    </i>
  </rowItems>
  <colFields count="1">
    <field x="10"/>
  </colFields>
  <colItems count="1">
    <i>
      <x/>
    </i>
  </colItems>
  <dataFields count="1">
    <dataField name="Bengali" fld="11" baseField="3"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9AF0AA-0FA6-4B44-BB7F-ABDF4D31572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9" firstHeaderRow="0" firstDataRow="0" firstDataCol="0" rowPageCount="1" colPageCount="1"/>
  <pivotFields count="19">
    <pivotField showAll="0"/>
    <pivotField numFmtId="14" showAll="0"/>
    <pivotField showAll="0"/>
    <pivotField axis="axisPage"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showAll="0"/>
  </pivotFields>
  <pageFields count="1">
    <pageField fld="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28C3744-4662-4601-B924-C4B43CE9FCE3}" sourceName="Name">
  <pivotTables>
    <pivotTable tabId="5" name="PivotTable1"/>
    <pivotTable tabId="5" name="PivotTable2"/>
    <pivotTable tabId="5" name="PivotTable3"/>
    <pivotTable tabId="5" name="PivotTable5"/>
    <pivotTable tabId="5" name="PivotTable6"/>
    <pivotTable tabId="5" name="PivotTable4"/>
  </pivotTables>
  <data>
    <tabular pivotCacheId="70395656">
      <items count="5">
        <i x="0" s="1"/>
        <i x="2" s="1"/>
        <i x="3"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AD5ECBE-5D0E-460D-A33B-6F436A8625B2}" sourceName="Month">
  <pivotTables>
    <pivotTable tabId="5" name="PivotTable8"/>
    <pivotTable tabId="5" name="PivotTable1"/>
    <pivotTable tabId="5" name="PivotTable2"/>
    <pivotTable tabId="5" name="PivotTable3"/>
    <pivotTable tabId="5" name="PivotTable4"/>
    <pivotTable tabId="5" name="PivotTable5"/>
    <pivotTable tabId="5" name="PivotTable6"/>
  </pivotTables>
  <data>
    <tabular pivotCacheId="70395656">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01D302A1-77CB-4215-BA86-B4E9A8D303E9}" cache="Slicer_Name" caption="Student Name" columnCount="5" style="SlicerStyleDark1" rowHeight="241300"/>
  <slicer name="Month" xr10:uid="{504BFA85-2CE2-4B66-AEDD-22C4F87E19D4}" cache="Slicer_Month" caption="Month" style="SlicerStyleDark1" rowHeight="752400"/>
</slicer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P31"/>
  <sheetViews>
    <sheetView workbookViewId="0">
      <selection activeCell="S10" sqref="S10"/>
    </sheetView>
  </sheetViews>
  <sheetFormatPr defaultRowHeight="15" x14ac:dyDescent="0.25"/>
  <cols>
    <col min="1" max="1" width="5.42578125" bestFit="1" customWidth="1"/>
    <col min="2" max="2" width="10.42578125" bestFit="1" customWidth="1"/>
    <col min="3" max="3" width="15.42578125" bestFit="1" customWidth="1"/>
    <col min="4" max="4" width="14.5703125" customWidth="1"/>
    <col min="5" max="5" width="14.7109375" bestFit="1" customWidth="1"/>
    <col min="6" max="6" width="4.28515625" bestFit="1" customWidth="1"/>
    <col min="7" max="7" width="11.28515625" bestFit="1" customWidth="1"/>
    <col min="8" max="8" width="9" bestFit="1" customWidth="1"/>
    <col min="9" max="9" width="7.85546875" bestFit="1" customWidth="1"/>
    <col min="10" max="10" width="9" bestFit="1" customWidth="1"/>
    <col min="11" max="11" width="7.85546875" bestFit="1" customWidth="1"/>
    <col min="12" max="12" width="12.42578125" bestFit="1" customWidth="1"/>
    <col min="13" max="13" width="7.85546875" bestFit="1" customWidth="1"/>
    <col min="14" max="14" width="9" bestFit="1" customWidth="1"/>
    <col min="15" max="15" width="7.85546875" bestFit="1" customWidth="1"/>
    <col min="16" max="16" width="20.42578125" bestFit="1" customWidth="1"/>
  </cols>
  <sheetData>
    <row r="1" spans="1:16" x14ac:dyDescent="0.25">
      <c r="A1" s="6" t="s">
        <v>3</v>
      </c>
      <c r="B1" s="6" t="s">
        <v>25</v>
      </c>
      <c r="C1" s="6" t="s">
        <v>24</v>
      </c>
      <c r="D1" s="6" t="s">
        <v>4</v>
      </c>
      <c r="E1" s="6" t="s">
        <v>5</v>
      </c>
      <c r="F1" s="6" t="s">
        <v>6</v>
      </c>
      <c r="G1" s="6" t="s">
        <v>7</v>
      </c>
      <c r="H1" s="6" t="s">
        <v>8</v>
      </c>
      <c r="I1" s="6" t="s">
        <v>9</v>
      </c>
      <c r="J1" s="6" t="s">
        <v>10</v>
      </c>
      <c r="K1" s="6" t="s">
        <v>11</v>
      </c>
      <c r="L1" s="6" t="s">
        <v>12</v>
      </c>
      <c r="M1" s="6" t="s">
        <v>13</v>
      </c>
      <c r="N1" s="6" t="s">
        <v>14</v>
      </c>
      <c r="O1" s="6" t="s">
        <v>15</v>
      </c>
      <c r="P1" s="6" t="s">
        <v>16</v>
      </c>
    </row>
    <row r="2" spans="1:16" x14ac:dyDescent="0.25">
      <c r="A2" s="7">
        <v>2</v>
      </c>
      <c r="B2" s="8">
        <v>45442</v>
      </c>
      <c r="C2" s="7" t="s">
        <v>32</v>
      </c>
      <c r="D2" s="7" t="str">
        <f>TEXT(B2,"MMM")</f>
        <v>May</v>
      </c>
      <c r="E2" s="7" t="s">
        <v>0</v>
      </c>
      <c r="F2" s="7">
        <v>100</v>
      </c>
      <c r="G2" s="7">
        <v>11</v>
      </c>
      <c r="H2" s="7" t="s">
        <v>1</v>
      </c>
      <c r="I2" s="7">
        <v>22</v>
      </c>
      <c r="J2" s="7" t="s">
        <v>2</v>
      </c>
      <c r="K2" s="7">
        <v>18</v>
      </c>
      <c r="L2" s="7" t="s">
        <v>18</v>
      </c>
      <c r="M2" s="7">
        <v>25</v>
      </c>
      <c r="N2" s="7" t="s">
        <v>19</v>
      </c>
      <c r="O2" s="7">
        <v>29</v>
      </c>
      <c r="P2" s="7" t="s">
        <v>36</v>
      </c>
    </row>
    <row r="3" spans="1:16" x14ac:dyDescent="0.25">
      <c r="A3" s="7">
        <v>2</v>
      </c>
      <c r="B3" s="8">
        <v>45473</v>
      </c>
      <c r="C3" s="7" t="s">
        <v>32</v>
      </c>
      <c r="D3" s="7" t="str">
        <f t="shared" ref="D3:D31" si="0">TEXT(B3,"MMM")</f>
        <v>Jun</v>
      </c>
      <c r="E3" s="7" t="s">
        <v>0</v>
      </c>
      <c r="F3" s="7">
        <v>100</v>
      </c>
      <c r="G3" s="7">
        <v>10</v>
      </c>
      <c r="H3" s="7" t="s">
        <v>1</v>
      </c>
      <c r="I3" s="7">
        <v>26</v>
      </c>
      <c r="J3" s="7" t="s">
        <v>2</v>
      </c>
      <c r="K3" s="7">
        <v>14</v>
      </c>
      <c r="L3" s="7" t="s">
        <v>18</v>
      </c>
      <c r="M3" s="7">
        <v>20</v>
      </c>
      <c r="N3" s="7" t="s">
        <v>19</v>
      </c>
      <c r="O3" s="7">
        <v>19</v>
      </c>
      <c r="P3" s="7" t="s">
        <v>36</v>
      </c>
    </row>
    <row r="4" spans="1:16" x14ac:dyDescent="0.25">
      <c r="A4" s="7">
        <v>2</v>
      </c>
      <c r="B4" s="8">
        <v>45503</v>
      </c>
      <c r="C4" s="7" t="s">
        <v>32</v>
      </c>
      <c r="D4" s="7" t="str">
        <f t="shared" si="0"/>
        <v>Jul</v>
      </c>
      <c r="E4" s="7" t="s">
        <v>0</v>
      </c>
      <c r="F4" s="7">
        <v>100</v>
      </c>
      <c r="G4" s="7">
        <v>12</v>
      </c>
      <c r="H4" s="7" t="s">
        <v>1</v>
      </c>
      <c r="I4" s="7">
        <v>29</v>
      </c>
      <c r="J4" s="7" t="s">
        <v>2</v>
      </c>
      <c r="K4" s="7">
        <v>17</v>
      </c>
      <c r="L4" s="7" t="s">
        <v>18</v>
      </c>
      <c r="M4" s="7">
        <v>28</v>
      </c>
      <c r="N4" s="7" t="s">
        <v>19</v>
      </c>
      <c r="O4" s="7">
        <v>22</v>
      </c>
      <c r="P4" s="7" t="s">
        <v>36</v>
      </c>
    </row>
    <row r="5" spans="1:16" x14ac:dyDescent="0.25">
      <c r="A5" s="7">
        <v>2</v>
      </c>
      <c r="B5" s="8">
        <v>45534</v>
      </c>
      <c r="C5" s="7" t="s">
        <v>32</v>
      </c>
      <c r="D5" s="7" t="str">
        <f t="shared" si="0"/>
        <v>Aug</v>
      </c>
      <c r="E5" s="7" t="s">
        <v>20</v>
      </c>
      <c r="F5" s="7">
        <v>100</v>
      </c>
      <c r="G5" s="7">
        <v>10</v>
      </c>
      <c r="H5" s="7" t="s">
        <v>1</v>
      </c>
      <c r="I5" s="7">
        <v>19</v>
      </c>
      <c r="J5" s="7" t="s">
        <v>2</v>
      </c>
      <c r="K5" s="7">
        <v>21</v>
      </c>
      <c r="L5" s="7" t="s">
        <v>18</v>
      </c>
      <c r="M5" s="7">
        <v>15</v>
      </c>
      <c r="N5" s="7" t="s">
        <v>19</v>
      </c>
      <c r="O5" s="7">
        <v>18</v>
      </c>
      <c r="P5" s="7" t="s">
        <v>36</v>
      </c>
    </row>
    <row r="6" spans="1:16" x14ac:dyDescent="0.25">
      <c r="A6" s="7">
        <v>2</v>
      </c>
      <c r="B6" s="8">
        <v>45565</v>
      </c>
      <c r="C6" s="7" t="s">
        <v>32</v>
      </c>
      <c r="D6" s="7" t="str">
        <f t="shared" si="0"/>
        <v>Sep</v>
      </c>
      <c r="E6" s="7" t="s">
        <v>20</v>
      </c>
      <c r="F6" s="7">
        <v>100</v>
      </c>
      <c r="G6" s="7">
        <v>9</v>
      </c>
      <c r="H6" s="7" t="s">
        <v>1</v>
      </c>
      <c r="I6" s="7">
        <v>23</v>
      </c>
      <c r="J6" s="7" t="s">
        <v>2</v>
      </c>
      <c r="K6" s="7">
        <v>19</v>
      </c>
      <c r="L6" s="7" t="s">
        <v>18</v>
      </c>
      <c r="M6" s="7">
        <v>18</v>
      </c>
      <c r="N6" s="7" t="s">
        <v>19</v>
      </c>
      <c r="O6" s="7">
        <v>17</v>
      </c>
      <c r="P6" s="7" t="s">
        <v>36</v>
      </c>
    </row>
    <row r="7" spans="1:16" x14ac:dyDescent="0.25">
      <c r="A7" s="7">
        <v>2</v>
      </c>
      <c r="B7" s="8">
        <v>45595</v>
      </c>
      <c r="C7" s="7" t="s">
        <v>32</v>
      </c>
      <c r="D7" s="7" t="str">
        <f t="shared" si="0"/>
        <v>Oct</v>
      </c>
      <c r="E7" s="7" t="s">
        <v>0</v>
      </c>
      <c r="F7" s="7">
        <v>100</v>
      </c>
      <c r="G7" s="7">
        <v>13</v>
      </c>
      <c r="H7" s="7" t="s">
        <v>1</v>
      </c>
      <c r="I7" s="7">
        <v>28</v>
      </c>
      <c r="J7" s="7" t="s">
        <v>2</v>
      </c>
      <c r="K7" s="7">
        <v>16</v>
      </c>
      <c r="L7" s="7" t="s">
        <v>18</v>
      </c>
      <c r="M7" s="7">
        <v>27</v>
      </c>
      <c r="N7" s="7" t="s">
        <v>19</v>
      </c>
      <c r="O7" s="7">
        <v>21</v>
      </c>
      <c r="P7" s="7" t="s">
        <v>36</v>
      </c>
    </row>
    <row r="8" spans="1:16" x14ac:dyDescent="0.25">
      <c r="A8" s="7">
        <v>2</v>
      </c>
      <c r="B8" s="8">
        <v>45442</v>
      </c>
      <c r="C8" s="7" t="s">
        <v>27</v>
      </c>
      <c r="D8" s="7" t="str">
        <f t="shared" si="0"/>
        <v>May</v>
      </c>
      <c r="E8" s="7" t="s">
        <v>0</v>
      </c>
      <c r="F8" s="7">
        <v>100</v>
      </c>
      <c r="G8" s="7">
        <v>11</v>
      </c>
      <c r="H8" s="7" t="s">
        <v>1</v>
      </c>
      <c r="I8" s="7">
        <v>24</v>
      </c>
      <c r="J8" s="7" t="s">
        <v>2</v>
      </c>
      <c r="K8" s="7">
        <v>18</v>
      </c>
      <c r="L8" s="7" t="s">
        <v>18</v>
      </c>
      <c r="M8" s="7">
        <v>22</v>
      </c>
      <c r="N8" s="7" t="s">
        <v>19</v>
      </c>
      <c r="O8" s="7">
        <v>20</v>
      </c>
      <c r="P8" s="7" t="s">
        <v>36</v>
      </c>
    </row>
    <row r="9" spans="1:16" x14ac:dyDescent="0.25">
      <c r="A9" s="7">
        <v>2</v>
      </c>
      <c r="B9" s="8">
        <v>45473</v>
      </c>
      <c r="C9" s="7" t="s">
        <v>27</v>
      </c>
      <c r="D9" s="7" t="str">
        <f t="shared" si="0"/>
        <v>Jun</v>
      </c>
      <c r="E9" s="7" t="s">
        <v>20</v>
      </c>
      <c r="F9" s="7">
        <v>100</v>
      </c>
      <c r="G9" s="7">
        <v>12</v>
      </c>
      <c r="H9" s="7" t="s">
        <v>1</v>
      </c>
      <c r="I9" s="7">
        <v>27</v>
      </c>
      <c r="J9" s="7" t="s">
        <v>2</v>
      </c>
      <c r="K9" s="7">
        <v>19</v>
      </c>
      <c r="L9" s="7" t="s">
        <v>18</v>
      </c>
      <c r="M9" s="7">
        <v>24</v>
      </c>
      <c r="N9" s="7" t="s">
        <v>19</v>
      </c>
      <c r="O9" s="7">
        <v>25</v>
      </c>
      <c r="P9" s="7" t="s">
        <v>36</v>
      </c>
    </row>
    <row r="10" spans="1:16" x14ac:dyDescent="0.25">
      <c r="A10" s="7">
        <v>2</v>
      </c>
      <c r="B10" s="8">
        <v>45503</v>
      </c>
      <c r="C10" s="7" t="s">
        <v>27</v>
      </c>
      <c r="D10" s="7" t="str">
        <f t="shared" si="0"/>
        <v>Jul</v>
      </c>
      <c r="E10" s="7" t="s">
        <v>0</v>
      </c>
      <c r="F10" s="7">
        <v>100</v>
      </c>
      <c r="G10" s="7">
        <v>10</v>
      </c>
      <c r="H10" s="7" t="s">
        <v>1</v>
      </c>
      <c r="I10" s="7">
        <v>23</v>
      </c>
      <c r="J10" s="7" t="s">
        <v>2</v>
      </c>
      <c r="K10" s="7">
        <v>13</v>
      </c>
      <c r="L10" s="7" t="s">
        <v>18</v>
      </c>
      <c r="M10" s="7">
        <v>29</v>
      </c>
      <c r="N10" s="7" t="s">
        <v>19</v>
      </c>
      <c r="O10" s="7">
        <v>26</v>
      </c>
      <c r="P10" s="7" t="s">
        <v>36</v>
      </c>
    </row>
    <row r="11" spans="1:16" x14ac:dyDescent="0.25">
      <c r="A11" s="7">
        <v>2</v>
      </c>
      <c r="B11" s="8">
        <v>45534</v>
      </c>
      <c r="C11" s="7" t="s">
        <v>27</v>
      </c>
      <c r="D11" s="7" t="str">
        <f t="shared" si="0"/>
        <v>Aug</v>
      </c>
      <c r="E11" s="7" t="s">
        <v>20</v>
      </c>
      <c r="F11" s="7">
        <v>100</v>
      </c>
      <c r="G11" s="7">
        <v>11</v>
      </c>
      <c r="H11" s="7" t="s">
        <v>1</v>
      </c>
      <c r="I11" s="7">
        <v>20</v>
      </c>
      <c r="J11" s="7" t="s">
        <v>2</v>
      </c>
      <c r="K11" s="7">
        <v>15</v>
      </c>
      <c r="L11" s="7" t="s">
        <v>18</v>
      </c>
      <c r="M11" s="7">
        <v>19</v>
      </c>
      <c r="N11" s="7" t="s">
        <v>19</v>
      </c>
      <c r="O11" s="7">
        <v>28</v>
      </c>
      <c r="P11" s="7" t="s">
        <v>36</v>
      </c>
    </row>
    <row r="12" spans="1:16" x14ac:dyDescent="0.25">
      <c r="A12" s="7">
        <v>2</v>
      </c>
      <c r="B12" s="8">
        <v>45565</v>
      </c>
      <c r="C12" s="7" t="s">
        <v>27</v>
      </c>
      <c r="D12" s="7" t="str">
        <f t="shared" si="0"/>
        <v>Sep</v>
      </c>
      <c r="E12" s="7" t="s">
        <v>0</v>
      </c>
      <c r="F12" s="7">
        <v>100</v>
      </c>
      <c r="G12" s="7">
        <v>9</v>
      </c>
      <c r="H12" s="7" t="s">
        <v>1</v>
      </c>
      <c r="I12" s="7">
        <v>18</v>
      </c>
      <c r="J12" s="7" t="s">
        <v>2</v>
      </c>
      <c r="K12" s="7">
        <v>22</v>
      </c>
      <c r="L12" s="7" t="s">
        <v>18</v>
      </c>
      <c r="M12" s="7">
        <v>26</v>
      </c>
      <c r="N12" s="7" t="s">
        <v>19</v>
      </c>
      <c r="O12" s="7">
        <v>21</v>
      </c>
      <c r="P12" s="7" t="s">
        <v>36</v>
      </c>
    </row>
    <row r="13" spans="1:16" x14ac:dyDescent="0.25">
      <c r="A13" s="7">
        <v>2</v>
      </c>
      <c r="B13" s="8">
        <v>45595</v>
      </c>
      <c r="C13" s="7" t="s">
        <v>27</v>
      </c>
      <c r="D13" s="7" t="str">
        <f t="shared" si="0"/>
        <v>Oct</v>
      </c>
      <c r="E13" s="7" t="s">
        <v>0</v>
      </c>
      <c r="F13" s="7">
        <v>100</v>
      </c>
      <c r="G13" s="7">
        <v>13</v>
      </c>
      <c r="H13" s="7" t="s">
        <v>1</v>
      </c>
      <c r="I13" s="7">
        <v>17</v>
      </c>
      <c r="J13" s="7" t="s">
        <v>2</v>
      </c>
      <c r="K13" s="7">
        <v>14</v>
      </c>
      <c r="L13" s="7" t="s">
        <v>18</v>
      </c>
      <c r="M13" s="7">
        <v>29</v>
      </c>
      <c r="N13" s="7" t="s">
        <v>19</v>
      </c>
      <c r="O13" s="7">
        <v>27</v>
      </c>
      <c r="P13" s="7" t="s">
        <v>36</v>
      </c>
    </row>
    <row r="14" spans="1:16" x14ac:dyDescent="0.25">
      <c r="A14" s="7">
        <v>2</v>
      </c>
      <c r="B14" s="8">
        <v>45442</v>
      </c>
      <c r="C14" s="1" t="s">
        <v>33</v>
      </c>
      <c r="D14" s="7" t="str">
        <f t="shared" si="0"/>
        <v>May</v>
      </c>
      <c r="E14" s="7" t="s">
        <v>20</v>
      </c>
      <c r="F14" s="7">
        <v>100</v>
      </c>
      <c r="G14" s="7">
        <v>12</v>
      </c>
      <c r="H14" s="7" t="s">
        <v>1</v>
      </c>
      <c r="I14" s="7">
        <v>19</v>
      </c>
      <c r="J14" s="7" t="s">
        <v>2</v>
      </c>
      <c r="K14" s="7">
        <v>16</v>
      </c>
      <c r="L14" s="7" t="s">
        <v>18</v>
      </c>
      <c r="M14" s="7">
        <v>28</v>
      </c>
      <c r="N14" s="7" t="s">
        <v>19</v>
      </c>
      <c r="O14" s="7">
        <v>24</v>
      </c>
      <c r="P14" s="7" t="s">
        <v>36</v>
      </c>
    </row>
    <row r="15" spans="1:16" x14ac:dyDescent="0.25">
      <c r="A15" s="7">
        <v>2</v>
      </c>
      <c r="B15" s="8">
        <v>45473</v>
      </c>
      <c r="C15" s="1" t="s">
        <v>33</v>
      </c>
      <c r="D15" s="7" t="str">
        <f t="shared" si="0"/>
        <v>Jun</v>
      </c>
      <c r="E15" s="7" t="s">
        <v>0</v>
      </c>
      <c r="F15" s="7">
        <v>100</v>
      </c>
      <c r="G15" s="7">
        <v>10</v>
      </c>
      <c r="H15" s="7" t="s">
        <v>1</v>
      </c>
      <c r="I15" s="7">
        <v>27</v>
      </c>
      <c r="J15" s="7" t="s">
        <v>2</v>
      </c>
      <c r="K15" s="7">
        <v>23</v>
      </c>
      <c r="L15" s="7" t="s">
        <v>18</v>
      </c>
      <c r="M15" s="7">
        <v>17</v>
      </c>
      <c r="N15" s="7" t="s">
        <v>19</v>
      </c>
      <c r="O15" s="7">
        <v>19</v>
      </c>
      <c r="P15" s="7" t="s">
        <v>36</v>
      </c>
    </row>
    <row r="16" spans="1:16" x14ac:dyDescent="0.25">
      <c r="A16" s="7">
        <v>2</v>
      </c>
      <c r="B16" s="8">
        <v>45503</v>
      </c>
      <c r="C16" s="1" t="s">
        <v>33</v>
      </c>
      <c r="D16" s="7" t="str">
        <f t="shared" si="0"/>
        <v>Jul</v>
      </c>
      <c r="E16" s="7" t="s">
        <v>20</v>
      </c>
      <c r="F16" s="7">
        <v>100</v>
      </c>
      <c r="G16" s="7">
        <v>11</v>
      </c>
      <c r="H16" s="7" t="s">
        <v>1</v>
      </c>
      <c r="I16" s="7">
        <v>21</v>
      </c>
      <c r="J16" s="7" t="s">
        <v>2</v>
      </c>
      <c r="K16" s="7">
        <v>19</v>
      </c>
      <c r="L16" s="7" t="s">
        <v>18</v>
      </c>
      <c r="M16" s="7">
        <v>29</v>
      </c>
      <c r="N16" s="7" t="s">
        <v>19</v>
      </c>
      <c r="O16" s="7">
        <v>20</v>
      </c>
      <c r="P16" s="7" t="s">
        <v>36</v>
      </c>
    </row>
    <row r="17" spans="1:16" x14ac:dyDescent="0.25">
      <c r="A17" s="7">
        <v>2</v>
      </c>
      <c r="B17" s="8">
        <v>45534</v>
      </c>
      <c r="C17" s="1" t="s">
        <v>33</v>
      </c>
      <c r="D17" s="7" t="str">
        <f t="shared" si="0"/>
        <v>Aug</v>
      </c>
      <c r="E17" s="7" t="s">
        <v>0</v>
      </c>
      <c r="F17" s="7">
        <v>100</v>
      </c>
      <c r="G17" s="7">
        <v>12</v>
      </c>
      <c r="H17" s="7" t="s">
        <v>1</v>
      </c>
      <c r="I17" s="7">
        <v>23</v>
      </c>
      <c r="J17" s="7" t="s">
        <v>2</v>
      </c>
      <c r="K17" s="7">
        <v>18</v>
      </c>
      <c r="L17" s="7" t="s">
        <v>18</v>
      </c>
      <c r="M17" s="7">
        <v>15</v>
      </c>
      <c r="N17" s="7" t="s">
        <v>19</v>
      </c>
      <c r="O17" s="7">
        <v>22</v>
      </c>
      <c r="P17" s="7" t="s">
        <v>36</v>
      </c>
    </row>
    <row r="18" spans="1:16" x14ac:dyDescent="0.25">
      <c r="A18" s="7">
        <v>2</v>
      </c>
      <c r="B18" s="8">
        <v>45565</v>
      </c>
      <c r="C18" s="1" t="s">
        <v>33</v>
      </c>
      <c r="D18" s="7" t="str">
        <f t="shared" si="0"/>
        <v>Sep</v>
      </c>
      <c r="E18" s="7" t="s">
        <v>0</v>
      </c>
      <c r="F18" s="7">
        <v>100</v>
      </c>
      <c r="G18" s="7">
        <v>10</v>
      </c>
      <c r="H18" s="7" t="s">
        <v>1</v>
      </c>
      <c r="I18" s="7">
        <v>28</v>
      </c>
      <c r="J18" s="7" t="s">
        <v>2</v>
      </c>
      <c r="K18" s="7">
        <v>14</v>
      </c>
      <c r="L18" s="7" t="s">
        <v>18</v>
      </c>
      <c r="M18" s="7">
        <v>19</v>
      </c>
      <c r="N18" s="7" t="s">
        <v>19</v>
      </c>
      <c r="O18" s="7">
        <v>26</v>
      </c>
      <c r="P18" s="7" t="s">
        <v>36</v>
      </c>
    </row>
    <row r="19" spans="1:16" x14ac:dyDescent="0.25">
      <c r="A19" s="7">
        <v>2</v>
      </c>
      <c r="B19" s="8">
        <v>45595</v>
      </c>
      <c r="C19" s="1" t="s">
        <v>33</v>
      </c>
      <c r="D19" s="7" t="str">
        <f t="shared" si="0"/>
        <v>Oct</v>
      </c>
      <c r="E19" s="7" t="s">
        <v>20</v>
      </c>
      <c r="F19" s="7">
        <v>100</v>
      </c>
      <c r="G19" s="7">
        <v>9</v>
      </c>
      <c r="H19" s="7" t="s">
        <v>1</v>
      </c>
      <c r="I19" s="7">
        <v>18</v>
      </c>
      <c r="J19" s="7" t="s">
        <v>2</v>
      </c>
      <c r="K19" s="7">
        <v>17</v>
      </c>
      <c r="L19" s="7" t="s">
        <v>18</v>
      </c>
      <c r="M19" s="7">
        <v>20</v>
      </c>
      <c r="N19" s="7" t="s">
        <v>19</v>
      </c>
      <c r="O19" s="7">
        <v>29</v>
      </c>
      <c r="P19" s="7" t="s">
        <v>36</v>
      </c>
    </row>
    <row r="20" spans="1:16" x14ac:dyDescent="0.25">
      <c r="A20" s="7">
        <v>2</v>
      </c>
      <c r="B20" s="8">
        <v>45442</v>
      </c>
      <c r="C20" s="7" t="s">
        <v>34</v>
      </c>
      <c r="D20" s="7" t="str">
        <f t="shared" si="0"/>
        <v>May</v>
      </c>
      <c r="E20" s="7" t="s">
        <v>20</v>
      </c>
      <c r="F20" s="7">
        <v>100</v>
      </c>
      <c r="G20" s="7">
        <v>13</v>
      </c>
      <c r="H20" s="7" t="s">
        <v>1</v>
      </c>
      <c r="I20" s="7">
        <v>19</v>
      </c>
      <c r="J20" s="7" t="s">
        <v>2</v>
      </c>
      <c r="K20" s="7">
        <v>22</v>
      </c>
      <c r="L20" s="7" t="s">
        <v>18</v>
      </c>
      <c r="M20" s="7">
        <v>14</v>
      </c>
      <c r="N20" s="7" t="s">
        <v>19</v>
      </c>
      <c r="O20" s="7">
        <v>27</v>
      </c>
      <c r="P20" s="7" t="s">
        <v>36</v>
      </c>
    </row>
    <row r="21" spans="1:16" x14ac:dyDescent="0.25">
      <c r="A21" s="7">
        <v>2</v>
      </c>
      <c r="B21" s="8">
        <v>45473</v>
      </c>
      <c r="C21" s="7" t="s">
        <v>34</v>
      </c>
      <c r="D21" s="7" t="str">
        <f t="shared" si="0"/>
        <v>Jun</v>
      </c>
      <c r="E21" s="7" t="s">
        <v>0</v>
      </c>
      <c r="F21" s="7">
        <v>100</v>
      </c>
      <c r="G21" s="7">
        <v>10</v>
      </c>
      <c r="H21" s="7" t="s">
        <v>1</v>
      </c>
      <c r="I21" s="7">
        <v>24</v>
      </c>
      <c r="J21" s="7" t="s">
        <v>2</v>
      </c>
      <c r="K21" s="7">
        <v>15</v>
      </c>
      <c r="L21" s="7" t="s">
        <v>18</v>
      </c>
      <c r="M21" s="7">
        <v>28</v>
      </c>
      <c r="N21" s="7" t="s">
        <v>19</v>
      </c>
      <c r="O21" s="7">
        <v>18</v>
      </c>
      <c r="P21" s="7" t="s">
        <v>36</v>
      </c>
    </row>
    <row r="22" spans="1:16" x14ac:dyDescent="0.25">
      <c r="A22" s="7">
        <v>2</v>
      </c>
      <c r="B22" s="8">
        <v>45503</v>
      </c>
      <c r="C22" s="7" t="s">
        <v>34</v>
      </c>
      <c r="D22" s="7" t="str">
        <f t="shared" si="0"/>
        <v>Jul</v>
      </c>
      <c r="E22" s="7" t="s">
        <v>0</v>
      </c>
      <c r="F22" s="7">
        <v>100</v>
      </c>
      <c r="G22" s="7">
        <v>12</v>
      </c>
      <c r="H22" s="7" t="s">
        <v>1</v>
      </c>
      <c r="I22" s="7">
        <v>29</v>
      </c>
      <c r="J22" s="7" t="s">
        <v>2</v>
      </c>
      <c r="K22" s="7">
        <v>13</v>
      </c>
      <c r="L22" s="7" t="s">
        <v>18</v>
      </c>
      <c r="M22" s="7">
        <v>19</v>
      </c>
      <c r="N22" s="7" t="s">
        <v>19</v>
      </c>
      <c r="O22" s="7">
        <v>25</v>
      </c>
      <c r="P22" s="7" t="s">
        <v>36</v>
      </c>
    </row>
    <row r="23" spans="1:16" x14ac:dyDescent="0.25">
      <c r="A23" s="7">
        <v>2</v>
      </c>
      <c r="B23" s="8">
        <v>45534</v>
      </c>
      <c r="C23" s="7" t="s">
        <v>34</v>
      </c>
      <c r="D23" s="7" t="str">
        <f t="shared" si="0"/>
        <v>Aug</v>
      </c>
      <c r="E23" s="7" t="s">
        <v>0</v>
      </c>
      <c r="F23" s="7">
        <v>100</v>
      </c>
      <c r="G23" s="7">
        <v>10</v>
      </c>
      <c r="H23" s="7" t="s">
        <v>1</v>
      </c>
      <c r="I23" s="7">
        <v>21</v>
      </c>
      <c r="J23" s="7" t="s">
        <v>2</v>
      </c>
      <c r="K23" s="7">
        <v>16</v>
      </c>
      <c r="L23" s="7" t="s">
        <v>18</v>
      </c>
      <c r="M23" s="7">
        <v>17</v>
      </c>
      <c r="N23" s="7" t="s">
        <v>19</v>
      </c>
      <c r="O23" s="7">
        <v>22</v>
      </c>
      <c r="P23" s="7" t="s">
        <v>36</v>
      </c>
    </row>
    <row r="24" spans="1:16" x14ac:dyDescent="0.25">
      <c r="A24" s="7">
        <v>2</v>
      </c>
      <c r="B24" s="8">
        <v>45565</v>
      </c>
      <c r="C24" s="7" t="s">
        <v>34</v>
      </c>
      <c r="D24" s="7" t="str">
        <f t="shared" si="0"/>
        <v>Sep</v>
      </c>
      <c r="E24" s="7" t="s">
        <v>20</v>
      </c>
      <c r="F24" s="7">
        <v>100</v>
      </c>
      <c r="G24" s="7">
        <v>11</v>
      </c>
      <c r="H24" s="7" t="s">
        <v>1</v>
      </c>
      <c r="I24" s="7">
        <v>29</v>
      </c>
      <c r="J24" s="7" t="s">
        <v>2</v>
      </c>
      <c r="K24" s="7">
        <v>18</v>
      </c>
      <c r="L24" s="7" t="s">
        <v>18</v>
      </c>
      <c r="M24" s="7">
        <v>22</v>
      </c>
      <c r="N24" s="7" t="s">
        <v>19</v>
      </c>
      <c r="O24" s="7">
        <v>14</v>
      </c>
      <c r="P24" s="7" t="s">
        <v>36</v>
      </c>
    </row>
    <row r="25" spans="1:16" x14ac:dyDescent="0.25">
      <c r="A25" s="7">
        <v>2</v>
      </c>
      <c r="B25" s="8">
        <v>45595</v>
      </c>
      <c r="C25" s="7" t="s">
        <v>34</v>
      </c>
      <c r="D25" s="7" t="str">
        <f t="shared" si="0"/>
        <v>Oct</v>
      </c>
      <c r="E25" s="7" t="s">
        <v>0</v>
      </c>
      <c r="F25" s="7">
        <v>100</v>
      </c>
      <c r="G25" s="7">
        <v>10</v>
      </c>
      <c r="H25" s="7" t="s">
        <v>1</v>
      </c>
      <c r="I25" s="7">
        <v>19</v>
      </c>
      <c r="J25" s="7" t="s">
        <v>2</v>
      </c>
      <c r="K25" s="7">
        <v>26</v>
      </c>
      <c r="L25" s="7" t="s">
        <v>18</v>
      </c>
      <c r="M25" s="7">
        <v>18</v>
      </c>
      <c r="N25" s="7" t="s">
        <v>19</v>
      </c>
      <c r="O25" s="7">
        <v>29</v>
      </c>
      <c r="P25" s="7" t="s">
        <v>36</v>
      </c>
    </row>
    <row r="26" spans="1:16" x14ac:dyDescent="0.25">
      <c r="A26" s="7">
        <v>2</v>
      </c>
      <c r="B26" s="8">
        <v>45442</v>
      </c>
      <c r="C26" s="7" t="s">
        <v>35</v>
      </c>
      <c r="D26" s="7" t="str">
        <f t="shared" si="0"/>
        <v>May</v>
      </c>
      <c r="E26" s="7" t="s">
        <v>20</v>
      </c>
      <c r="F26" s="7">
        <v>100</v>
      </c>
      <c r="G26" s="7">
        <v>11</v>
      </c>
      <c r="H26" s="7" t="s">
        <v>1</v>
      </c>
      <c r="I26" s="7">
        <v>17</v>
      </c>
      <c r="J26" s="7" t="s">
        <v>2</v>
      </c>
      <c r="K26" s="7">
        <v>14</v>
      </c>
      <c r="L26" s="7" t="s">
        <v>18</v>
      </c>
      <c r="M26" s="7">
        <v>19</v>
      </c>
      <c r="N26" s="7" t="s">
        <v>19</v>
      </c>
      <c r="O26" s="7">
        <v>26</v>
      </c>
      <c r="P26" s="7" t="s">
        <v>36</v>
      </c>
    </row>
    <row r="27" spans="1:16" x14ac:dyDescent="0.25">
      <c r="A27" s="7">
        <v>2</v>
      </c>
      <c r="B27" s="8">
        <v>45473</v>
      </c>
      <c r="C27" s="7" t="s">
        <v>35</v>
      </c>
      <c r="D27" s="7" t="str">
        <f t="shared" si="0"/>
        <v>Jun</v>
      </c>
      <c r="E27" s="7" t="s">
        <v>0</v>
      </c>
      <c r="F27" s="7">
        <v>100</v>
      </c>
      <c r="G27" s="7">
        <v>12</v>
      </c>
      <c r="H27" s="7" t="s">
        <v>1</v>
      </c>
      <c r="I27" s="7">
        <v>22</v>
      </c>
      <c r="J27" s="7" t="s">
        <v>2</v>
      </c>
      <c r="K27" s="7">
        <v>20</v>
      </c>
      <c r="L27" s="7" t="s">
        <v>18</v>
      </c>
      <c r="M27" s="7">
        <v>18</v>
      </c>
      <c r="N27" s="7" t="s">
        <v>19</v>
      </c>
      <c r="O27" s="7">
        <v>21</v>
      </c>
      <c r="P27" s="7" t="s">
        <v>36</v>
      </c>
    </row>
    <row r="28" spans="1:16" x14ac:dyDescent="0.25">
      <c r="A28" s="7">
        <v>2</v>
      </c>
      <c r="B28" s="8">
        <v>45503</v>
      </c>
      <c r="C28" s="7" t="s">
        <v>35</v>
      </c>
      <c r="D28" s="7" t="str">
        <f t="shared" si="0"/>
        <v>Jul</v>
      </c>
      <c r="E28" s="7" t="s">
        <v>0</v>
      </c>
      <c r="F28" s="7">
        <v>100</v>
      </c>
      <c r="G28" s="7">
        <v>10</v>
      </c>
      <c r="H28" s="7" t="s">
        <v>1</v>
      </c>
      <c r="I28" s="7">
        <v>24</v>
      </c>
      <c r="J28" s="7" t="s">
        <v>2</v>
      </c>
      <c r="K28" s="7">
        <v>14</v>
      </c>
      <c r="L28" s="7" t="s">
        <v>18</v>
      </c>
      <c r="M28" s="7">
        <v>29</v>
      </c>
      <c r="N28" s="7" t="s">
        <v>19</v>
      </c>
      <c r="O28" s="7">
        <v>19</v>
      </c>
      <c r="P28" s="7" t="s">
        <v>36</v>
      </c>
    </row>
    <row r="29" spans="1:16" x14ac:dyDescent="0.25">
      <c r="A29" s="7">
        <v>2</v>
      </c>
      <c r="B29" s="8">
        <v>45534</v>
      </c>
      <c r="C29" s="7" t="s">
        <v>35</v>
      </c>
      <c r="D29" s="7" t="str">
        <f t="shared" si="0"/>
        <v>Aug</v>
      </c>
      <c r="E29" s="7" t="s">
        <v>0</v>
      </c>
      <c r="F29" s="7">
        <v>100</v>
      </c>
      <c r="G29" s="7">
        <v>9</v>
      </c>
      <c r="H29" s="7" t="s">
        <v>1</v>
      </c>
      <c r="I29" s="7">
        <v>21</v>
      </c>
      <c r="J29" s="7" t="s">
        <v>2</v>
      </c>
      <c r="K29" s="7">
        <v>17</v>
      </c>
      <c r="L29" s="7" t="s">
        <v>18</v>
      </c>
      <c r="M29" s="7">
        <v>22</v>
      </c>
      <c r="N29" s="7" t="s">
        <v>19</v>
      </c>
      <c r="O29" s="7">
        <v>20</v>
      </c>
      <c r="P29" s="7" t="s">
        <v>36</v>
      </c>
    </row>
    <row r="30" spans="1:16" x14ac:dyDescent="0.25">
      <c r="A30" s="7">
        <v>2</v>
      </c>
      <c r="B30" s="8">
        <v>45565</v>
      </c>
      <c r="C30" s="7" t="s">
        <v>35</v>
      </c>
      <c r="D30" s="7" t="str">
        <f t="shared" si="0"/>
        <v>Sep</v>
      </c>
      <c r="E30" s="7" t="s">
        <v>20</v>
      </c>
      <c r="F30" s="7">
        <v>100</v>
      </c>
      <c r="G30" s="7">
        <v>10</v>
      </c>
      <c r="H30" s="7" t="s">
        <v>1</v>
      </c>
      <c r="I30" s="7">
        <v>28</v>
      </c>
      <c r="J30" s="7" t="s">
        <v>2</v>
      </c>
      <c r="K30" s="7">
        <v>19</v>
      </c>
      <c r="L30" s="7" t="s">
        <v>18</v>
      </c>
      <c r="M30" s="7">
        <v>17</v>
      </c>
      <c r="N30" s="7" t="s">
        <v>19</v>
      </c>
      <c r="O30" s="7">
        <v>18</v>
      </c>
      <c r="P30" s="7" t="s">
        <v>36</v>
      </c>
    </row>
    <row r="31" spans="1:16" x14ac:dyDescent="0.25">
      <c r="A31" s="7">
        <v>2</v>
      </c>
      <c r="B31" s="8">
        <v>45595</v>
      </c>
      <c r="C31" s="7" t="s">
        <v>35</v>
      </c>
      <c r="D31" s="7" t="str">
        <f t="shared" si="0"/>
        <v>Oct</v>
      </c>
      <c r="E31" s="7" t="s">
        <v>0</v>
      </c>
      <c r="F31" s="7">
        <v>100</v>
      </c>
      <c r="G31" s="7">
        <v>11</v>
      </c>
      <c r="H31" s="7" t="s">
        <v>1</v>
      </c>
      <c r="I31" s="7">
        <v>23</v>
      </c>
      <c r="J31" s="7" t="s">
        <v>2</v>
      </c>
      <c r="K31" s="7">
        <v>27</v>
      </c>
      <c r="L31" s="7" t="s">
        <v>18</v>
      </c>
      <c r="M31" s="7">
        <v>14</v>
      </c>
      <c r="N31" s="7" t="s">
        <v>19</v>
      </c>
      <c r="O31" s="7">
        <v>29</v>
      </c>
      <c r="P31" s="7"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6FC03-5002-449F-980B-1A7EA30E65BC}">
  <sheetPr>
    <tabColor rgb="FF00B050"/>
  </sheetPr>
  <dimension ref="A1:S31"/>
  <sheetViews>
    <sheetView showGridLines="0" topLeftCell="C1" zoomScale="110" zoomScaleNormal="110" workbookViewId="0">
      <selection activeCell="H5" sqref="H5"/>
    </sheetView>
  </sheetViews>
  <sheetFormatPr defaultRowHeight="15" x14ac:dyDescent="0.25"/>
  <cols>
    <col min="1" max="1" width="5.42578125" bestFit="1" customWidth="1"/>
    <col min="2" max="2" width="11.28515625" bestFit="1" customWidth="1"/>
    <col min="3" max="3" width="15.5703125" bestFit="1" customWidth="1"/>
    <col min="4" max="4" width="7" bestFit="1" customWidth="1"/>
    <col min="5" max="5" width="14.7109375" bestFit="1" customWidth="1"/>
    <col min="6" max="6" width="4.42578125" bestFit="1" customWidth="1"/>
    <col min="7" max="7" width="11.28515625" bestFit="1" customWidth="1"/>
    <col min="8" max="8" width="14.140625" bestFit="1" customWidth="1"/>
    <col min="9" max="9" width="9" bestFit="1" customWidth="1"/>
    <col min="10" max="10" width="7.85546875" bestFit="1" customWidth="1"/>
    <col min="11" max="11" width="9" bestFit="1" customWidth="1"/>
    <col min="12" max="12" width="7.85546875" bestFit="1" customWidth="1"/>
    <col min="13" max="13" width="9" bestFit="1" customWidth="1"/>
    <col min="14" max="14" width="7.85546875" bestFit="1" customWidth="1"/>
    <col min="15" max="15" width="9" bestFit="1" customWidth="1"/>
    <col min="16" max="16" width="7.85546875" bestFit="1" customWidth="1"/>
    <col min="17" max="17" width="8.28515625" style="13" bestFit="1" customWidth="1"/>
    <col min="18" max="18" width="12.85546875" bestFit="1" customWidth="1"/>
    <col min="19" max="19" width="7.7109375" bestFit="1" customWidth="1"/>
  </cols>
  <sheetData>
    <row r="1" spans="1:19" x14ac:dyDescent="0.25">
      <c r="A1" s="10" t="s">
        <v>3</v>
      </c>
      <c r="B1" s="10" t="s">
        <v>25</v>
      </c>
      <c r="C1" s="10" t="s">
        <v>24</v>
      </c>
      <c r="D1" s="10" t="s">
        <v>4</v>
      </c>
      <c r="E1" s="10" t="s">
        <v>5</v>
      </c>
      <c r="F1" s="10" t="s">
        <v>6</v>
      </c>
      <c r="G1" s="10" t="s">
        <v>7</v>
      </c>
      <c r="H1" s="10" t="s">
        <v>45</v>
      </c>
      <c r="I1" s="10" t="s">
        <v>8</v>
      </c>
      <c r="J1" s="10" t="s">
        <v>9</v>
      </c>
      <c r="K1" s="10" t="s">
        <v>10</v>
      </c>
      <c r="L1" s="10" t="s">
        <v>11</v>
      </c>
      <c r="M1" s="10" t="s">
        <v>12</v>
      </c>
      <c r="N1" s="10" t="s">
        <v>13</v>
      </c>
      <c r="O1" s="10" t="s">
        <v>14</v>
      </c>
      <c r="P1" s="10" t="s">
        <v>15</v>
      </c>
      <c r="Q1" s="11" t="s">
        <v>21</v>
      </c>
      <c r="R1" s="10" t="s">
        <v>38</v>
      </c>
      <c r="S1" s="10" t="s">
        <v>16</v>
      </c>
    </row>
    <row r="2" spans="1:19" x14ac:dyDescent="0.25">
      <c r="A2" s="4">
        <v>4</v>
      </c>
      <c r="B2" s="9">
        <v>45442</v>
      </c>
      <c r="C2" s="4" t="s">
        <v>32</v>
      </c>
      <c r="D2" s="5" t="str">
        <f>TEXT(B2,"MMM")</f>
        <v>May</v>
      </c>
      <c r="E2" s="4" t="s">
        <v>0</v>
      </c>
      <c r="F2" s="4">
        <v>200</v>
      </c>
      <c r="G2" s="4">
        <v>11</v>
      </c>
      <c r="H2" s="5">
        <v>19</v>
      </c>
      <c r="I2" s="4" t="s">
        <v>1</v>
      </c>
      <c r="J2" s="4">
        <v>22</v>
      </c>
      <c r="K2" s="4" t="s">
        <v>2</v>
      </c>
      <c r="L2" s="4">
        <v>18</v>
      </c>
      <c r="M2" s="4" t="s">
        <v>37</v>
      </c>
      <c r="N2" s="4">
        <v>25</v>
      </c>
      <c r="O2" s="4" t="s">
        <v>19</v>
      </c>
      <c r="P2" s="4">
        <v>29</v>
      </c>
      <c r="Q2" s="14">
        <f t="shared" ref="Q2:Q31" si="0">AVERAGE(J2,L2,N2,P2)</f>
        <v>23.5</v>
      </c>
      <c r="R2" s="12">
        <f>(G2/H2)*100</f>
        <v>57.894736842105267</v>
      </c>
      <c r="S2" s="4" t="str">
        <f>IF(AND(Q2&gt;=20,R2&gt;=50),"Good","Poor")</f>
        <v>Good</v>
      </c>
    </row>
    <row r="3" spans="1:19" x14ac:dyDescent="0.25">
      <c r="A3" s="4">
        <v>4</v>
      </c>
      <c r="B3" s="9">
        <v>45473</v>
      </c>
      <c r="C3" s="4" t="s">
        <v>32</v>
      </c>
      <c r="D3" s="5" t="str">
        <f t="shared" ref="D3:D31" si="1">TEXT(B3,"MMM")</f>
        <v>Jun</v>
      </c>
      <c r="E3" s="4" t="s">
        <v>0</v>
      </c>
      <c r="F3" s="4">
        <v>200</v>
      </c>
      <c r="G3" s="4">
        <v>10</v>
      </c>
      <c r="H3" s="5">
        <v>19</v>
      </c>
      <c r="I3" s="4" t="s">
        <v>1</v>
      </c>
      <c r="J3" s="4">
        <v>26</v>
      </c>
      <c r="K3" s="4" t="s">
        <v>2</v>
      </c>
      <c r="L3" s="4">
        <v>14</v>
      </c>
      <c r="M3" s="4" t="s">
        <v>37</v>
      </c>
      <c r="N3" s="4">
        <v>20</v>
      </c>
      <c r="O3" s="4" t="s">
        <v>19</v>
      </c>
      <c r="P3" s="4">
        <v>19</v>
      </c>
      <c r="Q3" s="14">
        <f t="shared" si="0"/>
        <v>19.75</v>
      </c>
      <c r="R3" s="12">
        <f t="shared" ref="R3:R31" si="2">(G3/H3)*100</f>
        <v>52.631578947368418</v>
      </c>
      <c r="S3" s="4" t="str">
        <f t="shared" ref="S3:S31" si="3">IF(AND(Q3&gt;=20,R3&gt;=50),"Good","Poor")</f>
        <v>Poor</v>
      </c>
    </row>
    <row r="4" spans="1:19" x14ac:dyDescent="0.25">
      <c r="A4" s="4">
        <v>4</v>
      </c>
      <c r="B4" s="9">
        <v>45503</v>
      </c>
      <c r="C4" s="4" t="s">
        <v>32</v>
      </c>
      <c r="D4" s="5" t="str">
        <f t="shared" si="1"/>
        <v>Jul</v>
      </c>
      <c r="E4" s="4" t="s">
        <v>0</v>
      </c>
      <c r="F4" s="4">
        <v>200</v>
      </c>
      <c r="G4" s="4">
        <v>12</v>
      </c>
      <c r="H4" s="5">
        <v>21</v>
      </c>
      <c r="I4" s="4" t="s">
        <v>1</v>
      </c>
      <c r="J4" s="4">
        <v>29</v>
      </c>
      <c r="K4" s="4" t="s">
        <v>2</v>
      </c>
      <c r="L4" s="4">
        <v>17</v>
      </c>
      <c r="M4" s="4" t="s">
        <v>37</v>
      </c>
      <c r="N4" s="4">
        <v>28</v>
      </c>
      <c r="O4" s="4" t="s">
        <v>19</v>
      </c>
      <c r="P4" s="4">
        <v>22</v>
      </c>
      <c r="Q4" s="14">
        <f t="shared" si="0"/>
        <v>24</v>
      </c>
      <c r="R4" s="12">
        <f t="shared" si="2"/>
        <v>57.142857142857139</v>
      </c>
      <c r="S4" s="4" t="str">
        <f t="shared" si="3"/>
        <v>Good</v>
      </c>
    </row>
    <row r="5" spans="1:19" x14ac:dyDescent="0.25">
      <c r="A5" s="4">
        <v>4</v>
      </c>
      <c r="B5" s="9">
        <v>45534</v>
      </c>
      <c r="C5" s="4" t="s">
        <v>32</v>
      </c>
      <c r="D5" s="5" t="str">
        <f t="shared" si="1"/>
        <v>Aug</v>
      </c>
      <c r="E5" s="4" t="s">
        <v>20</v>
      </c>
      <c r="F5" s="4">
        <v>200</v>
      </c>
      <c r="G5" s="4">
        <v>10</v>
      </c>
      <c r="H5" s="5">
        <v>19</v>
      </c>
      <c r="I5" s="4" t="s">
        <v>1</v>
      </c>
      <c r="J5" s="4">
        <v>19</v>
      </c>
      <c r="K5" s="4" t="s">
        <v>2</v>
      </c>
      <c r="L5" s="4">
        <v>21</v>
      </c>
      <c r="M5" s="4" t="s">
        <v>37</v>
      </c>
      <c r="N5" s="4">
        <v>15</v>
      </c>
      <c r="O5" s="4" t="s">
        <v>19</v>
      </c>
      <c r="P5" s="4">
        <v>18</v>
      </c>
      <c r="Q5" s="14">
        <f t="shared" si="0"/>
        <v>18.25</v>
      </c>
      <c r="R5" s="12">
        <f t="shared" si="2"/>
        <v>52.631578947368418</v>
      </c>
      <c r="S5" s="4" t="str">
        <f t="shared" si="3"/>
        <v>Poor</v>
      </c>
    </row>
    <row r="6" spans="1:19" x14ac:dyDescent="0.25">
      <c r="A6" s="4">
        <v>4</v>
      </c>
      <c r="B6" s="9">
        <v>45565</v>
      </c>
      <c r="C6" s="4" t="s">
        <v>32</v>
      </c>
      <c r="D6" s="5" t="str">
        <f t="shared" si="1"/>
        <v>Sep</v>
      </c>
      <c r="E6" s="4" t="s">
        <v>20</v>
      </c>
      <c r="F6" s="4">
        <v>200</v>
      </c>
      <c r="G6" s="4">
        <v>9</v>
      </c>
      <c r="H6" s="5">
        <v>19</v>
      </c>
      <c r="I6" s="4" t="s">
        <v>1</v>
      </c>
      <c r="J6" s="4">
        <v>23</v>
      </c>
      <c r="K6" s="4" t="s">
        <v>2</v>
      </c>
      <c r="L6" s="4">
        <v>19</v>
      </c>
      <c r="M6" s="4" t="s">
        <v>37</v>
      </c>
      <c r="N6" s="4">
        <v>18</v>
      </c>
      <c r="O6" s="4" t="s">
        <v>19</v>
      </c>
      <c r="P6" s="4">
        <v>17</v>
      </c>
      <c r="Q6" s="14">
        <f t="shared" si="0"/>
        <v>19.25</v>
      </c>
      <c r="R6" s="12">
        <f t="shared" si="2"/>
        <v>47.368421052631575</v>
      </c>
      <c r="S6" s="4" t="str">
        <f t="shared" si="3"/>
        <v>Poor</v>
      </c>
    </row>
    <row r="7" spans="1:19" x14ac:dyDescent="0.25">
      <c r="A7" s="4">
        <v>4</v>
      </c>
      <c r="B7" s="9">
        <v>45595</v>
      </c>
      <c r="C7" s="4" t="s">
        <v>32</v>
      </c>
      <c r="D7" s="5" t="str">
        <f t="shared" si="1"/>
        <v>Oct</v>
      </c>
      <c r="E7" s="4" t="s">
        <v>0</v>
      </c>
      <c r="F7" s="4">
        <v>200</v>
      </c>
      <c r="G7" s="4">
        <v>13</v>
      </c>
      <c r="H7" s="5">
        <v>21</v>
      </c>
      <c r="I7" s="4" t="s">
        <v>1</v>
      </c>
      <c r="J7" s="4">
        <v>28</v>
      </c>
      <c r="K7" s="4" t="s">
        <v>2</v>
      </c>
      <c r="L7" s="4">
        <v>16</v>
      </c>
      <c r="M7" s="4" t="s">
        <v>37</v>
      </c>
      <c r="N7" s="4">
        <v>27</v>
      </c>
      <c r="O7" s="4" t="s">
        <v>19</v>
      </c>
      <c r="P7" s="4">
        <v>21</v>
      </c>
      <c r="Q7" s="14">
        <f t="shared" si="0"/>
        <v>23</v>
      </c>
      <c r="R7" s="12">
        <f t="shared" si="2"/>
        <v>61.904761904761905</v>
      </c>
      <c r="S7" s="4" t="str">
        <f t="shared" si="3"/>
        <v>Good</v>
      </c>
    </row>
    <row r="8" spans="1:19" x14ac:dyDescent="0.25">
      <c r="A8" s="4">
        <v>4</v>
      </c>
      <c r="B8" s="9">
        <v>45442</v>
      </c>
      <c r="C8" s="4" t="s">
        <v>27</v>
      </c>
      <c r="D8" s="5" t="str">
        <f t="shared" si="1"/>
        <v>May</v>
      </c>
      <c r="E8" s="4" t="s">
        <v>0</v>
      </c>
      <c r="F8" s="4">
        <v>200</v>
      </c>
      <c r="G8" s="4">
        <v>11</v>
      </c>
      <c r="H8" s="5">
        <v>19</v>
      </c>
      <c r="I8" s="4" t="s">
        <v>1</v>
      </c>
      <c r="J8" s="4">
        <v>24</v>
      </c>
      <c r="K8" s="4" t="s">
        <v>2</v>
      </c>
      <c r="L8" s="4">
        <v>18</v>
      </c>
      <c r="M8" s="4" t="s">
        <v>37</v>
      </c>
      <c r="N8" s="4">
        <v>22</v>
      </c>
      <c r="O8" s="4" t="s">
        <v>19</v>
      </c>
      <c r="P8" s="4">
        <v>20</v>
      </c>
      <c r="Q8" s="14">
        <f t="shared" si="0"/>
        <v>21</v>
      </c>
      <c r="R8" s="12">
        <f t="shared" si="2"/>
        <v>57.894736842105267</v>
      </c>
      <c r="S8" s="4" t="str">
        <f t="shared" si="3"/>
        <v>Good</v>
      </c>
    </row>
    <row r="9" spans="1:19" x14ac:dyDescent="0.25">
      <c r="A9" s="4">
        <v>4</v>
      </c>
      <c r="B9" s="9">
        <v>45473</v>
      </c>
      <c r="C9" s="4" t="s">
        <v>27</v>
      </c>
      <c r="D9" s="5" t="str">
        <f t="shared" si="1"/>
        <v>Jun</v>
      </c>
      <c r="E9" s="4" t="s">
        <v>20</v>
      </c>
      <c r="F9" s="4">
        <v>200</v>
      </c>
      <c r="G9" s="4">
        <v>12</v>
      </c>
      <c r="H9" s="5">
        <v>19</v>
      </c>
      <c r="I9" s="4" t="s">
        <v>1</v>
      </c>
      <c r="J9" s="4">
        <v>27</v>
      </c>
      <c r="K9" s="4" t="s">
        <v>2</v>
      </c>
      <c r="L9" s="4">
        <v>19</v>
      </c>
      <c r="M9" s="4" t="s">
        <v>37</v>
      </c>
      <c r="N9" s="4">
        <v>24</v>
      </c>
      <c r="O9" s="4" t="s">
        <v>19</v>
      </c>
      <c r="P9" s="4">
        <v>25</v>
      </c>
      <c r="Q9" s="14">
        <f t="shared" si="0"/>
        <v>23.75</v>
      </c>
      <c r="R9" s="12">
        <f t="shared" si="2"/>
        <v>63.157894736842103</v>
      </c>
      <c r="S9" s="4" t="str">
        <f t="shared" si="3"/>
        <v>Good</v>
      </c>
    </row>
    <row r="10" spans="1:19" x14ac:dyDescent="0.25">
      <c r="A10" s="4">
        <v>4</v>
      </c>
      <c r="B10" s="9">
        <v>45503</v>
      </c>
      <c r="C10" s="4" t="s">
        <v>27</v>
      </c>
      <c r="D10" s="5" t="str">
        <f t="shared" si="1"/>
        <v>Jul</v>
      </c>
      <c r="E10" s="4" t="s">
        <v>0</v>
      </c>
      <c r="F10" s="4">
        <v>200</v>
      </c>
      <c r="G10" s="4">
        <v>10</v>
      </c>
      <c r="H10" s="5">
        <v>21</v>
      </c>
      <c r="I10" s="4" t="s">
        <v>1</v>
      </c>
      <c r="J10" s="4">
        <v>23</v>
      </c>
      <c r="K10" s="4" t="s">
        <v>2</v>
      </c>
      <c r="L10" s="4">
        <v>13</v>
      </c>
      <c r="M10" s="4" t="s">
        <v>37</v>
      </c>
      <c r="N10" s="4">
        <v>29</v>
      </c>
      <c r="O10" s="4" t="s">
        <v>19</v>
      </c>
      <c r="P10" s="4">
        <v>26</v>
      </c>
      <c r="Q10" s="14">
        <f t="shared" si="0"/>
        <v>22.75</v>
      </c>
      <c r="R10" s="12">
        <f t="shared" si="2"/>
        <v>47.619047619047613</v>
      </c>
      <c r="S10" s="4" t="str">
        <f t="shared" si="3"/>
        <v>Poor</v>
      </c>
    </row>
    <row r="11" spans="1:19" x14ac:dyDescent="0.25">
      <c r="A11" s="4">
        <v>4</v>
      </c>
      <c r="B11" s="9">
        <v>45534</v>
      </c>
      <c r="C11" s="4" t="s">
        <v>27</v>
      </c>
      <c r="D11" s="5" t="str">
        <f t="shared" si="1"/>
        <v>Aug</v>
      </c>
      <c r="E11" s="4" t="s">
        <v>20</v>
      </c>
      <c r="F11" s="4">
        <v>200</v>
      </c>
      <c r="G11" s="4">
        <v>11</v>
      </c>
      <c r="H11" s="5">
        <v>19</v>
      </c>
      <c r="I11" s="4" t="s">
        <v>1</v>
      </c>
      <c r="J11" s="4">
        <v>20</v>
      </c>
      <c r="K11" s="4" t="s">
        <v>2</v>
      </c>
      <c r="L11" s="4">
        <v>15</v>
      </c>
      <c r="M11" s="4" t="s">
        <v>37</v>
      </c>
      <c r="N11" s="4">
        <v>19</v>
      </c>
      <c r="O11" s="4" t="s">
        <v>19</v>
      </c>
      <c r="P11" s="4">
        <v>28</v>
      </c>
      <c r="Q11" s="14">
        <f t="shared" si="0"/>
        <v>20.5</v>
      </c>
      <c r="R11" s="12">
        <f t="shared" si="2"/>
        <v>57.894736842105267</v>
      </c>
      <c r="S11" s="4" t="str">
        <f t="shared" si="3"/>
        <v>Good</v>
      </c>
    </row>
    <row r="12" spans="1:19" x14ac:dyDescent="0.25">
      <c r="A12" s="4">
        <v>4</v>
      </c>
      <c r="B12" s="9">
        <v>45565</v>
      </c>
      <c r="C12" s="4" t="s">
        <v>27</v>
      </c>
      <c r="D12" s="5" t="str">
        <f t="shared" si="1"/>
        <v>Sep</v>
      </c>
      <c r="E12" s="4" t="s">
        <v>0</v>
      </c>
      <c r="F12" s="4">
        <v>200</v>
      </c>
      <c r="G12" s="4">
        <v>9</v>
      </c>
      <c r="H12" s="5">
        <v>20</v>
      </c>
      <c r="I12" s="4" t="s">
        <v>1</v>
      </c>
      <c r="J12" s="4">
        <v>18</v>
      </c>
      <c r="K12" s="4" t="s">
        <v>2</v>
      </c>
      <c r="L12" s="4">
        <v>22</v>
      </c>
      <c r="M12" s="4" t="s">
        <v>37</v>
      </c>
      <c r="N12" s="4">
        <v>26</v>
      </c>
      <c r="O12" s="4" t="s">
        <v>19</v>
      </c>
      <c r="P12" s="4">
        <v>21</v>
      </c>
      <c r="Q12" s="14">
        <f t="shared" si="0"/>
        <v>21.75</v>
      </c>
      <c r="R12" s="12">
        <f t="shared" si="2"/>
        <v>45</v>
      </c>
      <c r="S12" s="4" t="str">
        <f t="shared" si="3"/>
        <v>Poor</v>
      </c>
    </row>
    <row r="13" spans="1:19" x14ac:dyDescent="0.25">
      <c r="A13" s="4">
        <v>4</v>
      </c>
      <c r="B13" s="9">
        <v>45595</v>
      </c>
      <c r="C13" s="4" t="s">
        <v>27</v>
      </c>
      <c r="D13" s="5" t="str">
        <f t="shared" si="1"/>
        <v>Oct</v>
      </c>
      <c r="E13" s="4" t="s">
        <v>0</v>
      </c>
      <c r="F13" s="4">
        <v>200</v>
      </c>
      <c r="G13" s="4">
        <v>13</v>
      </c>
      <c r="H13" s="5">
        <v>19</v>
      </c>
      <c r="I13" s="4" t="s">
        <v>1</v>
      </c>
      <c r="J13" s="4">
        <v>17</v>
      </c>
      <c r="K13" s="4" t="s">
        <v>2</v>
      </c>
      <c r="L13" s="4">
        <v>14</v>
      </c>
      <c r="M13" s="4" t="s">
        <v>37</v>
      </c>
      <c r="N13" s="4">
        <v>29</v>
      </c>
      <c r="O13" s="4" t="s">
        <v>19</v>
      </c>
      <c r="P13" s="4">
        <v>27</v>
      </c>
      <c r="Q13" s="14">
        <f t="shared" si="0"/>
        <v>21.75</v>
      </c>
      <c r="R13" s="12">
        <f t="shared" si="2"/>
        <v>68.421052631578945</v>
      </c>
      <c r="S13" s="4" t="str">
        <f t="shared" si="3"/>
        <v>Good</v>
      </c>
    </row>
    <row r="14" spans="1:19" x14ac:dyDescent="0.25">
      <c r="A14" s="4">
        <v>4</v>
      </c>
      <c r="B14" s="9">
        <v>45442</v>
      </c>
      <c r="C14" s="4" t="s">
        <v>33</v>
      </c>
      <c r="D14" s="5" t="str">
        <f t="shared" si="1"/>
        <v>May</v>
      </c>
      <c r="E14" s="4" t="s">
        <v>20</v>
      </c>
      <c r="F14" s="4">
        <v>200</v>
      </c>
      <c r="G14" s="4">
        <v>12</v>
      </c>
      <c r="H14" s="5">
        <v>20</v>
      </c>
      <c r="I14" s="4" t="s">
        <v>1</v>
      </c>
      <c r="J14" s="4">
        <v>19</v>
      </c>
      <c r="K14" s="4" t="s">
        <v>2</v>
      </c>
      <c r="L14" s="4">
        <v>16</v>
      </c>
      <c r="M14" s="4" t="s">
        <v>37</v>
      </c>
      <c r="N14" s="4">
        <v>28</v>
      </c>
      <c r="O14" s="4" t="s">
        <v>19</v>
      </c>
      <c r="P14" s="4">
        <v>24</v>
      </c>
      <c r="Q14" s="14">
        <f t="shared" si="0"/>
        <v>21.75</v>
      </c>
      <c r="R14" s="12">
        <f t="shared" si="2"/>
        <v>60</v>
      </c>
      <c r="S14" s="4" t="str">
        <f t="shared" si="3"/>
        <v>Good</v>
      </c>
    </row>
    <row r="15" spans="1:19" x14ac:dyDescent="0.25">
      <c r="A15" s="4">
        <v>4</v>
      </c>
      <c r="B15" s="9">
        <v>45473</v>
      </c>
      <c r="C15" s="4" t="s">
        <v>33</v>
      </c>
      <c r="D15" s="5" t="str">
        <f t="shared" si="1"/>
        <v>Jun</v>
      </c>
      <c r="E15" s="4" t="s">
        <v>0</v>
      </c>
      <c r="F15" s="4">
        <v>200</v>
      </c>
      <c r="G15" s="4">
        <v>10</v>
      </c>
      <c r="H15" s="5">
        <v>20</v>
      </c>
      <c r="I15" s="4" t="s">
        <v>1</v>
      </c>
      <c r="J15" s="4">
        <v>27</v>
      </c>
      <c r="K15" s="4" t="s">
        <v>2</v>
      </c>
      <c r="L15" s="4">
        <v>23</v>
      </c>
      <c r="M15" s="4" t="s">
        <v>37</v>
      </c>
      <c r="N15" s="4">
        <v>17</v>
      </c>
      <c r="O15" s="4" t="s">
        <v>19</v>
      </c>
      <c r="P15" s="4">
        <v>19</v>
      </c>
      <c r="Q15" s="14">
        <f t="shared" si="0"/>
        <v>21.5</v>
      </c>
      <c r="R15" s="12">
        <f t="shared" si="2"/>
        <v>50</v>
      </c>
      <c r="S15" s="4" t="str">
        <f t="shared" si="3"/>
        <v>Good</v>
      </c>
    </row>
    <row r="16" spans="1:19" x14ac:dyDescent="0.25">
      <c r="A16" s="4">
        <v>4</v>
      </c>
      <c r="B16" s="9">
        <v>45503</v>
      </c>
      <c r="C16" s="4" t="s">
        <v>33</v>
      </c>
      <c r="D16" s="5" t="str">
        <f t="shared" si="1"/>
        <v>Jul</v>
      </c>
      <c r="E16" s="4" t="s">
        <v>20</v>
      </c>
      <c r="F16" s="4">
        <v>200</v>
      </c>
      <c r="G16" s="4">
        <v>11</v>
      </c>
      <c r="H16" s="5">
        <v>21</v>
      </c>
      <c r="I16" s="4" t="s">
        <v>1</v>
      </c>
      <c r="J16" s="4">
        <v>21</v>
      </c>
      <c r="K16" s="4" t="s">
        <v>2</v>
      </c>
      <c r="L16" s="4">
        <v>19</v>
      </c>
      <c r="M16" s="4" t="s">
        <v>37</v>
      </c>
      <c r="N16" s="4">
        <v>29</v>
      </c>
      <c r="O16" s="4" t="s">
        <v>19</v>
      </c>
      <c r="P16" s="4">
        <v>20</v>
      </c>
      <c r="Q16" s="14">
        <f t="shared" si="0"/>
        <v>22.25</v>
      </c>
      <c r="R16" s="12">
        <f t="shared" si="2"/>
        <v>52.380952380952387</v>
      </c>
      <c r="S16" s="4" t="str">
        <f t="shared" si="3"/>
        <v>Good</v>
      </c>
    </row>
    <row r="17" spans="1:19" x14ac:dyDescent="0.25">
      <c r="A17" s="4">
        <v>4</v>
      </c>
      <c r="B17" s="9">
        <v>45534</v>
      </c>
      <c r="C17" s="4" t="s">
        <v>33</v>
      </c>
      <c r="D17" s="5" t="str">
        <f t="shared" si="1"/>
        <v>Aug</v>
      </c>
      <c r="E17" s="4" t="s">
        <v>0</v>
      </c>
      <c r="F17" s="4">
        <v>200</v>
      </c>
      <c r="G17" s="4">
        <v>12</v>
      </c>
      <c r="H17" s="5">
        <v>20</v>
      </c>
      <c r="I17" s="4" t="s">
        <v>1</v>
      </c>
      <c r="J17" s="4">
        <v>23</v>
      </c>
      <c r="K17" s="4" t="s">
        <v>2</v>
      </c>
      <c r="L17" s="4">
        <v>18</v>
      </c>
      <c r="M17" s="4" t="s">
        <v>37</v>
      </c>
      <c r="N17" s="4">
        <v>15</v>
      </c>
      <c r="O17" s="4" t="s">
        <v>19</v>
      </c>
      <c r="P17" s="4">
        <v>22</v>
      </c>
      <c r="Q17" s="14">
        <f t="shared" si="0"/>
        <v>19.5</v>
      </c>
      <c r="R17" s="12">
        <f t="shared" si="2"/>
        <v>60</v>
      </c>
      <c r="S17" s="4" t="str">
        <f t="shared" si="3"/>
        <v>Poor</v>
      </c>
    </row>
    <row r="18" spans="1:19" x14ac:dyDescent="0.25">
      <c r="A18" s="4">
        <v>4</v>
      </c>
      <c r="B18" s="9">
        <v>45565</v>
      </c>
      <c r="C18" s="4" t="s">
        <v>33</v>
      </c>
      <c r="D18" s="5" t="str">
        <f t="shared" si="1"/>
        <v>Sep</v>
      </c>
      <c r="E18" s="4" t="s">
        <v>0</v>
      </c>
      <c r="F18" s="4">
        <v>200</v>
      </c>
      <c r="G18" s="4">
        <v>10</v>
      </c>
      <c r="H18" s="5">
        <v>19</v>
      </c>
      <c r="I18" s="4" t="s">
        <v>1</v>
      </c>
      <c r="J18" s="4">
        <v>28</v>
      </c>
      <c r="K18" s="4" t="s">
        <v>2</v>
      </c>
      <c r="L18" s="4">
        <v>14</v>
      </c>
      <c r="M18" s="4" t="s">
        <v>37</v>
      </c>
      <c r="N18" s="4">
        <v>19</v>
      </c>
      <c r="O18" s="4" t="s">
        <v>19</v>
      </c>
      <c r="P18" s="4">
        <v>26</v>
      </c>
      <c r="Q18" s="14">
        <f t="shared" si="0"/>
        <v>21.75</v>
      </c>
      <c r="R18" s="12">
        <f t="shared" si="2"/>
        <v>52.631578947368418</v>
      </c>
      <c r="S18" s="4" t="str">
        <f t="shared" si="3"/>
        <v>Good</v>
      </c>
    </row>
    <row r="19" spans="1:19" x14ac:dyDescent="0.25">
      <c r="A19" s="4">
        <v>4</v>
      </c>
      <c r="B19" s="9">
        <v>45595</v>
      </c>
      <c r="C19" s="4" t="s">
        <v>33</v>
      </c>
      <c r="D19" s="5" t="str">
        <f t="shared" si="1"/>
        <v>Oct</v>
      </c>
      <c r="E19" s="4" t="s">
        <v>20</v>
      </c>
      <c r="F19" s="4">
        <v>200</v>
      </c>
      <c r="G19" s="4">
        <v>9</v>
      </c>
      <c r="H19" s="5">
        <v>20</v>
      </c>
      <c r="I19" s="4" t="s">
        <v>1</v>
      </c>
      <c r="J19" s="4">
        <v>18</v>
      </c>
      <c r="K19" s="4" t="s">
        <v>2</v>
      </c>
      <c r="L19" s="4">
        <v>17</v>
      </c>
      <c r="M19" s="4" t="s">
        <v>37</v>
      </c>
      <c r="N19" s="4">
        <v>20</v>
      </c>
      <c r="O19" s="4" t="s">
        <v>19</v>
      </c>
      <c r="P19" s="4">
        <v>29</v>
      </c>
      <c r="Q19" s="14">
        <f t="shared" si="0"/>
        <v>21</v>
      </c>
      <c r="R19" s="12">
        <f t="shared" si="2"/>
        <v>45</v>
      </c>
      <c r="S19" s="4" t="str">
        <f t="shared" si="3"/>
        <v>Poor</v>
      </c>
    </row>
    <row r="20" spans="1:19" x14ac:dyDescent="0.25">
      <c r="A20" s="4">
        <v>4</v>
      </c>
      <c r="B20" s="9">
        <v>45442</v>
      </c>
      <c r="C20" s="4" t="s">
        <v>34</v>
      </c>
      <c r="D20" s="5" t="str">
        <f t="shared" si="1"/>
        <v>May</v>
      </c>
      <c r="E20" s="4" t="s">
        <v>20</v>
      </c>
      <c r="F20" s="4">
        <v>200</v>
      </c>
      <c r="G20" s="4">
        <v>13</v>
      </c>
      <c r="H20" s="5">
        <v>20</v>
      </c>
      <c r="I20" s="4" t="s">
        <v>1</v>
      </c>
      <c r="J20" s="4">
        <v>19</v>
      </c>
      <c r="K20" s="4" t="s">
        <v>2</v>
      </c>
      <c r="L20" s="4">
        <v>22</v>
      </c>
      <c r="M20" s="4" t="s">
        <v>37</v>
      </c>
      <c r="N20" s="4">
        <v>14</v>
      </c>
      <c r="O20" s="4" t="s">
        <v>19</v>
      </c>
      <c r="P20" s="4">
        <v>27</v>
      </c>
      <c r="Q20" s="14">
        <f t="shared" si="0"/>
        <v>20.5</v>
      </c>
      <c r="R20" s="12">
        <f t="shared" si="2"/>
        <v>65</v>
      </c>
      <c r="S20" s="4" t="str">
        <f t="shared" si="3"/>
        <v>Good</v>
      </c>
    </row>
    <row r="21" spans="1:19" x14ac:dyDescent="0.25">
      <c r="A21" s="4">
        <v>4</v>
      </c>
      <c r="B21" s="9">
        <v>45473</v>
      </c>
      <c r="C21" s="4" t="s">
        <v>34</v>
      </c>
      <c r="D21" s="5" t="str">
        <f t="shared" si="1"/>
        <v>Jun</v>
      </c>
      <c r="E21" s="4" t="s">
        <v>0</v>
      </c>
      <c r="F21" s="4">
        <v>200</v>
      </c>
      <c r="G21" s="4">
        <v>10</v>
      </c>
      <c r="H21" s="5">
        <v>20</v>
      </c>
      <c r="I21" s="4" t="s">
        <v>1</v>
      </c>
      <c r="J21" s="4">
        <v>24</v>
      </c>
      <c r="K21" s="4" t="s">
        <v>2</v>
      </c>
      <c r="L21" s="4">
        <v>15</v>
      </c>
      <c r="M21" s="4" t="s">
        <v>37</v>
      </c>
      <c r="N21" s="4">
        <v>28</v>
      </c>
      <c r="O21" s="4" t="s">
        <v>19</v>
      </c>
      <c r="P21" s="4">
        <v>18</v>
      </c>
      <c r="Q21" s="14">
        <f t="shared" si="0"/>
        <v>21.25</v>
      </c>
      <c r="R21" s="12">
        <f t="shared" si="2"/>
        <v>50</v>
      </c>
      <c r="S21" s="4" t="str">
        <f t="shared" si="3"/>
        <v>Good</v>
      </c>
    </row>
    <row r="22" spans="1:19" x14ac:dyDescent="0.25">
      <c r="A22" s="4">
        <v>4</v>
      </c>
      <c r="B22" s="9">
        <v>45503</v>
      </c>
      <c r="C22" s="4" t="s">
        <v>34</v>
      </c>
      <c r="D22" s="5" t="str">
        <f t="shared" si="1"/>
        <v>Jul</v>
      </c>
      <c r="E22" s="4" t="s">
        <v>0</v>
      </c>
      <c r="F22" s="4">
        <v>200</v>
      </c>
      <c r="G22" s="4">
        <v>12</v>
      </c>
      <c r="H22" s="5">
        <v>21</v>
      </c>
      <c r="I22" s="4" t="s">
        <v>1</v>
      </c>
      <c r="J22" s="4">
        <v>29</v>
      </c>
      <c r="K22" s="4" t="s">
        <v>2</v>
      </c>
      <c r="L22" s="4">
        <v>13</v>
      </c>
      <c r="M22" s="4" t="s">
        <v>37</v>
      </c>
      <c r="N22" s="4">
        <v>19</v>
      </c>
      <c r="O22" s="4" t="s">
        <v>19</v>
      </c>
      <c r="P22" s="4">
        <v>25</v>
      </c>
      <c r="Q22" s="14">
        <f t="shared" si="0"/>
        <v>21.5</v>
      </c>
      <c r="R22" s="12">
        <f t="shared" si="2"/>
        <v>57.142857142857139</v>
      </c>
      <c r="S22" s="4" t="str">
        <f t="shared" si="3"/>
        <v>Good</v>
      </c>
    </row>
    <row r="23" spans="1:19" x14ac:dyDescent="0.25">
      <c r="A23" s="4">
        <v>4</v>
      </c>
      <c r="B23" s="9">
        <v>45534</v>
      </c>
      <c r="C23" s="4" t="s">
        <v>34</v>
      </c>
      <c r="D23" s="5" t="str">
        <f t="shared" si="1"/>
        <v>Aug</v>
      </c>
      <c r="E23" s="4" t="s">
        <v>0</v>
      </c>
      <c r="F23" s="4">
        <v>200</v>
      </c>
      <c r="G23" s="4">
        <v>10</v>
      </c>
      <c r="H23" s="5">
        <v>21</v>
      </c>
      <c r="I23" s="4" t="s">
        <v>1</v>
      </c>
      <c r="J23" s="4">
        <v>21</v>
      </c>
      <c r="K23" s="4" t="s">
        <v>2</v>
      </c>
      <c r="L23" s="4">
        <v>16</v>
      </c>
      <c r="M23" s="4" t="s">
        <v>37</v>
      </c>
      <c r="N23" s="4">
        <v>17</v>
      </c>
      <c r="O23" s="4" t="s">
        <v>19</v>
      </c>
      <c r="P23" s="4">
        <v>22</v>
      </c>
      <c r="Q23" s="14">
        <f t="shared" si="0"/>
        <v>19</v>
      </c>
      <c r="R23" s="12">
        <f t="shared" si="2"/>
        <v>47.619047619047613</v>
      </c>
      <c r="S23" s="4" t="str">
        <f t="shared" si="3"/>
        <v>Poor</v>
      </c>
    </row>
    <row r="24" spans="1:19" x14ac:dyDescent="0.25">
      <c r="A24" s="4">
        <v>4</v>
      </c>
      <c r="B24" s="9">
        <v>45565</v>
      </c>
      <c r="C24" s="4" t="s">
        <v>34</v>
      </c>
      <c r="D24" s="5" t="str">
        <f t="shared" si="1"/>
        <v>Sep</v>
      </c>
      <c r="E24" s="4" t="s">
        <v>20</v>
      </c>
      <c r="F24" s="4">
        <v>200</v>
      </c>
      <c r="G24" s="4">
        <v>11</v>
      </c>
      <c r="H24" s="5">
        <v>21</v>
      </c>
      <c r="I24" s="4" t="s">
        <v>1</v>
      </c>
      <c r="J24" s="4">
        <v>29</v>
      </c>
      <c r="K24" s="4" t="s">
        <v>2</v>
      </c>
      <c r="L24" s="4">
        <v>18</v>
      </c>
      <c r="M24" s="4" t="s">
        <v>37</v>
      </c>
      <c r="N24" s="4">
        <v>22</v>
      </c>
      <c r="O24" s="4" t="s">
        <v>19</v>
      </c>
      <c r="P24" s="4">
        <v>14</v>
      </c>
      <c r="Q24" s="14">
        <f t="shared" si="0"/>
        <v>20.75</v>
      </c>
      <c r="R24" s="12">
        <f t="shared" si="2"/>
        <v>52.380952380952387</v>
      </c>
      <c r="S24" s="4" t="str">
        <f t="shared" si="3"/>
        <v>Good</v>
      </c>
    </row>
    <row r="25" spans="1:19" x14ac:dyDescent="0.25">
      <c r="A25" s="4">
        <v>4</v>
      </c>
      <c r="B25" s="9">
        <v>45595</v>
      </c>
      <c r="C25" s="4" t="s">
        <v>34</v>
      </c>
      <c r="D25" s="5" t="str">
        <f t="shared" si="1"/>
        <v>Oct</v>
      </c>
      <c r="E25" s="4" t="s">
        <v>0</v>
      </c>
      <c r="F25" s="4">
        <v>200</v>
      </c>
      <c r="G25" s="4">
        <v>10</v>
      </c>
      <c r="H25" s="5">
        <v>20</v>
      </c>
      <c r="I25" s="4" t="s">
        <v>1</v>
      </c>
      <c r="J25" s="4">
        <v>19</v>
      </c>
      <c r="K25" s="4" t="s">
        <v>2</v>
      </c>
      <c r="L25" s="4">
        <v>26</v>
      </c>
      <c r="M25" s="4" t="s">
        <v>37</v>
      </c>
      <c r="N25" s="4">
        <v>18</v>
      </c>
      <c r="O25" s="4" t="s">
        <v>19</v>
      </c>
      <c r="P25" s="4">
        <v>29</v>
      </c>
      <c r="Q25" s="14">
        <f t="shared" si="0"/>
        <v>23</v>
      </c>
      <c r="R25" s="12">
        <f t="shared" si="2"/>
        <v>50</v>
      </c>
      <c r="S25" s="4" t="str">
        <f t="shared" si="3"/>
        <v>Good</v>
      </c>
    </row>
    <row r="26" spans="1:19" x14ac:dyDescent="0.25">
      <c r="A26" s="4">
        <v>4</v>
      </c>
      <c r="B26" s="9">
        <v>45442</v>
      </c>
      <c r="C26" s="4" t="s">
        <v>35</v>
      </c>
      <c r="D26" s="5" t="str">
        <f t="shared" si="1"/>
        <v>May</v>
      </c>
      <c r="E26" s="4" t="s">
        <v>20</v>
      </c>
      <c r="F26" s="4">
        <v>200</v>
      </c>
      <c r="G26" s="4">
        <v>11</v>
      </c>
      <c r="H26" s="5">
        <v>19</v>
      </c>
      <c r="I26" s="4" t="s">
        <v>1</v>
      </c>
      <c r="J26" s="4">
        <v>17</v>
      </c>
      <c r="K26" s="4" t="s">
        <v>2</v>
      </c>
      <c r="L26" s="4">
        <v>14</v>
      </c>
      <c r="M26" s="4" t="s">
        <v>37</v>
      </c>
      <c r="N26" s="4">
        <v>19</v>
      </c>
      <c r="O26" s="4" t="s">
        <v>19</v>
      </c>
      <c r="P26" s="4">
        <v>26</v>
      </c>
      <c r="Q26" s="14">
        <f t="shared" si="0"/>
        <v>19</v>
      </c>
      <c r="R26" s="12">
        <f t="shared" si="2"/>
        <v>57.894736842105267</v>
      </c>
      <c r="S26" s="4" t="str">
        <f t="shared" si="3"/>
        <v>Poor</v>
      </c>
    </row>
    <row r="27" spans="1:19" x14ac:dyDescent="0.25">
      <c r="A27" s="4">
        <v>4</v>
      </c>
      <c r="B27" s="9">
        <v>45473</v>
      </c>
      <c r="C27" s="4" t="s">
        <v>35</v>
      </c>
      <c r="D27" s="5" t="str">
        <f t="shared" si="1"/>
        <v>Jun</v>
      </c>
      <c r="E27" s="4" t="s">
        <v>0</v>
      </c>
      <c r="F27" s="4">
        <v>200</v>
      </c>
      <c r="G27" s="4">
        <v>12</v>
      </c>
      <c r="H27" s="5">
        <v>21</v>
      </c>
      <c r="I27" s="4" t="s">
        <v>1</v>
      </c>
      <c r="J27" s="4">
        <v>22</v>
      </c>
      <c r="K27" s="4" t="s">
        <v>2</v>
      </c>
      <c r="L27" s="4">
        <v>20</v>
      </c>
      <c r="M27" s="4" t="s">
        <v>37</v>
      </c>
      <c r="N27" s="4">
        <v>18</v>
      </c>
      <c r="O27" s="4" t="s">
        <v>19</v>
      </c>
      <c r="P27" s="4">
        <v>21</v>
      </c>
      <c r="Q27" s="14">
        <f t="shared" si="0"/>
        <v>20.25</v>
      </c>
      <c r="R27" s="12">
        <f t="shared" si="2"/>
        <v>57.142857142857139</v>
      </c>
      <c r="S27" s="4" t="str">
        <f t="shared" si="3"/>
        <v>Good</v>
      </c>
    </row>
    <row r="28" spans="1:19" x14ac:dyDescent="0.25">
      <c r="A28" s="4">
        <v>4</v>
      </c>
      <c r="B28" s="9">
        <v>45503</v>
      </c>
      <c r="C28" s="4" t="s">
        <v>35</v>
      </c>
      <c r="D28" s="5" t="str">
        <f t="shared" si="1"/>
        <v>Jul</v>
      </c>
      <c r="E28" s="4" t="s">
        <v>0</v>
      </c>
      <c r="F28" s="4">
        <v>200</v>
      </c>
      <c r="G28" s="4">
        <v>10</v>
      </c>
      <c r="H28" s="5">
        <v>21</v>
      </c>
      <c r="I28" s="4" t="s">
        <v>1</v>
      </c>
      <c r="J28" s="4">
        <v>24</v>
      </c>
      <c r="K28" s="4" t="s">
        <v>2</v>
      </c>
      <c r="L28" s="4">
        <v>14</v>
      </c>
      <c r="M28" s="4" t="s">
        <v>37</v>
      </c>
      <c r="N28" s="4">
        <v>29</v>
      </c>
      <c r="O28" s="4" t="s">
        <v>19</v>
      </c>
      <c r="P28" s="4">
        <v>19</v>
      </c>
      <c r="Q28" s="14">
        <f t="shared" si="0"/>
        <v>21.5</v>
      </c>
      <c r="R28" s="12">
        <f t="shared" si="2"/>
        <v>47.619047619047613</v>
      </c>
      <c r="S28" s="4" t="str">
        <f t="shared" si="3"/>
        <v>Poor</v>
      </c>
    </row>
    <row r="29" spans="1:19" x14ac:dyDescent="0.25">
      <c r="A29" s="4">
        <v>4</v>
      </c>
      <c r="B29" s="9">
        <v>45534</v>
      </c>
      <c r="C29" s="4" t="s">
        <v>35</v>
      </c>
      <c r="D29" s="5" t="str">
        <f t="shared" si="1"/>
        <v>Aug</v>
      </c>
      <c r="E29" s="4" t="s">
        <v>0</v>
      </c>
      <c r="F29" s="4">
        <v>200</v>
      </c>
      <c r="G29" s="4">
        <v>9</v>
      </c>
      <c r="H29" s="5">
        <v>20</v>
      </c>
      <c r="I29" s="4" t="s">
        <v>1</v>
      </c>
      <c r="J29" s="4">
        <v>21</v>
      </c>
      <c r="K29" s="4" t="s">
        <v>2</v>
      </c>
      <c r="L29" s="4">
        <v>17</v>
      </c>
      <c r="M29" s="4" t="s">
        <v>37</v>
      </c>
      <c r="N29" s="4">
        <v>22</v>
      </c>
      <c r="O29" s="4" t="s">
        <v>19</v>
      </c>
      <c r="P29" s="4">
        <v>20</v>
      </c>
      <c r="Q29" s="14">
        <f t="shared" si="0"/>
        <v>20</v>
      </c>
      <c r="R29" s="12">
        <f t="shared" si="2"/>
        <v>45</v>
      </c>
      <c r="S29" s="4" t="str">
        <f t="shared" si="3"/>
        <v>Poor</v>
      </c>
    </row>
    <row r="30" spans="1:19" x14ac:dyDescent="0.25">
      <c r="A30" s="4">
        <v>4</v>
      </c>
      <c r="B30" s="9">
        <v>45565</v>
      </c>
      <c r="C30" s="4" t="s">
        <v>35</v>
      </c>
      <c r="D30" s="5" t="str">
        <f t="shared" si="1"/>
        <v>Sep</v>
      </c>
      <c r="E30" s="4" t="s">
        <v>20</v>
      </c>
      <c r="F30" s="4">
        <v>200</v>
      </c>
      <c r="G30" s="4">
        <v>10</v>
      </c>
      <c r="H30" s="5">
        <v>21</v>
      </c>
      <c r="I30" s="4" t="s">
        <v>1</v>
      </c>
      <c r="J30" s="4">
        <v>28</v>
      </c>
      <c r="K30" s="4" t="s">
        <v>2</v>
      </c>
      <c r="L30" s="4">
        <v>19</v>
      </c>
      <c r="M30" s="4" t="s">
        <v>37</v>
      </c>
      <c r="N30" s="4">
        <v>17</v>
      </c>
      <c r="O30" s="4" t="s">
        <v>19</v>
      </c>
      <c r="P30" s="4">
        <v>18</v>
      </c>
      <c r="Q30" s="14">
        <f t="shared" si="0"/>
        <v>20.5</v>
      </c>
      <c r="R30" s="12">
        <f t="shared" si="2"/>
        <v>47.619047619047613</v>
      </c>
      <c r="S30" s="4" t="str">
        <f t="shared" si="3"/>
        <v>Poor</v>
      </c>
    </row>
    <row r="31" spans="1:19" x14ac:dyDescent="0.25">
      <c r="A31" s="4">
        <v>4</v>
      </c>
      <c r="B31" s="9">
        <v>45595</v>
      </c>
      <c r="C31" s="4" t="s">
        <v>35</v>
      </c>
      <c r="D31" s="5" t="str">
        <f t="shared" si="1"/>
        <v>Oct</v>
      </c>
      <c r="E31" s="4" t="s">
        <v>0</v>
      </c>
      <c r="F31" s="4">
        <v>200</v>
      </c>
      <c r="G31" s="4">
        <v>11</v>
      </c>
      <c r="H31" s="5">
        <v>20</v>
      </c>
      <c r="I31" s="4" t="s">
        <v>1</v>
      </c>
      <c r="J31" s="4">
        <v>23</v>
      </c>
      <c r="K31" s="4" t="s">
        <v>2</v>
      </c>
      <c r="L31" s="4">
        <v>27</v>
      </c>
      <c r="M31" s="4" t="s">
        <v>37</v>
      </c>
      <c r="N31" s="4">
        <v>14</v>
      </c>
      <c r="O31" s="4" t="s">
        <v>19</v>
      </c>
      <c r="P31" s="4">
        <v>29</v>
      </c>
      <c r="Q31" s="14">
        <f t="shared" si="0"/>
        <v>23.25</v>
      </c>
      <c r="R31" s="12">
        <f t="shared" si="2"/>
        <v>55.000000000000007</v>
      </c>
      <c r="S31" s="4" t="str">
        <f t="shared" si="3"/>
        <v>Good</v>
      </c>
    </row>
  </sheetData>
  <conditionalFormatting sqref="A2:P31 R2:S31">
    <cfRule type="expression" dxfId="1" priority="5">
      <formula>$S2="Poor"</formula>
    </cfRule>
  </conditionalFormatting>
  <conditionalFormatting sqref="G1:G31">
    <cfRule type="colorScale" priority="4">
      <colorScale>
        <cfvo type="min"/>
        <cfvo type="percentile" val="50"/>
        <cfvo type="max"/>
        <color rgb="FFF8696B"/>
        <color rgb="FFFCFCFF"/>
        <color rgb="FF63BE7B"/>
      </colorScale>
    </cfRule>
  </conditionalFormatting>
  <conditionalFormatting sqref="Q1:Q31">
    <cfRule type="aboveAverage" dxfId="0" priority="1"/>
  </conditionalFormatting>
  <conditionalFormatting sqref="R1:R31">
    <cfRule type="iconSet" priority="3">
      <iconSet iconSet="3Arrows">
        <cfvo type="percent" val="0"/>
        <cfvo type="percent" val="33"/>
        <cfvo type="percent" val="67"/>
      </iconSet>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FB059-CDC2-4563-B510-342A16D1AA5C}">
  <sheetPr>
    <tabColor rgb="FFFFFF00"/>
  </sheetPr>
  <dimension ref="B1:Q37"/>
  <sheetViews>
    <sheetView showGridLines="0" showRowColHeaders="0" tabSelected="1" zoomScale="90" zoomScaleNormal="90" workbookViewId="0">
      <selection activeCell="T16" sqref="T16"/>
    </sheetView>
  </sheetViews>
  <sheetFormatPr defaultRowHeight="15" x14ac:dyDescent="0.25"/>
  <cols>
    <col min="2" max="2" width="6.85546875" bestFit="1" customWidth="1"/>
    <col min="3" max="3" width="7.140625" bestFit="1" customWidth="1"/>
    <col min="4" max="4" width="14.42578125" bestFit="1" customWidth="1"/>
    <col min="5" max="5" width="9.28515625" bestFit="1" customWidth="1"/>
    <col min="6" max="6" width="4.140625" bestFit="1" customWidth="1"/>
    <col min="7" max="7" width="3.42578125" bestFit="1" customWidth="1"/>
    <col min="8" max="8" width="4.5703125" bestFit="1" customWidth="1"/>
    <col min="9" max="9" width="4.28515625" bestFit="1" customWidth="1"/>
    <col min="10" max="10" width="4" bestFit="1" customWidth="1"/>
    <col min="11" max="12" width="14.42578125" bestFit="1" customWidth="1"/>
    <col min="13" max="13" width="15.140625" bestFit="1" customWidth="1"/>
    <col min="14" max="14" width="14.42578125" bestFit="1" customWidth="1"/>
    <col min="15" max="15" width="13.140625" bestFit="1" customWidth="1"/>
    <col min="16" max="16" width="19.5703125" bestFit="1" customWidth="1"/>
    <col min="17" max="17" width="18.140625" bestFit="1" customWidth="1"/>
    <col min="18" max="18" width="3.7109375" bestFit="1" customWidth="1"/>
    <col min="19" max="19" width="11.7109375" bestFit="1" customWidth="1"/>
    <col min="20" max="20" width="5.5703125" bestFit="1" customWidth="1"/>
    <col min="21" max="21" width="11.28515625" bestFit="1" customWidth="1"/>
  </cols>
  <sheetData>
    <row r="1" spans="4:17" ht="15" customHeight="1" x14ac:dyDescent="0.25">
      <c r="D1" s="15"/>
      <c r="E1" s="15"/>
      <c r="F1" s="15"/>
      <c r="G1" s="15"/>
      <c r="H1" s="15"/>
      <c r="I1" s="15"/>
      <c r="J1" s="15"/>
      <c r="K1" s="1"/>
      <c r="L1" s="1"/>
      <c r="M1" s="1"/>
      <c r="N1" s="1"/>
      <c r="O1" s="1"/>
      <c r="P1" s="1"/>
      <c r="Q1" s="1"/>
    </row>
    <row r="2" spans="4:17" x14ac:dyDescent="0.25">
      <c r="D2" s="1"/>
      <c r="E2" s="1"/>
      <c r="F2" s="1"/>
      <c r="G2" s="1"/>
      <c r="H2" s="1"/>
      <c r="I2" s="1"/>
      <c r="J2" s="1"/>
      <c r="K2" s="1"/>
      <c r="L2" s="1"/>
      <c r="M2" s="1"/>
      <c r="N2" s="1"/>
      <c r="O2" s="1"/>
      <c r="P2" s="1"/>
      <c r="Q2" s="1"/>
    </row>
    <row r="3" spans="4:17" x14ac:dyDescent="0.25">
      <c r="D3" s="1"/>
      <c r="E3" s="1"/>
      <c r="F3" s="1"/>
      <c r="G3" s="1"/>
      <c r="H3" s="1"/>
      <c r="I3" s="1"/>
      <c r="J3" s="1"/>
      <c r="K3" s="1"/>
      <c r="L3" s="1"/>
      <c r="M3" s="1"/>
      <c r="N3" s="1"/>
      <c r="O3" s="1"/>
      <c r="P3" s="1"/>
      <c r="Q3" s="1"/>
    </row>
    <row r="4" spans="4:17" x14ac:dyDescent="0.25">
      <c r="D4" s="1"/>
      <c r="E4" s="1"/>
      <c r="F4" s="1"/>
      <c r="G4" s="1"/>
      <c r="H4" s="1"/>
      <c r="I4" s="1"/>
      <c r="J4" s="1"/>
      <c r="K4" s="1"/>
      <c r="L4" s="1"/>
      <c r="M4" s="1"/>
      <c r="N4" s="1"/>
      <c r="O4" s="1"/>
      <c r="P4" s="1"/>
      <c r="Q4" s="1"/>
    </row>
    <row r="5" spans="4:17" x14ac:dyDescent="0.25">
      <c r="D5" s="1"/>
      <c r="E5" s="1"/>
      <c r="F5" s="1"/>
      <c r="G5" s="1"/>
      <c r="H5" s="1"/>
      <c r="I5" s="1"/>
      <c r="J5" s="1"/>
      <c r="K5" s="1"/>
      <c r="L5" s="1"/>
      <c r="M5" s="1"/>
      <c r="N5" s="1"/>
      <c r="O5" s="1"/>
      <c r="P5" s="1"/>
      <c r="Q5" s="1"/>
    </row>
    <row r="6" spans="4:17" x14ac:dyDescent="0.25">
      <c r="D6" s="1"/>
      <c r="E6" s="1"/>
      <c r="F6" s="1"/>
      <c r="G6" s="1"/>
      <c r="H6" s="1"/>
      <c r="I6" s="1"/>
      <c r="J6" s="1"/>
      <c r="K6" s="1"/>
      <c r="L6" s="1"/>
      <c r="M6" s="1"/>
      <c r="N6" s="1"/>
      <c r="O6" s="1"/>
      <c r="P6" s="1"/>
      <c r="Q6" s="1"/>
    </row>
    <row r="7" spans="4:17" x14ac:dyDescent="0.25">
      <c r="D7" s="1"/>
      <c r="E7" s="1"/>
      <c r="F7" s="1"/>
      <c r="G7" s="1"/>
      <c r="H7" s="1"/>
      <c r="I7" s="1"/>
      <c r="J7" s="1"/>
      <c r="K7" s="1"/>
      <c r="L7" s="1"/>
      <c r="M7" s="1"/>
      <c r="N7" s="1"/>
      <c r="O7" s="1"/>
      <c r="P7" s="1"/>
      <c r="Q7" s="1"/>
    </row>
    <row r="8" spans="4:17" x14ac:dyDescent="0.25">
      <c r="K8" s="2" t="s">
        <v>2</v>
      </c>
      <c r="L8" s="2" t="s">
        <v>39</v>
      </c>
    </row>
    <row r="9" spans="4:17" x14ac:dyDescent="0.25">
      <c r="D9" s="2" t="s">
        <v>22</v>
      </c>
      <c r="E9" t="s">
        <v>1</v>
      </c>
      <c r="K9" s="2" t="s">
        <v>22</v>
      </c>
      <c r="L9" t="s">
        <v>2</v>
      </c>
      <c r="N9" s="2" t="s">
        <v>22</v>
      </c>
      <c r="O9" t="s">
        <v>42</v>
      </c>
    </row>
    <row r="10" spans="4:17" x14ac:dyDescent="0.25">
      <c r="D10" s="3" t="s">
        <v>17</v>
      </c>
      <c r="E10">
        <v>101</v>
      </c>
      <c r="K10" s="3" t="s">
        <v>17</v>
      </c>
      <c r="L10">
        <v>88</v>
      </c>
      <c r="N10" s="3" t="s">
        <v>36</v>
      </c>
      <c r="O10">
        <v>18</v>
      </c>
    </row>
    <row r="11" spans="4:17" x14ac:dyDescent="0.25">
      <c r="D11" s="3" t="s">
        <v>26</v>
      </c>
      <c r="E11">
        <v>126</v>
      </c>
      <c r="K11" s="3" t="s">
        <v>26</v>
      </c>
      <c r="L11">
        <v>91</v>
      </c>
      <c r="N11" s="3" t="s">
        <v>40</v>
      </c>
      <c r="O11">
        <v>12</v>
      </c>
    </row>
    <row r="12" spans="4:17" x14ac:dyDescent="0.25">
      <c r="D12" s="3" t="s">
        <v>28</v>
      </c>
      <c r="E12">
        <v>126</v>
      </c>
      <c r="K12" s="3" t="s">
        <v>28</v>
      </c>
      <c r="L12">
        <v>76</v>
      </c>
      <c r="N12" s="3" t="s">
        <v>23</v>
      </c>
      <c r="O12">
        <v>30</v>
      </c>
    </row>
    <row r="13" spans="4:17" x14ac:dyDescent="0.25">
      <c r="D13" s="3" t="s">
        <v>29</v>
      </c>
      <c r="E13">
        <v>104</v>
      </c>
      <c r="K13" s="3" t="s">
        <v>29</v>
      </c>
      <c r="L13">
        <v>87</v>
      </c>
    </row>
    <row r="14" spans="4:17" x14ac:dyDescent="0.25">
      <c r="D14" s="3" t="s">
        <v>30</v>
      </c>
      <c r="E14">
        <v>126</v>
      </c>
      <c r="K14" s="3" t="s">
        <v>30</v>
      </c>
      <c r="L14">
        <v>92</v>
      </c>
      <c r="N14">
        <f>SUM(ReportPage!H2:H31)</f>
        <v>600</v>
      </c>
    </row>
    <row r="15" spans="4:17" x14ac:dyDescent="0.25">
      <c r="D15" s="3" t="s">
        <v>31</v>
      </c>
      <c r="E15">
        <v>105</v>
      </c>
      <c r="K15" s="3" t="s">
        <v>31</v>
      </c>
      <c r="L15">
        <v>100</v>
      </c>
      <c r="O15">
        <f>SUM(ReportPage!G2:G31)</f>
        <v>324</v>
      </c>
    </row>
    <row r="18" spans="4:17" x14ac:dyDescent="0.25">
      <c r="D18" s="2" t="s">
        <v>22</v>
      </c>
      <c r="E18" t="s">
        <v>41</v>
      </c>
      <c r="L18" s="2" t="s">
        <v>22</v>
      </c>
      <c r="M18" t="s">
        <v>47</v>
      </c>
    </row>
    <row r="19" spans="4:17" x14ac:dyDescent="0.25">
      <c r="D19" s="3" t="s">
        <v>0</v>
      </c>
      <c r="E19">
        <v>19</v>
      </c>
      <c r="L19" s="3" t="s">
        <v>17</v>
      </c>
      <c r="M19" s="13">
        <v>23.5</v>
      </c>
      <c r="O19" s="2" t="s">
        <v>22</v>
      </c>
      <c r="P19" t="s">
        <v>46</v>
      </c>
      <c r="Q19" t="s">
        <v>43</v>
      </c>
    </row>
    <row r="20" spans="4:17" x14ac:dyDescent="0.25">
      <c r="D20" s="3" t="s">
        <v>20</v>
      </c>
      <c r="E20">
        <v>11</v>
      </c>
      <c r="L20" s="3" t="s">
        <v>26</v>
      </c>
      <c r="M20" s="13">
        <v>23.75</v>
      </c>
      <c r="O20" s="3" t="s">
        <v>17</v>
      </c>
      <c r="P20">
        <v>97</v>
      </c>
      <c r="Q20">
        <v>58</v>
      </c>
    </row>
    <row r="21" spans="4:17" x14ac:dyDescent="0.25">
      <c r="L21" s="3" t="s">
        <v>28</v>
      </c>
      <c r="M21" s="13">
        <v>24</v>
      </c>
      <c r="O21" s="3" t="s">
        <v>26</v>
      </c>
      <c r="P21">
        <v>99</v>
      </c>
      <c r="Q21">
        <v>54</v>
      </c>
    </row>
    <row r="22" spans="4:17" x14ac:dyDescent="0.25">
      <c r="L22" s="3" t="s">
        <v>29</v>
      </c>
      <c r="M22" s="13">
        <v>20.5</v>
      </c>
      <c r="O22" s="3" t="s">
        <v>28</v>
      </c>
      <c r="P22">
        <v>105</v>
      </c>
      <c r="Q22">
        <v>55</v>
      </c>
    </row>
    <row r="23" spans="4:17" x14ac:dyDescent="0.25">
      <c r="L23" s="3" t="s">
        <v>30</v>
      </c>
      <c r="M23" s="13">
        <v>21.75</v>
      </c>
      <c r="O23" s="3" t="s">
        <v>29</v>
      </c>
      <c r="P23">
        <v>101</v>
      </c>
      <c r="Q23">
        <v>52</v>
      </c>
    </row>
    <row r="24" spans="4:17" x14ac:dyDescent="0.25">
      <c r="L24" s="3" t="s">
        <v>31</v>
      </c>
      <c r="M24" s="13">
        <v>23.25</v>
      </c>
      <c r="O24" s="3" t="s">
        <v>30</v>
      </c>
      <c r="P24">
        <v>100</v>
      </c>
      <c r="Q24">
        <v>49</v>
      </c>
    </row>
    <row r="25" spans="4:17" x14ac:dyDescent="0.25">
      <c r="L25" s="3" t="s">
        <v>23</v>
      </c>
      <c r="M25" s="13">
        <v>24</v>
      </c>
      <c r="O25" s="3" t="s">
        <v>31</v>
      </c>
      <c r="P25">
        <v>100</v>
      </c>
      <c r="Q25">
        <v>56</v>
      </c>
    </row>
    <row r="26" spans="4:17" x14ac:dyDescent="0.25">
      <c r="O26" s="3" t="s">
        <v>23</v>
      </c>
      <c r="P26">
        <v>602</v>
      </c>
      <c r="Q26">
        <v>324</v>
      </c>
    </row>
    <row r="37" spans="2:3" x14ac:dyDescent="0.25">
      <c r="B37" s="2" t="s">
        <v>4</v>
      </c>
      <c r="C37" t="s">
        <v>44</v>
      </c>
    </row>
  </sheetData>
  <pageMargins left="0.7" right="0.7" top="0.75" bottom="0.75" header="0.3" footer="0.3"/>
  <pageSetup scale="75" orientation="portrait" r:id="rId8"/>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ReportPage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Aritra</dc:creator>
  <cp:lastModifiedBy>ARI TRA</cp:lastModifiedBy>
  <dcterms:created xsi:type="dcterms:W3CDTF">2015-06-05T18:17:20Z</dcterms:created>
  <dcterms:modified xsi:type="dcterms:W3CDTF">2025-05-24T16:11:13Z</dcterms:modified>
</cp:coreProperties>
</file>