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36545fce6707450/Desktop/"/>
    </mc:Choice>
  </mc:AlternateContent>
  <xr:revisionPtr revIDLastSave="0" documentId="8_{A654668C-559D-4D60-B082-DC6B9FFC9A9E}" xr6:coauthVersionLast="47" xr6:coauthVersionMax="47" xr10:uidLastSave="{00000000-0000-0000-0000-000000000000}"/>
  <bookViews>
    <workbookView xWindow="-120" yWindow="-120" windowWidth="20730" windowHeight="11040" xr2:uid="{33F6D5E8-F75B-4DA1-A758-CF02B1EE4330}"/>
  </bookViews>
  <sheets>
    <sheet name="photo" sheetId="1" r:id="rId1"/>
    <sheet name="raw data 1" sheetId="2" r:id="rId2"/>
    <sheet name="raw data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tc={F5FE9A74-F1F5-4DA6-8E40-35C028468165}</author>
  </authors>
  <commentList>
    <comment ref="S37" authorId="0" shapeId="0" xr:uid="{F5FE9A74-F1F5-4DA6-8E40-35C02846816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Image download from the tops technology website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tc={4381D0F0-12D8-4C4E-8203-8427D7F1EA42}</author>
    <author>tc={FFC7F183-CF1A-45CD-AC44-97A714B49EE3}</author>
    <author>tc={F3BF3BBA-618F-439F-A9D3-E817A9A9CC33}</author>
    <author>tc={5A4FFF6C-759F-4562-822C-B2250DD6CAF7}</author>
  </authors>
  <commentList>
    <comment ref="I5" authorId="0" shapeId="0" xr:uid="{4381D0F0-12D8-4C4E-8203-8427D7F1EA4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r>
      </text>
    </comment>
    <comment ref="I9" authorId="1" shapeId="0" xr:uid="{FFC7F183-CF1A-45CD-AC44-97A714B49EE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the question I have tried to test that the mean difference is significant or not .</t>
        </r>
      </text>
    </comment>
    <comment ref="I12" authorId="2" shapeId="0" xr:uid="{F3BF3BBA-618F-439F-A9D3-E817A9A9CC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the question, I have find standard error (S.E.) ,test of statistic as per calculation(t) , degree of freedom ( df ) ,p-value and t value as per table.</t>
        </r>
      </text>
    </comment>
    <comment ref="I15" authorId="3" shapeId="0" xr:uid="{5A4FFF6C-759F-4562-822C-B2250DD6CAF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 per me null hypothesis is rejected because Tcal &gt; Ttab and also alternate hypothesis is accepted.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tc={E0FF2BAB-7542-4DB7-9566-1AF4ECB540DF}</author>
    <author>tc={23F5359B-91F4-4355-A98C-CE0C3F5D87A9}</author>
    <author>tc={A1DF5F27-F3F4-4347-97C1-10B0C9606A3F}</author>
    <author>tc={EF84588E-E79F-4ECA-B159-59DA4DE4A7C1}</author>
  </authors>
  <commentList>
    <comment ref="H7" authorId="0" shapeId="0" xr:uid="{E0FF2BAB-7542-4DB7-9566-1AF4ECB540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r>
      </text>
    </comment>
    <comment ref="H9" authorId="1" shapeId="0" xr:uid="{23F5359B-91F4-4355-A98C-CE0C3F5D87A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this data we will use chi-square data to find out that smoking causes cancer or not.</t>
        </r>
      </text>
    </comment>
    <comment ref="H11" authorId="2" shapeId="0" xr:uid="{A1DF5F27-F3F4-4347-97C1-10B0C9606A3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question  we have given information regarding observation , therefore we have to find out expected frequencies.</t>
        </r>
      </text>
    </comment>
    <comment ref="H16" authorId="3" shapeId="0" xr:uid="{EF84588E-E79F-4ECA-B159-59DA4DE4A7C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 the calculation null hypothesis is rejected because chi square (calc.) is more than the chi square (table).</t>
        </r>
      </text>
    </comment>
  </commentList>
</comments>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<sst xmlns="http://schemas.openxmlformats.org/spreadsheetml/2006/main" count="52" uniqueCount="47">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</sst>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37">
    <xf numFmtId="0" fontId="0" fillId="0" borderId="0" xfId="0"/>
    <xf numFmtId="0" fontId="0" fillId="2" borderId="2" xfId="0" applyFill="1" applyBorder="1"/>
    <xf numFmtId="0" fontId="0" fillId="0" borderId="3" xfId="0" applyBorder="1"/>
    <xf numFmtId="0" fontId="1" fillId="0" borderId="0" xfId="0" applyFont="1" applyAlignment="1">
      <alignment vertical="center"/>
    </xf>
    <xf numFmtId="0" fontId="0" fillId="0" borderId="0" xfId="0" applyAlignment="1">
      <alignment horizontal="center" vertical="center"/>
    </xf>
    <xf numFmtId="0" fontId="0" fillId="3" borderId="2" xfId="0" applyFill="1" applyBorder="1"/>
    <xf numFmtId="0" fontId="0" fillId="4" borderId="2" xfId="0" applyFill="1" applyBorder="1"/>
    <xf numFmtId="0" fontId="0" fillId="5" borderId="2" xfId="0" applyFill="1" applyBorder="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0" fillId="10" borderId="2" xfId="0" applyFill="1" applyBorder="1"/>
    <xf numFmtId="0" fontId="0" fillId="11" borderId="2" xfId="0" applyFill="1" applyBorder="1" applyAlignment="1">
      <alignment horizontal="center" vertical="center"/>
    </xf>
    <xf numFmtId="0" fontId="0" fillId="0" borderId="0" xfId="0" applyAlignment="1">
      <alignment vertical="center"/>
    </xf>
    <xf numFmtId="0" fontId="0" fillId="12" borderId="1" xfId="0" applyFill="1" applyBorder="1"/>
    <xf numFmtId="0" fontId="0" fillId="13" borderId="1" xfId="0" applyFill="1" applyBorder="1"/>
    <xf numFmtId="0" fontId="0" fillId="6" borderId="1" xfId="0" applyFill="1" applyBorder="1" applyAlignment="1">
      <alignment horizontal="center"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0</xdr:row>
      <xdr:rowOff>0</xdr:rowOff>
    </xdr:from>
    <xdr:to>
      <xdr:col>14</xdr:col>
      <xdr:colOff>502920</xdr:colOff>
      <xdr:row>49</xdr:row>
      <xdr:rowOff>121920</xdr:rowOff>
    </xdr:to>
    <xdr:pic>
      <xdr:nvPicPr>
        <xdr:cNvPr id="2" name="Picture 1">
          <a:extLst>
            <a:ext uri="{FF2B5EF4-FFF2-40B4-BE49-F238E27FC236}">
              <a16:creationId xmlns:a16="http://schemas.microsoft.com/office/drawing/2014/main" id="{6034289D-A263-D3A9-6EE3-80EC4965190C}"/>
            </a:ext>
          </a:extLst>
        </xdr:cNvPr>
        <xdr:cNvPicPr>
          <a:picLocks noChangeAspect="1"/>
        </xdr:cNvPicPr>
      </xdr:nvPicPr>
      <xdr:blipFill>
        <a:blip xmlns:r="http://schemas.openxmlformats.org/officeDocument/2006/relationships" r:embed="rId1"/>
        <a:stretch>
          <a:fillRect/>
        </a:stretch>
      </xdr:blipFill>
      <xdr:spPr>
        <a:xfrm>
          <a:off x="662940" y="0"/>
          <a:ext cx="8374380" cy="90982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7" dT="2024-08-10T13:08:12.21" personId="{27547C3E-2F63-4B33-9D26-1D8169CC7D51}" id="{F5FE9A74-F1F5-4DA6-8E40-35C028468165}">
    <text>Image download from the tops technology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rejected because chi square (calc.) is more than the chi square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5F6-D064-48E1-AF82-05015267EFAE}">
  <dimension ref="S36:S37"/>
  <sheetViews>
    <sheetView tabSelected="1" workbookViewId="0">
      <selection activeCell="R20" sqref="R20"/>
    </sheetView>
  </sheetViews>
  <sheetFormatPr defaultRowHeight="15"/>
  <sheetData>
    <row r="36" spans="19:19" ht="15.75" thickBot="1"/>
    <row r="37" spans="19:19" ht="15.75" thickBot="1">
      <c r="S37"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zoomScale="144" workbookViewId="0">
      <selection activeCell="F16" sqref="F16"/>
    </sheetView>
  </sheetViews>
  <sheetFormatPr defaultRowHeight="15"/>
  <cols>
    <col min="1" max="1" width="12.28515625" customWidth="1"/>
    <col min="2" max="2" width="10.7109375" customWidth="1"/>
    <col min="3" max="3" width="11.28515625" customWidth="1"/>
    <col min="4" max="4" width="10.85546875" customWidth="1"/>
    <col min="5" max="5" width="14.5703125" customWidth="1"/>
    <col min="6" max="6" width="31.7109375" customWidth="1"/>
  </cols>
  <sheetData>
    <row r="1" spans="1:9" ht="15.75" thickBot="1"/>
    <row r="2" spans="1:9" ht="36" customHeight="1">
      <c r="A2" s="20" t="s">
        <v>23</v>
      </c>
      <c r="B2" s="21"/>
      <c r="C2" s="21"/>
      <c r="D2" s="21"/>
      <c r="E2" s="21"/>
      <c r="F2" s="21"/>
      <c r="G2" s="21"/>
      <c r="H2" s="21"/>
      <c r="I2" s="22"/>
    </row>
    <row r="3" spans="1:9" ht="30.6" customHeight="1" thickBot="1">
      <c r="A3" s="23"/>
      <c r="B3" s="24"/>
      <c r="C3" s="24"/>
      <c r="D3" s="24"/>
      <c r="E3" s="24"/>
      <c r="F3" s="24"/>
      <c r="G3" s="24"/>
      <c r="H3" s="24"/>
      <c r="I3" s="25"/>
    </row>
    <row r="4" spans="1:9" ht="15.75" thickBot="1"/>
    <row r="5" spans="1:9" ht="15.75" thickBot="1">
      <c r="D5" s="17" t="s">
        <v>0</v>
      </c>
      <c r="E5" s="17" t="s">
        <v>1</v>
      </c>
      <c r="F5" s="17" t="s">
        <v>2</v>
      </c>
      <c r="G5" s="17" t="s">
        <v>3</v>
      </c>
      <c r="H5" s="2"/>
      <c r="I5" s="1"/>
    </row>
    <row r="6" spans="1:9">
      <c r="D6" s="17" t="s">
        <v>4</v>
      </c>
      <c r="E6" s="18" t="s">
        <v>5</v>
      </c>
      <c r="F6" s="18" t="s">
        <v>6</v>
      </c>
      <c r="G6" s="18" t="s">
        <v>7</v>
      </c>
    </row>
    <row r="7" spans="1:9">
      <c r="D7" s="17" t="s">
        <v>8</v>
      </c>
      <c r="E7" s="18" t="s">
        <v>9</v>
      </c>
      <c r="F7" s="18" t="s">
        <v>10</v>
      </c>
      <c r="G7" s="18" t="s">
        <v>11</v>
      </c>
    </row>
    <row r="8" spans="1:9" ht="15.75" thickBot="1"/>
    <row r="9" spans="1:9" ht="15.75" thickBot="1">
      <c r="I9" s="5"/>
    </row>
    <row r="10" spans="1:9" ht="14.45" customHeight="1">
      <c r="D10" s="26" t="s">
        <v>27</v>
      </c>
      <c r="E10" s="26"/>
      <c r="F10" s="26"/>
      <c r="G10" s="3"/>
    </row>
    <row r="11" spans="1:9" ht="14.45" customHeight="1" thickBot="1">
      <c r="D11" s="26"/>
      <c r="E11" s="26"/>
      <c r="F11" s="26"/>
      <c r="G11" s="3"/>
    </row>
    <row r="12" spans="1:9" ht="15.75" thickBot="1">
      <c r="D12" s="19" t="s">
        <v>24</v>
      </c>
      <c r="E12" s="19"/>
      <c r="F12" s="8">
        <f>SQRT((F6^2/G6) + (F7^2/G7))</f>
        <v>0.99749686716300023</v>
      </c>
      <c r="I12" s="6"/>
    </row>
    <row r="13" spans="1:9">
      <c r="D13" s="19" t="s">
        <v>29</v>
      </c>
      <c r="E13" s="19"/>
      <c r="F13" s="8">
        <f>(E6-E7) / F12</f>
        <v>7.0175658996391963</v>
      </c>
    </row>
    <row r="14" spans="1:9" ht="15.75" thickBot="1">
      <c r="D14" s="19" t="s">
        <v>25</v>
      </c>
      <c r="E14" s="19"/>
      <c r="F14" s="8">
        <f>(((F6^2/G6) + (F7^2/G7))^2) / (((F6^2/G6)^2 / (G6 - 1)) + ((F7^2/G7)^2 / (G7- 1)))</f>
        <v>167.27414848357313</v>
      </c>
    </row>
    <row r="15" spans="1:9" ht="15.75" thickBot="1">
      <c r="D15" s="19" t="s">
        <v>26</v>
      </c>
      <c r="E15" s="19"/>
      <c r="F15" s="8">
        <f>_xlfn.T.DIST.2T(ABS(F13), F14)</f>
        <v>5.3891590485382579E-11</v>
      </c>
      <c r="I15" s="7"/>
    </row>
    <row r="16" spans="1:9">
      <c r="D16" s="19" t="s">
        <v>28</v>
      </c>
      <c r="E16" s="19"/>
      <c r="F16" s="8" t="s">
        <v>31</v>
      </c>
    </row>
    <row r="17" spans="4:6">
      <c r="D17" s="4"/>
      <c r="E17" s="4"/>
      <c r="F17" s="4"/>
    </row>
  </sheetData>
  <mergeCells count="7">
    <mergeCell ref="D15:E15"/>
    <mergeCell ref="D16:E16"/>
    <mergeCell ref="A2:I3"/>
    <mergeCell ref="D10:F11"/>
    <mergeCell ref="D12:E12"/>
    <mergeCell ref="D13:E13"/>
    <mergeCell ref="D14:E1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opLeftCell="A17" zoomScale="147" workbookViewId="0">
      <selection activeCell="D30" sqref="D30"/>
    </sheetView>
  </sheetViews>
  <sheetFormatPr defaultColWidth="8.85546875" defaultRowHeight="15"/>
  <cols>
    <col min="1" max="1" width="12" style="4" bestFit="1" customWidth="1"/>
    <col min="2" max="2" width="8.85546875" style="4"/>
    <col min="3" max="3" width="24.28515625" style="4" customWidth="1"/>
    <col min="4" max="4" width="21.85546875" style="4" customWidth="1"/>
    <col min="5" max="5" width="15" style="4" customWidth="1"/>
    <col min="6" max="6" width="17" style="4" customWidth="1"/>
    <col min="7" max="7" width="8.85546875" style="4"/>
    <col min="8" max="8" width="20.7109375" style="4" customWidth="1"/>
    <col min="9" max="9" width="20.28515625" style="4" customWidth="1"/>
    <col min="10" max="16384" width="8.85546875" style="4"/>
  </cols>
  <sheetData>
    <row r="1" spans="1:8" ht="33" customHeight="1">
      <c r="A1" s="20" t="s">
        <v>30</v>
      </c>
      <c r="B1" s="29"/>
      <c r="C1" s="29"/>
      <c r="D1" s="29"/>
      <c r="E1" s="29"/>
      <c r="F1" s="29"/>
      <c r="G1" s="29"/>
      <c r="H1" s="30"/>
    </row>
    <row r="2" spans="1:8" ht="27.6" customHeight="1" thickBot="1">
      <c r="A2" s="31"/>
      <c r="B2" s="32"/>
      <c r="C2" s="32"/>
      <c r="D2" s="32"/>
      <c r="E2" s="32"/>
      <c r="F2" s="32"/>
      <c r="G2" s="32"/>
      <c r="H2" s="33"/>
    </row>
    <row r="3" spans="1:8" ht="14.45" customHeight="1"/>
    <row r="4" spans="1:8" ht="14.45" customHeight="1">
      <c r="C4" s="34" t="s">
        <v>38</v>
      </c>
      <c r="D4" s="34"/>
      <c r="E4" s="34"/>
      <c r="F4" s="34"/>
    </row>
    <row r="5" spans="1:8" ht="14.45" customHeight="1">
      <c r="C5" s="34"/>
      <c r="D5" s="34"/>
      <c r="E5" s="34"/>
      <c r="F5" s="34"/>
    </row>
    <row r="6" spans="1:8" ht="37.9" customHeight="1" thickBot="1">
      <c r="C6" s="9" t="s">
        <v>40</v>
      </c>
      <c r="D6" s="10" t="s">
        <v>32</v>
      </c>
      <c r="E6" s="10" t="s">
        <v>33</v>
      </c>
      <c r="F6" s="9" t="s">
        <v>19</v>
      </c>
    </row>
    <row r="7" spans="1:8" ht="15.75" thickBot="1">
      <c r="C7" s="9" t="s">
        <v>12</v>
      </c>
      <c r="D7" s="9" t="s">
        <v>13</v>
      </c>
      <c r="E7" s="9" t="s">
        <v>14</v>
      </c>
      <c r="F7" s="9">
        <v>550</v>
      </c>
      <c r="H7" s="11"/>
    </row>
    <row r="8" spans="1:8" ht="15.75" thickBot="1">
      <c r="C8" s="9" t="s">
        <v>15</v>
      </c>
      <c r="D8" s="9" t="s">
        <v>16</v>
      </c>
      <c r="E8" s="9" t="s">
        <v>17</v>
      </c>
      <c r="F8" s="9" t="s">
        <v>18</v>
      </c>
    </row>
    <row r="9" spans="1:8" ht="15.75" thickBot="1">
      <c r="C9" s="9" t="s">
        <v>19</v>
      </c>
      <c r="D9" s="9" t="s">
        <v>20</v>
      </c>
      <c r="E9" s="9" t="s">
        <v>21</v>
      </c>
      <c r="F9" s="9" t="s">
        <v>22</v>
      </c>
      <c r="H9" s="12"/>
    </row>
    <row r="10" spans="1:8" ht="15.75" thickBot="1"/>
    <row r="11" spans="1:8" ht="15.75" thickBot="1">
      <c r="C11" s="34" t="s">
        <v>39</v>
      </c>
      <c r="D11" s="34"/>
      <c r="E11" s="34"/>
      <c r="F11" s="34"/>
      <c r="H11" s="13"/>
    </row>
    <row r="12" spans="1:8">
      <c r="C12" s="34"/>
      <c r="D12" s="34"/>
      <c r="E12" s="34"/>
      <c r="F12" s="34"/>
    </row>
    <row r="13" spans="1:8" ht="28.9" customHeight="1">
      <c r="C13" s="9" t="s">
        <v>40</v>
      </c>
      <c r="D13" s="10" t="s">
        <v>34</v>
      </c>
      <c r="E13" s="10" t="s">
        <v>35</v>
      </c>
      <c r="F13" s="9" t="s">
        <v>19</v>
      </c>
    </row>
    <row r="14" spans="1:8">
      <c r="C14" s="9" t="s">
        <v>36</v>
      </c>
      <c r="D14" s="9">
        <f>(F7/F9)*D9</f>
        <v>235.22012578616352</v>
      </c>
      <c r="E14" s="9">
        <f>F7*E9/F9</f>
        <v>314.77987421383648</v>
      </c>
      <c r="F14" s="9">
        <f>SUM(D14,E14)</f>
        <v>550</v>
      </c>
      <c r="H14"/>
    </row>
    <row r="15" spans="1:8" ht="15.75" thickBot="1">
      <c r="C15" s="9" t="s">
        <v>37</v>
      </c>
      <c r="D15" s="9">
        <f>F8*D9/F9</f>
        <v>423.39622641509436</v>
      </c>
      <c r="E15" s="9">
        <f>F8*E9/F9</f>
        <v>566.60377358490564</v>
      </c>
      <c r="F15" s="9">
        <f>SUM(D15,E15)</f>
        <v>990</v>
      </c>
    </row>
    <row r="16" spans="1:8" ht="15.75" thickBot="1">
      <c r="C16" s="9"/>
      <c r="D16" s="9">
        <f>SUM(D14,D15)</f>
        <v>658.61635220125788</v>
      </c>
      <c r="E16" s="9">
        <f>SUM(E14,E15)</f>
        <v>881.38364779874212</v>
      </c>
      <c r="F16" s="9">
        <f>SUM(F14,F15)</f>
        <v>1540</v>
      </c>
      <c r="H16" s="15"/>
    </row>
    <row r="18" spans="3:6">
      <c r="C18" s="36" t="s">
        <v>46</v>
      </c>
      <c r="D18" s="36"/>
      <c r="E18" s="16"/>
      <c r="F18" s="16"/>
    </row>
    <row r="19" spans="3:6">
      <c r="C19" s="36"/>
      <c r="D19" s="36"/>
      <c r="E19" s="16"/>
      <c r="F19" s="16"/>
    </row>
    <row r="20" spans="3:6">
      <c r="C20" s="9">
        <f>(D7-D14)^2/D14</f>
        <v>0.98483166851646309</v>
      </c>
      <c r="D20" s="9">
        <f>(E7-E14)^2/E14</f>
        <v>22.833820267782531</v>
      </c>
    </row>
    <row r="21" spans="3:6">
      <c r="C21" s="9">
        <f>(D8-D15)^2/D15</f>
        <v>12.723320889247644</v>
      </c>
      <c r="D21" s="9">
        <f>(E8-E15)^2/E15</f>
        <v>9.5075364886685705</v>
      </c>
    </row>
    <row r="23" spans="3:6">
      <c r="C23" s="35" t="s">
        <v>43</v>
      </c>
      <c r="D23" s="35"/>
    </row>
    <row r="24" spans="3:6">
      <c r="C24" s="35"/>
      <c r="D24" s="35"/>
    </row>
    <row r="25" spans="3:6">
      <c r="C25" s="8" t="s">
        <v>41</v>
      </c>
      <c r="D25" s="8">
        <f>F9-F16</f>
        <v>50</v>
      </c>
    </row>
    <row r="26" spans="3:6">
      <c r="C26" s="8" t="s">
        <v>42</v>
      </c>
      <c r="D26" s="8">
        <f>D25^2</f>
        <v>2500</v>
      </c>
    </row>
    <row r="27" spans="3:6">
      <c r="C27" s="8" t="s">
        <v>45</v>
      </c>
      <c r="D27" s="8">
        <f>SUM(C20:D21)</f>
        <v>46.049509314215207</v>
      </c>
    </row>
    <row r="28" spans="3:6">
      <c r="C28" s="8" t="s">
        <v>25</v>
      </c>
      <c r="D28" s="8">
        <v>1</v>
      </c>
    </row>
    <row r="29" spans="3:6">
      <c r="C29" s="8" t="s">
        <v>26</v>
      </c>
      <c r="D29" s="8">
        <f>_xlfn.CHISQ.DIST.RT(D27, D28)</f>
        <v>1.1530202159547562E-11</v>
      </c>
    </row>
    <row r="30" spans="3:6">
      <c r="C30" s="8" t="s">
        <v>44</v>
      </c>
      <c r="D30" s="8">
        <v>3.84</v>
      </c>
    </row>
    <row r="31" spans="3:6">
      <c r="C31" s="27"/>
      <c r="D31" s="27"/>
    </row>
    <row r="32" spans="3:6">
      <c r="C32" s="28"/>
      <c r="D32" s="28"/>
    </row>
  </sheetData>
  <mergeCells count="6">
    <mergeCell ref="C31:D32"/>
    <mergeCell ref="A1:H2"/>
    <mergeCell ref="C4:F5"/>
    <mergeCell ref="C11:F12"/>
    <mergeCell ref="C23:D24"/>
    <mergeCell ref="C18:D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photo</vt:lpstr>
      <vt:lpstr>raw data 1</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Admin</cp:lastModifiedBy>
  <dcterms:created xsi:type="dcterms:W3CDTF">2024-08-07T10:50:32Z</dcterms:created>
  <dcterms:modified xsi:type="dcterms:W3CDTF">2025-03-25T03:05:25Z</dcterms:modified>
</cp:coreProperties>
</file>