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h\OneDrive\Desktop\"/>
    </mc:Choice>
  </mc:AlternateContent>
  <xr:revisionPtr revIDLastSave="0" documentId="13_ncr:1_{01CFFED0-A24F-4F6A-BA0A-4A1CF6B2F822}" xr6:coauthVersionLast="47" xr6:coauthVersionMax="47" xr10:uidLastSave="{00000000-0000-0000-0000-000000000000}"/>
  <bookViews>
    <workbookView xWindow="-110" yWindow="-110" windowWidth="19420" windowHeight="11020" xr2:uid="{63B88E10-BD0A-459D-8548-1CFDAAC21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33" i="1"/>
  <c r="I34" i="1"/>
  <c r="I35" i="1"/>
  <c r="I36" i="1"/>
  <c r="H33" i="1"/>
  <c r="H34" i="1"/>
  <c r="H35" i="1"/>
  <c r="H36" i="1"/>
  <c r="G33" i="1"/>
  <c r="G34" i="1"/>
  <c r="G35" i="1"/>
  <c r="G36" i="1"/>
  <c r="F33" i="1"/>
  <c r="F34" i="1"/>
  <c r="F35" i="1"/>
  <c r="F36" i="1"/>
  <c r="I26" i="1"/>
  <c r="I27" i="1"/>
  <c r="I28" i="1"/>
  <c r="I29" i="1"/>
  <c r="H29" i="1"/>
  <c r="H26" i="1"/>
  <c r="H27" i="1"/>
  <c r="H28" i="1"/>
  <c r="G26" i="1"/>
  <c r="G27" i="1"/>
  <c r="G28" i="1"/>
  <c r="G29" i="1"/>
  <c r="F26" i="1"/>
  <c r="F27" i="1"/>
  <c r="F28" i="1"/>
  <c r="F29" i="1"/>
  <c r="I32" i="1"/>
  <c r="I25" i="1"/>
  <c r="H25" i="1"/>
  <c r="H32" i="1"/>
  <c r="G32" i="1"/>
  <c r="G25" i="1"/>
  <c r="F32" i="1"/>
  <c r="F25" i="1"/>
  <c r="E33" i="1"/>
  <c r="E34" i="1"/>
  <c r="E35" i="1"/>
  <c r="E36" i="1"/>
  <c r="E32" i="1"/>
  <c r="E26" i="1"/>
  <c r="E27" i="1"/>
  <c r="E28" i="1"/>
  <c r="E29" i="1"/>
  <c r="E25" i="1"/>
  <c r="I19" i="1"/>
  <c r="I20" i="1"/>
  <c r="I21" i="1"/>
  <c r="I22" i="1"/>
  <c r="I18" i="1"/>
  <c r="H22" i="1"/>
  <c r="H19" i="1"/>
  <c r="H20" i="1"/>
  <c r="H21" i="1"/>
  <c r="H18" i="1"/>
  <c r="G19" i="1"/>
  <c r="G20" i="1"/>
  <c r="G21" i="1"/>
  <c r="G22" i="1"/>
  <c r="G18" i="1"/>
  <c r="F19" i="1"/>
  <c r="F20" i="1"/>
  <c r="F21" i="1"/>
  <c r="F22" i="1"/>
  <c r="F18" i="1"/>
  <c r="E19" i="1"/>
  <c r="E20" i="1"/>
  <c r="E21" i="1"/>
  <c r="E22" i="1"/>
  <c r="E18" i="1"/>
  <c r="C36" i="1"/>
  <c r="C35" i="1"/>
  <c r="C34" i="1"/>
  <c r="C33" i="1"/>
  <c r="C32" i="1"/>
  <c r="C29" i="1"/>
  <c r="C28" i="1"/>
  <c r="C27" i="1"/>
  <c r="C26" i="1"/>
  <c r="C25" i="1"/>
  <c r="C22" i="1"/>
  <c r="C21" i="1"/>
  <c r="C20" i="1"/>
  <c r="C19" i="1"/>
  <c r="C18" i="1"/>
  <c r="I13" i="1"/>
  <c r="I14" i="1"/>
  <c r="I15" i="1"/>
  <c r="I11" i="1"/>
  <c r="H12" i="1"/>
  <c r="H13" i="1"/>
  <c r="H14" i="1"/>
  <c r="H15" i="1"/>
  <c r="H11" i="1"/>
  <c r="G12" i="1"/>
  <c r="G13" i="1"/>
  <c r="G14" i="1"/>
  <c r="G15" i="1"/>
  <c r="G11" i="1"/>
  <c r="F12" i="1"/>
  <c r="F13" i="1"/>
  <c r="F14" i="1"/>
  <c r="F15" i="1"/>
  <c r="F11" i="1"/>
  <c r="E12" i="1"/>
  <c r="E13" i="1"/>
  <c r="E14" i="1"/>
  <c r="E15" i="1"/>
  <c r="E11" i="1"/>
  <c r="C12" i="1"/>
  <c r="C13" i="1"/>
  <c r="C14" i="1"/>
  <c r="C15" i="1"/>
  <c r="C11" i="1"/>
  <c r="I5" i="1"/>
  <c r="I6" i="1"/>
  <c r="I7" i="1"/>
  <c r="I8" i="1"/>
  <c r="I4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<sst xmlns="http://schemas.openxmlformats.org/spreadsheetml/2006/main" count="50" uniqueCount="14">
  <si>
    <t>LYNX</t>
  </si>
  <si>
    <t>W3(kg/km)</t>
  </si>
  <si>
    <t>L(km)</t>
  </si>
  <si>
    <t>hg(m)</t>
  </si>
  <si>
    <t>T3(kg)</t>
  </si>
  <si>
    <t>Dmax(m)</t>
  </si>
  <si>
    <t>h1(m)</t>
  </si>
  <si>
    <t>h2(m)</t>
  </si>
  <si>
    <t>h3(m)</t>
  </si>
  <si>
    <t>Ht(m)</t>
  </si>
  <si>
    <t>PANTHER</t>
  </si>
  <si>
    <t>LION</t>
  </si>
  <si>
    <t>BEAR</t>
  </si>
  <si>
    <t>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</si>
</sst>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7952-1868-4096-9BAE-A4E22082563D}">
  <dimension ref="A2:I36"/>
  <sheetViews>
    <sheetView tabSelected="1" topLeftCell="E30" zoomScale="169" workbookViewId="0">
      <selection activeCell="I18" sqref="I18"/>
    </sheetView>
  </sheetViews>
  <sheetFormatPr defaultRowHeight="14.5" x14ac:dyDescent="0.35"/>
  <sheetData>
    <row r="2" spans="1:9" x14ac:dyDescent="0.35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5">
      <c r="A4">
        <v>846</v>
      </c>
      <c r="B4">
        <v>0.25</v>
      </c>
      <c r="C4">
        <f>(((220-33)/33)+17)/3.281</f>
        <v>6.9084628670120898</v>
      </c>
      <c r="D4">
        <v>1966.26809</v>
      </c>
      <c r="E4">
        <f>(A4*(B4*1000)^2)/(8*D4*1000)</f>
        <v>3.3613803904024095</v>
      </c>
      <c r="F4">
        <f>E4+C4</f>
        <v>10.2698432574145</v>
      </c>
      <c r="G4">
        <f>F4+(563.45/200)</f>
        <v>13.0870932574145</v>
      </c>
      <c r="H4">
        <f>G4+(563.45/200)</f>
        <v>15.904343257414499</v>
      </c>
      <c r="I4">
        <f>H4+(1036.03/100)</f>
        <v>26.264643257414498</v>
      </c>
    </row>
    <row r="5" spans="1:9" x14ac:dyDescent="0.35">
      <c r="A5">
        <v>846</v>
      </c>
      <c r="B5">
        <v>0.27500000000000002</v>
      </c>
      <c r="C5">
        <f t="shared" ref="C5:C8" si="0">(((220-33)/33)+17)/3.281</f>
        <v>6.9084628670120898</v>
      </c>
      <c r="D5">
        <v>1984.6772699999999</v>
      </c>
      <c r="E5">
        <f t="shared" ref="E5:E8" si="1">(A5*(B5*1000)^2)/(8*D5*1000)</f>
        <v>4.0295436799152737</v>
      </c>
      <c r="F5">
        <f t="shared" ref="F5:F8" si="2">E5+C5</f>
        <v>10.938006546927364</v>
      </c>
      <c r="G5">
        <f t="shared" ref="G5:H8" si="3">F5+(563.45/200)</f>
        <v>13.755256546927363</v>
      </c>
      <c r="H5">
        <f t="shared" si="3"/>
        <v>16.572506546927364</v>
      </c>
      <c r="I5">
        <f t="shared" ref="I5:I8" si="4">H5+(1036.03/100)</f>
        <v>26.932806546927367</v>
      </c>
    </row>
    <row r="6" spans="1:9" x14ac:dyDescent="0.35">
      <c r="A6">
        <v>846</v>
      </c>
      <c r="B6">
        <v>0.3</v>
      </c>
      <c r="C6">
        <f t="shared" si="0"/>
        <v>6.9084628670120898</v>
      </c>
      <c r="D6">
        <v>2001.5944</v>
      </c>
      <c r="E6">
        <f t="shared" si="1"/>
        <v>4.7549593464090432</v>
      </c>
      <c r="F6">
        <f t="shared" si="2"/>
        <v>11.663422213421132</v>
      </c>
      <c r="G6">
        <f t="shared" si="3"/>
        <v>14.480672213421132</v>
      </c>
      <c r="H6">
        <f t="shared" si="3"/>
        <v>17.297922213421131</v>
      </c>
      <c r="I6">
        <f t="shared" si="4"/>
        <v>27.658222213421134</v>
      </c>
    </row>
    <row r="7" spans="1:9" x14ac:dyDescent="0.35">
      <c r="A7">
        <v>846</v>
      </c>
      <c r="B7">
        <v>0.32500000000000001</v>
      </c>
      <c r="C7">
        <f t="shared" si="0"/>
        <v>6.9084628670120898</v>
      </c>
      <c r="D7">
        <v>2017.0708999999999</v>
      </c>
      <c r="E7">
        <f t="shared" si="1"/>
        <v>5.5376554934186997</v>
      </c>
      <c r="F7">
        <f t="shared" si="2"/>
        <v>12.446118360430789</v>
      </c>
      <c r="G7">
        <f t="shared" si="3"/>
        <v>15.263368360430789</v>
      </c>
      <c r="H7">
        <f t="shared" si="3"/>
        <v>18.08061836043079</v>
      </c>
      <c r="I7">
        <f t="shared" si="4"/>
        <v>28.440918360430793</v>
      </c>
    </row>
    <row r="8" spans="1:9" x14ac:dyDescent="0.35">
      <c r="A8">
        <v>846</v>
      </c>
      <c r="B8">
        <v>0.35</v>
      </c>
      <c r="C8">
        <f t="shared" si="0"/>
        <v>6.9084628670120898</v>
      </c>
      <c r="D8">
        <v>2031.1876999999999</v>
      </c>
      <c r="E8">
        <f t="shared" si="1"/>
        <v>6.3777340715483852</v>
      </c>
      <c r="F8">
        <f t="shared" si="2"/>
        <v>13.286196938560476</v>
      </c>
      <c r="G8">
        <f t="shared" si="3"/>
        <v>16.103446938560477</v>
      </c>
      <c r="H8">
        <f t="shared" si="3"/>
        <v>18.920696938560479</v>
      </c>
      <c r="I8">
        <f t="shared" si="4"/>
        <v>29.280996938560477</v>
      </c>
    </row>
    <row r="9" spans="1:9" x14ac:dyDescent="0.35">
      <c r="A9" s="2" t="s">
        <v>10</v>
      </c>
      <c r="B9" s="2"/>
      <c r="C9" s="2"/>
      <c r="D9" s="2"/>
      <c r="E9" s="2"/>
      <c r="F9" s="2"/>
      <c r="G9" s="2"/>
      <c r="H9" s="2"/>
      <c r="I9" s="2"/>
    </row>
    <row r="10" spans="1:9" x14ac:dyDescent="0.35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</row>
    <row r="11" spans="1:9" x14ac:dyDescent="0.35">
      <c r="A11">
        <v>970</v>
      </c>
      <c r="B11">
        <v>0.25</v>
      </c>
      <c r="C11">
        <f>(((220-33)/33)+17)/3.281</f>
        <v>6.9084628670120898</v>
      </c>
      <c r="D11">
        <v>2276.6786999999999</v>
      </c>
      <c r="E11">
        <f>(A11*(B11*1000)^2)/(8*D11*1000)</f>
        <v>3.3285878240087197</v>
      </c>
      <c r="F11">
        <f>E11+C11</f>
        <v>10.237050691020809</v>
      </c>
      <c r="G11">
        <f>F11+(563.45/200)</f>
        <v>13.054300691020808</v>
      </c>
      <c r="H11">
        <f>G11+(563.45/200)</f>
        <v>15.871550691020808</v>
      </c>
      <c r="I11">
        <f>H11+(1036.03/100)</f>
        <v>26.23185069102081</v>
      </c>
    </row>
    <row r="12" spans="1:9" x14ac:dyDescent="0.35">
      <c r="A12">
        <v>970</v>
      </c>
      <c r="B12">
        <v>0.27500000000000002</v>
      </c>
      <c r="C12">
        <f t="shared" ref="C12:C15" si="5">(((220-33)/33)+17)/3.281</f>
        <v>6.9084628670120898</v>
      </c>
      <c r="D12">
        <v>2303.1405500000001</v>
      </c>
      <c r="E12">
        <f t="shared" ref="E12:E15" si="6">(A12*(B12*1000)^2)/(8*D12*1000)</f>
        <v>3.9813164029437971</v>
      </c>
      <c r="F12">
        <f t="shared" ref="F12:F15" si="7">E12+C12</f>
        <v>10.889779269955888</v>
      </c>
      <c r="G12">
        <f t="shared" ref="G12:H15" si="8">F12+(563.45/200)</f>
        <v>13.707029269955887</v>
      </c>
      <c r="H12">
        <f t="shared" si="8"/>
        <v>16.524279269955887</v>
      </c>
      <c r="I12">
        <f>H12+(1036.03/100)</f>
        <v>26.884579269955886</v>
      </c>
    </row>
    <row r="13" spans="1:9" x14ac:dyDescent="0.35">
      <c r="A13">
        <v>970</v>
      </c>
      <c r="B13">
        <v>0.3</v>
      </c>
      <c r="C13">
        <f t="shared" si="5"/>
        <v>6.9084628670120898</v>
      </c>
      <c r="D13">
        <v>2327.5971</v>
      </c>
      <c r="E13">
        <f t="shared" si="6"/>
        <v>4.6883113920360184</v>
      </c>
      <c r="F13">
        <f t="shared" si="7"/>
        <v>11.596774259048107</v>
      </c>
      <c r="G13">
        <f t="shared" si="8"/>
        <v>14.414024259048107</v>
      </c>
      <c r="H13">
        <f t="shared" si="8"/>
        <v>17.231274259048107</v>
      </c>
      <c r="I13">
        <f t="shared" ref="I12:I15" si="9">H13+(1036.03/100)</f>
        <v>27.591574259048109</v>
      </c>
    </row>
    <row r="14" spans="1:9" x14ac:dyDescent="0.35">
      <c r="A14">
        <v>970</v>
      </c>
      <c r="B14">
        <v>0.32500000000000001</v>
      </c>
      <c r="C14">
        <f t="shared" si="5"/>
        <v>6.9084628670120898</v>
      </c>
      <c r="D14">
        <v>2350.1034500000001</v>
      </c>
      <c r="E14">
        <f t="shared" si="6"/>
        <v>5.449560635298841</v>
      </c>
      <c r="F14">
        <f t="shared" si="7"/>
        <v>12.358023502310932</v>
      </c>
      <c r="G14">
        <f t="shared" si="8"/>
        <v>15.175273502310931</v>
      </c>
      <c r="H14">
        <f t="shared" si="8"/>
        <v>17.992523502310931</v>
      </c>
      <c r="I14">
        <f t="shared" si="9"/>
        <v>28.352823502310933</v>
      </c>
    </row>
    <row r="15" spans="1:9" x14ac:dyDescent="0.35">
      <c r="A15">
        <v>970</v>
      </c>
      <c r="B15">
        <v>0.35</v>
      </c>
      <c r="C15">
        <f t="shared" si="5"/>
        <v>6.9084628670120898</v>
      </c>
      <c r="D15">
        <v>2370.7550999999999</v>
      </c>
      <c r="E15">
        <f t="shared" si="6"/>
        <v>6.265145227358154</v>
      </c>
      <c r="F15">
        <f t="shared" si="7"/>
        <v>13.173608094370245</v>
      </c>
      <c r="G15">
        <f t="shared" si="8"/>
        <v>15.990858094370244</v>
      </c>
      <c r="H15">
        <f t="shared" si="8"/>
        <v>18.808108094370244</v>
      </c>
      <c r="I15">
        <f t="shared" si="9"/>
        <v>29.168408094370243</v>
      </c>
    </row>
    <row r="16" spans="1:9" x14ac:dyDescent="0.35">
      <c r="A16" s="2" t="s">
        <v>11</v>
      </c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  <c r="I17" s="1" t="s">
        <v>9</v>
      </c>
    </row>
    <row r="18" spans="1:9" x14ac:dyDescent="0.35">
      <c r="A18">
        <v>1100</v>
      </c>
      <c r="B18">
        <v>0.25</v>
      </c>
      <c r="C18">
        <f>(((220-33)/33)+17)/3.281</f>
        <v>6.9084628670120898</v>
      </c>
      <c r="D18">
        <v>2564.3984999999998</v>
      </c>
      <c r="E18">
        <f>(A18*(B18*1000)^2)/(8*D18*1000)</f>
        <v>3.3511757240538085</v>
      </c>
      <c r="F18">
        <f>E18+C18</f>
        <v>10.259638591065897</v>
      </c>
      <c r="G18">
        <f>F18+(563.45/200)</f>
        <v>13.076888591065897</v>
      </c>
      <c r="H18">
        <f>G18+(563.45/200)</f>
        <v>15.894138591065897</v>
      </c>
      <c r="I18">
        <f>H18+(1036.03/100)</f>
        <v>26.254438591065899</v>
      </c>
    </row>
    <row r="19" spans="1:9" x14ac:dyDescent="0.35">
      <c r="A19">
        <v>1100</v>
      </c>
      <c r="B19">
        <v>0.27500000000000002</v>
      </c>
      <c r="C19">
        <f t="shared" ref="C19:C22" si="10">(((220-33)/33)+17)/3.281</f>
        <v>6.9084628670120898</v>
      </c>
      <c r="D19">
        <v>2599.8935999999999</v>
      </c>
      <c r="E19">
        <f t="shared" ref="E19:E22" si="11">(A19*(B19*1000)^2)/(8*D19*1000)</f>
        <v>3.9995627128740958</v>
      </c>
      <c r="F19">
        <f t="shared" ref="F19:F22" si="12">E19+C19</f>
        <v>10.908025579886186</v>
      </c>
      <c r="G19">
        <f t="shared" ref="G19:H22" si="13">F19+(563.45/200)</f>
        <v>13.725275579886185</v>
      </c>
      <c r="H19">
        <f t="shared" si="13"/>
        <v>16.542525579886185</v>
      </c>
      <c r="I19">
        <f t="shared" ref="I19:I22" si="14">H19+(1036.03/100)</f>
        <v>26.902825579886184</v>
      </c>
    </row>
    <row r="20" spans="1:9" x14ac:dyDescent="0.35">
      <c r="A20">
        <v>1100</v>
      </c>
      <c r="B20">
        <v>0.3</v>
      </c>
      <c r="C20">
        <f t="shared" si="10"/>
        <v>6.9084628670120898</v>
      </c>
      <c r="D20">
        <v>2632.7894999999999</v>
      </c>
      <c r="E20">
        <f t="shared" si="11"/>
        <v>4.7003377976097216</v>
      </c>
      <c r="F20">
        <f t="shared" si="12"/>
        <v>11.60880066462181</v>
      </c>
      <c r="G20">
        <f t="shared" si="13"/>
        <v>14.42605066462181</v>
      </c>
      <c r="H20">
        <f t="shared" si="13"/>
        <v>17.24330066462181</v>
      </c>
      <c r="I20">
        <f t="shared" si="14"/>
        <v>27.603600664621808</v>
      </c>
    </row>
    <row r="21" spans="1:9" x14ac:dyDescent="0.35">
      <c r="A21">
        <v>1100</v>
      </c>
      <c r="B21">
        <v>0.32500000000000001</v>
      </c>
      <c r="C21">
        <f t="shared" si="10"/>
        <v>6.9084628670120898</v>
      </c>
      <c r="D21">
        <v>2663.1635000000001</v>
      </c>
      <c r="E21">
        <f t="shared" si="11"/>
        <v>5.4534531957951513</v>
      </c>
      <c r="F21">
        <f t="shared" si="12"/>
        <v>12.361916062807241</v>
      </c>
      <c r="G21">
        <f t="shared" si="13"/>
        <v>15.179166062807241</v>
      </c>
      <c r="H21">
        <f t="shared" si="13"/>
        <v>17.996416062807242</v>
      </c>
      <c r="I21">
        <f t="shared" si="14"/>
        <v>28.356716062807244</v>
      </c>
    </row>
    <row r="22" spans="1:9" x14ac:dyDescent="0.35">
      <c r="A22">
        <v>1100</v>
      </c>
      <c r="B22">
        <v>0.35</v>
      </c>
      <c r="C22">
        <f t="shared" si="10"/>
        <v>6.9084628670120898</v>
      </c>
      <c r="D22">
        <v>2691.1324599999998</v>
      </c>
      <c r="E22">
        <f t="shared" si="11"/>
        <v>6.2589821386941322</v>
      </c>
      <c r="F22">
        <f t="shared" si="12"/>
        <v>13.167445005706222</v>
      </c>
      <c r="G22">
        <f t="shared" si="13"/>
        <v>15.984695005706222</v>
      </c>
      <c r="H22">
        <f>G22+(563.45/200)</f>
        <v>18.801945005706223</v>
      </c>
      <c r="I22">
        <f t="shared" si="14"/>
        <v>29.162245005706225</v>
      </c>
    </row>
    <row r="23" spans="1:9" x14ac:dyDescent="0.35">
      <c r="A23" s="2" t="s">
        <v>12</v>
      </c>
      <c r="B23" s="2"/>
      <c r="C23" s="2"/>
      <c r="D23" s="2"/>
      <c r="E23" s="2"/>
      <c r="F23" s="2"/>
      <c r="G23" s="2"/>
      <c r="H23" s="2"/>
      <c r="I23" s="2"/>
    </row>
    <row r="24" spans="1:9" x14ac:dyDescent="0.35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</row>
    <row r="25" spans="1:9" x14ac:dyDescent="0.35">
      <c r="A25">
        <v>1220</v>
      </c>
      <c r="B25">
        <v>0.25</v>
      </c>
      <c r="C25">
        <f>(((220-33)/33)+17)/3.281</f>
        <v>6.9084628670120898</v>
      </c>
      <c r="D25">
        <v>2874.1781999999998</v>
      </c>
      <c r="E25">
        <f>(A25*(B25*1000)^2)/(8*D25*1000)</f>
        <v>3.3161652955269094</v>
      </c>
      <c r="F25">
        <f>E25+C25</f>
        <v>10.224628162538998</v>
      </c>
      <c r="G25">
        <f>F25+(563.45/200)</f>
        <v>13.041878162538998</v>
      </c>
      <c r="H25">
        <f>G25+(563.45/200)</f>
        <v>15.859128162538997</v>
      </c>
      <c r="I25">
        <f>H25+(1036.03/100)</f>
        <v>26.219428162538996</v>
      </c>
    </row>
    <row r="26" spans="1:9" x14ac:dyDescent="0.35">
      <c r="A26">
        <v>1220</v>
      </c>
      <c r="B26">
        <v>0.27500000000000002</v>
      </c>
      <c r="C26">
        <f t="shared" ref="C26:C29" si="15">(((220-33)/33)+17)/3.281</f>
        <v>6.9084628670120898</v>
      </c>
      <c r="D26">
        <v>2917.3933999999999</v>
      </c>
      <c r="E26">
        <f t="shared" ref="E26:E29" si="16">(A26*(B26*1000)^2)/(8*D26*1000)</f>
        <v>3.9531221603504005</v>
      </c>
      <c r="F26">
        <f t="shared" ref="F26:F29" si="17">E26+C26</f>
        <v>10.861585027362491</v>
      </c>
      <c r="G26">
        <f t="shared" ref="G26:H29" si="18">F26+(563.45/200)</f>
        <v>13.67883502736249</v>
      </c>
      <c r="H26">
        <f t="shared" si="18"/>
        <v>16.49608502736249</v>
      </c>
      <c r="I26">
        <f t="shared" ref="I26:I29" si="19">H26+(1036.03/100)</f>
        <v>26.856385027362492</v>
      </c>
    </row>
    <row r="27" spans="1:9" x14ac:dyDescent="0.35">
      <c r="A27">
        <v>1220</v>
      </c>
      <c r="B27">
        <v>0.3</v>
      </c>
      <c r="C27">
        <f t="shared" si="15"/>
        <v>6.9084628670120898</v>
      </c>
      <c r="D27">
        <v>2957.6246999999998</v>
      </c>
      <c r="E27">
        <f t="shared" si="16"/>
        <v>4.6405482074855549</v>
      </c>
      <c r="F27">
        <f t="shared" si="17"/>
        <v>11.549011074497646</v>
      </c>
      <c r="G27">
        <f t="shared" si="18"/>
        <v>14.366261074497645</v>
      </c>
      <c r="H27">
        <f t="shared" si="18"/>
        <v>17.183511074497645</v>
      </c>
      <c r="I27">
        <f t="shared" si="19"/>
        <v>27.543811074497647</v>
      </c>
    </row>
    <row r="28" spans="1:9" x14ac:dyDescent="0.35">
      <c r="A28">
        <v>1220</v>
      </c>
      <c r="B28">
        <v>0.32500000000000001</v>
      </c>
      <c r="C28">
        <f t="shared" si="15"/>
        <v>6.9084628670120898</v>
      </c>
      <c r="D28">
        <v>2994.9436999999998</v>
      </c>
      <c r="E28">
        <f t="shared" si="16"/>
        <v>5.3783356595317642</v>
      </c>
      <c r="F28">
        <f t="shared" si="17"/>
        <v>12.286798526543855</v>
      </c>
      <c r="G28">
        <f t="shared" si="18"/>
        <v>15.104048526543854</v>
      </c>
      <c r="H28">
        <f t="shared" si="18"/>
        <v>17.921298526543854</v>
      </c>
      <c r="I28">
        <f t="shared" si="19"/>
        <v>28.281598526543853</v>
      </c>
    </row>
    <row r="29" spans="1:9" x14ac:dyDescent="0.35">
      <c r="A29">
        <v>1220</v>
      </c>
      <c r="B29">
        <v>0.35</v>
      </c>
      <c r="C29">
        <f t="shared" si="15"/>
        <v>6.9084628670120898</v>
      </c>
      <c r="D29">
        <v>3029.4600999999998</v>
      </c>
      <c r="E29">
        <f t="shared" si="16"/>
        <v>6.166527824545371</v>
      </c>
      <c r="F29">
        <f t="shared" si="17"/>
        <v>13.07499069155746</v>
      </c>
      <c r="G29">
        <f t="shared" si="18"/>
        <v>15.892240691557459</v>
      </c>
      <c r="H29">
        <f>G29+(563.45/200)</f>
        <v>18.709490691557459</v>
      </c>
      <c r="I29">
        <f t="shared" si="19"/>
        <v>29.069790691557458</v>
      </c>
    </row>
    <row r="30" spans="1:9" x14ac:dyDescent="0.35">
      <c r="A30" s="2" t="s">
        <v>13</v>
      </c>
      <c r="B30" s="2"/>
      <c r="C30" s="2"/>
      <c r="D30" s="2"/>
      <c r="E30" s="2"/>
      <c r="F30" s="2"/>
      <c r="G30" s="2"/>
      <c r="H30" s="2"/>
      <c r="I30" s="2"/>
    </row>
    <row r="31" spans="1:9" x14ac:dyDescent="0.35">
      <c r="A31" s="1" t="s">
        <v>1</v>
      </c>
      <c r="B31" s="1" t="s">
        <v>2</v>
      </c>
      <c r="C31" s="1" t="s">
        <v>3</v>
      </c>
      <c r="D31" s="1" t="s">
        <v>4</v>
      </c>
      <c r="E31" s="1" t="s">
        <v>5</v>
      </c>
      <c r="F31" s="1" t="s">
        <v>6</v>
      </c>
      <c r="G31" s="1" t="s">
        <v>7</v>
      </c>
      <c r="H31" s="1" t="s">
        <v>8</v>
      </c>
      <c r="I31" s="1" t="s">
        <v>9</v>
      </c>
    </row>
    <row r="32" spans="1:9" x14ac:dyDescent="0.35">
      <c r="A32">
        <v>1500</v>
      </c>
      <c r="B32">
        <v>0.25</v>
      </c>
      <c r="C32">
        <f>(((220-33)/33)+17)/3.281</f>
        <v>6.9084628670120898</v>
      </c>
      <c r="D32">
        <v>4091.9738000000002</v>
      </c>
      <c r="E32">
        <f>(A32*(B32*1000)^2)/(8*D32*1000)</f>
        <v>2.8638379844954041</v>
      </c>
      <c r="F32">
        <f>E32+C32</f>
        <v>9.7723008515074934</v>
      </c>
      <c r="G32">
        <f>F32+(563.45/200)</f>
        <v>12.589550851507493</v>
      </c>
      <c r="H32">
        <f>G32+(563.45/200)</f>
        <v>15.406800851507493</v>
      </c>
      <c r="I32">
        <f>H32+(1036.03/100)</f>
        <v>25.767100851507493</v>
      </c>
    </row>
    <row r="33" spans="1:9" x14ac:dyDescent="0.35">
      <c r="A33">
        <v>1500</v>
      </c>
      <c r="B33">
        <v>0.27500000000000002</v>
      </c>
      <c r="C33">
        <f t="shared" ref="C33:C36" si="20">(((220-33)/33)+17)/3.281</f>
        <v>6.9084628670120898</v>
      </c>
      <c r="D33">
        <v>4114.8378000000002</v>
      </c>
      <c r="E33">
        <f t="shared" ref="E33:E36" si="21">(A33*(B33*1000)^2)/(8*D33*1000)</f>
        <v>3.4459894142121468</v>
      </c>
      <c r="F33">
        <f t="shared" ref="F33:F36" si="22">E33+C33</f>
        <v>10.354452281224237</v>
      </c>
      <c r="G33">
        <f t="shared" ref="G33:H36" si="23">F33+(563.45/200)</f>
        <v>13.171702281224237</v>
      </c>
      <c r="H33">
        <f t="shared" si="23"/>
        <v>15.988952281224236</v>
      </c>
      <c r="I33">
        <f t="shared" ref="I33:I36" si="24">H33+(1036.03/100)</f>
        <v>26.349252281224238</v>
      </c>
    </row>
    <row r="34" spans="1:9" x14ac:dyDescent="0.35">
      <c r="A34">
        <v>1500</v>
      </c>
      <c r="B34">
        <v>0.3</v>
      </c>
      <c r="C34">
        <f t="shared" si="20"/>
        <v>6.9084628670120898</v>
      </c>
      <c r="D34">
        <v>4137.1085000000003</v>
      </c>
      <c r="E34">
        <f t="shared" si="21"/>
        <v>4.0789358074606934</v>
      </c>
      <c r="F34">
        <f t="shared" si="22"/>
        <v>10.987398674472782</v>
      </c>
      <c r="G34">
        <f t="shared" si="23"/>
        <v>13.804648674472782</v>
      </c>
      <c r="H34">
        <f t="shared" si="23"/>
        <v>16.621898674472781</v>
      </c>
      <c r="I34">
        <f t="shared" si="24"/>
        <v>26.982198674472784</v>
      </c>
    </row>
    <row r="35" spans="1:9" x14ac:dyDescent="0.35">
      <c r="A35">
        <v>1500</v>
      </c>
      <c r="B35">
        <v>0.32500000000000001</v>
      </c>
      <c r="C35">
        <f t="shared" si="20"/>
        <v>6.9084628670120898</v>
      </c>
      <c r="D35">
        <v>4158.6117000000004</v>
      </c>
      <c r="E35">
        <f t="shared" si="21"/>
        <v>4.7623315011593892</v>
      </c>
      <c r="F35">
        <f t="shared" si="22"/>
        <v>11.670794368171478</v>
      </c>
      <c r="G35">
        <f t="shared" si="23"/>
        <v>14.488044368171478</v>
      </c>
      <c r="H35">
        <f t="shared" si="23"/>
        <v>17.305294368171477</v>
      </c>
      <c r="I35">
        <f t="shared" si="24"/>
        <v>27.665594368171476</v>
      </c>
    </row>
    <row r="36" spans="1:9" x14ac:dyDescent="0.35">
      <c r="A36">
        <v>1500</v>
      </c>
      <c r="B36">
        <v>0.35</v>
      </c>
      <c r="C36">
        <f t="shared" si="20"/>
        <v>6.9084628670120898</v>
      </c>
      <c r="D36">
        <v>4179.2138999999997</v>
      </c>
      <c r="E36">
        <f t="shared" si="21"/>
        <v>5.4959498483674167</v>
      </c>
      <c r="F36">
        <f t="shared" si="22"/>
        <v>12.404412715379507</v>
      </c>
      <c r="G36">
        <f t="shared" si="23"/>
        <v>15.221662715379507</v>
      </c>
      <c r="H36">
        <f t="shared" si="23"/>
        <v>18.038912715379507</v>
      </c>
      <c r="I36">
        <f t="shared" si="24"/>
        <v>28.399212715379505</v>
      </c>
    </row>
  </sheetData>
  <mergeCells count="5">
    <mergeCell ref="A2:I2"/>
    <mergeCell ref="A9:I9"/>
    <mergeCell ref="A16:I16"/>
    <mergeCell ref="A23:I23"/>
    <mergeCell ref="A30:I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</dc:creator>
  <cp:lastModifiedBy>Muskan</cp:lastModifiedBy>
  <dcterms:created xsi:type="dcterms:W3CDTF">2024-01-30T10:06:41Z</dcterms:created>
  <dcterms:modified xsi:type="dcterms:W3CDTF">2024-01-30T14:49:42Z</dcterms:modified>
</cp:coreProperties>
</file>