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0C314B7C-1AC5-435A-97F7-7A78068D7B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0" i="1"/>
  <c r="M19" i="1"/>
  <c r="K20" i="1"/>
  <c r="K19" i="1"/>
  <c r="K21" i="1"/>
  <c r="K22" i="1" s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G23" i="1"/>
  <c r="G19" i="1"/>
  <c r="D41" i="1"/>
  <c r="D4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<sst xmlns="http://schemas.openxmlformats.org/spreadsheetml/2006/main" count="35" uniqueCount="30">
  <si>
    <t>Requirements</t>
  </si>
  <si>
    <t>Input data</t>
  </si>
  <si>
    <t>Metrics</t>
  </si>
  <si>
    <t>Manual efforts per 1 execution of test suite(s)</t>
  </si>
  <si>
    <t>hours</t>
  </si>
  <si>
    <t>Actual number of test suite executions</t>
  </si>
  <si>
    <t>per year</t>
  </si>
  <si>
    <t>Hourly rate(Manual Engineer)</t>
  </si>
  <si>
    <t>$</t>
  </si>
  <si>
    <t>Hourly rate(Automation Engineer)</t>
  </si>
  <si>
    <t>Expected number of executions</t>
  </si>
  <si>
    <t>Estimates for automation of test suite(s)</t>
  </si>
  <si>
    <t xml:space="preserve">Automation implementation: engineer(s) </t>
  </si>
  <si>
    <t>hours/month</t>
  </si>
  <si>
    <t>involvement (script maintanance is included)</t>
  </si>
  <si>
    <t>Automation support: efforts for scripts support, result</t>
  </si>
  <si>
    <t>analyzis and execution per month(after implementation)</t>
  </si>
  <si>
    <t>Cost of enviroment for Manual testing</t>
  </si>
  <si>
    <t>$/day</t>
  </si>
  <si>
    <t>Cost of enviroment for Automation testing</t>
  </si>
  <si>
    <t>month</t>
  </si>
  <si>
    <t>manual (h)</t>
  </si>
  <si>
    <t>manual(h*$)</t>
  </si>
  <si>
    <t>automation(h)</t>
  </si>
  <si>
    <t>manual_env_cost</t>
  </si>
  <si>
    <t>auto_env_cost</t>
  </si>
  <si>
    <t>manual_total</t>
  </si>
  <si>
    <t>aut_total</t>
  </si>
  <si>
    <t>diff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</si>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</sst>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9"/>
      <color theme="1"/>
      <name val="Calibri"/>
      <family val="2"/>
      <scheme val="minor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readingOrder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42"/>
  <sheetViews>
    <sheetView tabSelected="1" topLeftCell="A20" workbookViewId="0">
      <selection activeCell="O19" sqref="O19:O42"/>
    </sheetView>
  </sheetViews>
  <sheetFormatPr defaultRowHeight="15"/>
  <cols>
    <col min="8" max="9" width="15.7109375" customWidth="1"/>
    <col min="12" max="12" width="8" customWidth="1"/>
  </cols>
  <sheetData>
    <row r="3" spans="2:8">
      <c r="B3" s="2" t="s">
        <v>0</v>
      </c>
      <c r="G3" s="2" t="s">
        <v>1</v>
      </c>
      <c r="H3" s="2" t="s">
        <v>2</v>
      </c>
    </row>
    <row r="4" spans="2:8">
      <c r="B4" s="1" t="s">
        <v>3</v>
      </c>
      <c r="G4">
        <v>60</v>
      </c>
      <c r="H4" t="s">
        <v>4</v>
      </c>
    </row>
    <row r="5" spans="2:8">
      <c r="B5" t="s">
        <v>5</v>
      </c>
      <c r="G5">
        <v>5</v>
      </c>
      <c r="H5" t="s">
        <v>6</v>
      </c>
    </row>
    <row r="6" spans="2:8">
      <c r="B6" t="s">
        <v>7</v>
      </c>
      <c r="G6">
        <v>12</v>
      </c>
      <c r="H6" t="s">
        <v>8</v>
      </c>
    </row>
    <row r="7" spans="2:8">
      <c r="B7" t="s">
        <v>9</v>
      </c>
      <c r="G7">
        <v>14</v>
      </c>
      <c r="H7" t="s">
        <v>8</v>
      </c>
    </row>
    <row r="8" spans="2:8">
      <c r="B8" t="s">
        <v>10</v>
      </c>
      <c r="G8">
        <v>15</v>
      </c>
      <c r="H8" t="s">
        <v>6</v>
      </c>
    </row>
    <row r="9" spans="2:8">
      <c r="B9" t="s">
        <v>11</v>
      </c>
      <c r="G9">
        <v>480</v>
      </c>
      <c r="H9" t="s">
        <v>4</v>
      </c>
    </row>
    <row r="10" spans="2:8">
      <c r="B10" t="s">
        <v>12</v>
      </c>
      <c r="G10">
        <v>120</v>
      </c>
      <c r="H10" t="s">
        <v>13</v>
      </c>
    </row>
    <row r="11" spans="2:8">
      <c r="B11" t="s">
        <v>14</v>
      </c>
    </row>
    <row r="12" spans="2:8">
      <c r="B12" t="s">
        <v>15</v>
      </c>
      <c r="G12">
        <v>24</v>
      </c>
      <c r="H12" t="s">
        <v>4</v>
      </c>
    </row>
    <row r="13" spans="2:8">
      <c r="B13" t="s">
        <v>16</v>
      </c>
    </row>
    <row r="14" spans="2:8">
      <c r="B14" t="s">
        <v>17</v>
      </c>
      <c r="G14">
        <v>5</v>
      </c>
      <c r="H14" t="s">
        <v>18</v>
      </c>
    </row>
    <row r="15" spans="2:8">
      <c r="B15" t="s">
        <v>19</v>
      </c>
      <c r="G15">
        <v>5</v>
      </c>
      <c r="H15" t="s">
        <v>18</v>
      </c>
    </row>
    <row r="18" spans="3:15">
      <c r="C18" t="s">
        <v>20</v>
      </c>
      <c r="D18" s="3" t="s">
        <v>21</v>
      </c>
      <c r="E18" s="4" t="s">
        <v>22</v>
      </c>
      <c r="F18" t="s">
        <v>23</v>
      </c>
      <c r="H18" t="s">
        <v>24</v>
      </c>
      <c r="I18" t="s">
        <v>25</v>
      </c>
      <c r="K18" t="s">
        <v>26</v>
      </c>
      <c r="M18" t="s">
        <v>27</v>
      </c>
      <c r="N18" t="s">
        <v>28</v>
      </c>
      <c r="O18" t="s">
        <v>29</v>
      </c>
    </row>
    <row r="19" spans="3:15">
      <c r="C19">
        <v>1</v>
      </c>
      <c r="D19">
        <f>($G$4*$G$5/12)*3</f>
        <v>75</v>
      </c>
      <c r="E19">
        <f>D19*$G$6</f>
        <v>900</v>
      </c>
      <c r="F19" s="5">
        <v>120</v>
      </c>
      <c r="G19">
        <f>F19*$G$7</f>
        <v>1680</v>
      </c>
      <c r="H19" s="6">
        <v>152</v>
      </c>
      <c r="I19">
        <v>152</v>
      </c>
      <c r="K19">
        <f>E19+H19</f>
        <v>1052</v>
      </c>
      <c r="M19">
        <f>G19+I19</f>
        <v>1832</v>
      </c>
      <c r="N19">
        <f>K19-M19</f>
        <v>-780</v>
      </c>
      <c r="O19">
        <f>K19/M19</f>
        <v>0.57423580786026196</v>
      </c>
    </row>
    <row r="20" spans="3:15">
      <c r="C20">
        <v>2</v>
      </c>
      <c r="D20">
        <f t="shared" ref="D20:D42" si="0">($G$4*$G$5/12)*3</f>
        <v>75</v>
      </c>
      <c r="E20">
        <f t="shared" ref="E20:E42" si="1">D20*$G$6</f>
        <v>900</v>
      </c>
      <c r="F20" s="5">
        <v>120</v>
      </c>
      <c r="G20">
        <f t="shared" ref="G20:G42" si="2">F20*$G$7</f>
        <v>1680</v>
      </c>
      <c r="H20" s="6">
        <v>152</v>
      </c>
      <c r="I20">
        <v>152</v>
      </c>
      <c r="K20">
        <f>E20+H20+K19</f>
        <v>2104</v>
      </c>
      <c r="M20">
        <f>G20+I20+M19</f>
        <v>3664</v>
      </c>
      <c r="N20">
        <f t="shared" ref="N20:N42" si="3">K20-M20</f>
        <v>-1560</v>
      </c>
      <c r="O20">
        <f t="shared" ref="O20:O42" si="4">K20/M20</f>
        <v>0.57423580786026196</v>
      </c>
    </row>
    <row r="21" spans="3:15">
      <c r="C21">
        <v>3</v>
      </c>
      <c r="D21">
        <f t="shared" si="0"/>
        <v>75</v>
      </c>
      <c r="E21">
        <f t="shared" si="1"/>
        <v>900</v>
      </c>
      <c r="F21" s="5">
        <v>120</v>
      </c>
      <c r="G21">
        <f t="shared" si="2"/>
        <v>1680</v>
      </c>
      <c r="H21" s="6">
        <v>152</v>
      </c>
      <c r="I21">
        <v>152</v>
      </c>
      <c r="K21">
        <f t="shared" ref="K21:K42" si="5">E21+H21+K20</f>
        <v>3156</v>
      </c>
      <c r="M21">
        <f t="shared" ref="M21:M42" si="6">G21+I21+M20</f>
        <v>5496</v>
      </c>
      <c r="N21">
        <f t="shared" si="3"/>
        <v>-2340</v>
      </c>
      <c r="O21">
        <f t="shared" si="4"/>
        <v>0.57423580786026196</v>
      </c>
    </row>
    <row r="22" spans="3:15">
      <c r="C22">
        <v>4</v>
      </c>
      <c r="D22">
        <f t="shared" si="0"/>
        <v>75</v>
      </c>
      <c r="E22">
        <f t="shared" si="1"/>
        <v>900</v>
      </c>
      <c r="F22" s="5">
        <v>120</v>
      </c>
      <c r="G22">
        <f t="shared" si="2"/>
        <v>1680</v>
      </c>
      <c r="H22" s="6">
        <v>152</v>
      </c>
      <c r="I22">
        <v>152</v>
      </c>
      <c r="K22">
        <f>E22+H22+K21</f>
        <v>4208</v>
      </c>
      <c r="M22">
        <f t="shared" si="6"/>
        <v>7328</v>
      </c>
      <c r="N22">
        <f t="shared" si="3"/>
        <v>-3120</v>
      </c>
      <c r="O22">
        <f t="shared" si="4"/>
        <v>0.57423580786026196</v>
      </c>
    </row>
    <row r="23" spans="3:15">
      <c r="C23">
        <v>5</v>
      </c>
      <c r="D23">
        <f t="shared" si="0"/>
        <v>75</v>
      </c>
      <c r="E23">
        <f t="shared" si="1"/>
        <v>900</v>
      </c>
      <c r="F23">
        <v>24</v>
      </c>
      <c r="G23">
        <f>F23*$G$7</f>
        <v>336</v>
      </c>
      <c r="H23" s="6">
        <v>152</v>
      </c>
      <c r="I23">
        <v>152</v>
      </c>
      <c r="K23">
        <f t="shared" si="5"/>
        <v>5260</v>
      </c>
      <c r="M23">
        <f t="shared" si="6"/>
        <v>7816</v>
      </c>
      <c r="N23">
        <f t="shared" si="3"/>
        <v>-2556</v>
      </c>
      <c r="O23">
        <f t="shared" si="4"/>
        <v>0.67297850562947803</v>
      </c>
    </row>
    <row r="24" spans="3:15">
      <c r="C24">
        <v>6</v>
      </c>
      <c r="D24">
        <f t="shared" si="0"/>
        <v>75</v>
      </c>
      <c r="E24">
        <f t="shared" si="1"/>
        <v>900</v>
      </c>
      <c r="F24">
        <v>24</v>
      </c>
      <c r="G24">
        <f t="shared" si="2"/>
        <v>336</v>
      </c>
      <c r="H24" s="6">
        <v>152</v>
      </c>
      <c r="I24">
        <v>152</v>
      </c>
      <c r="K24">
        <f t="shared" si="5"/>
        <v>6312</v>
      </c>
      <c r="M24">
        <f t="shared" si="6"/>
        <v>8304</v>
      </c>
      <c r="N24">
        <f t="shared" si="3"/>
        <v>-1992</v>
      </c>
      <c r="O24">
        <f t="shared" si="4"/>
        <v>0.76011560693641622</v>
      </c>
    </row>
    <row r="25" spans="3:15">
      <c r="C25">
        <v>7</v>
      </c>
      <c r="D25">
        <f t="shared" si="0"/>
        <v>75</v>
      </c>
      <c r="E25">
        <f t="shared" si="1"/>
        <v>900</v>
      </c>
      <c r="F25">
        <v>24</v>
      </c>
      <c r="G25">
        <f t="shared" si="2"/>
        <v>336</v>
      </c>
      <c r="H25" s="6">
        <v>152</v>
      </c>
      <c r="I25">
        <v>152</v>
      </c>
      <c r="K25">
        <f t="shared" si="5"/>
        <v>7364</v>
      </c>
      <c r="M25">
        <f t="shared" si="6"/>
        <v>8792</v>
      </c>
      <c r="N25">
        <f t="shared" si="3"/>
        <v>-1428</v>
      </c>
      <c r="O25">
        <f t="shared" si="4"/>
        <v>0.83757961783439494</v>
      </c>
    </row>
    <row r="26" spans="3:15">
      <c r="C26">
        <v>8</v>
      </c>
      <c r="D26">
        <f t="shared" si="0"/>
        <v>75</v>
      </c>
      <c r="E26">
        <f t="shared" si="1"/>
        <v>900</v>
      </c>
      <c r="F26">
        <v>24</v>
      </c>
      <c r="G26">
        <f t="shared" si="2"/>
        <v>336</v>
      </c>
      <c r="H26" s="6">
        <v>152</v>
      </c>
      <c r="I26">
        <v>152</v>
      </c>
      <c r="K26">
        <f t="shared" si="5"/>
        <v>8416</v>
      </c>
      <c r="M26">
        <f t="shared" si="6"/>
        <v>9280</v>
      </c>
      <c r="N26">
        <f t="shared" si="3"/>
        <v>-864</v>
      </c>
      <c r="O26">
        <f t="shared" si="4"/>
        <v>0.90689655172413797</v>
      </c>
    </row>
    <row r="27" spans="3:15">
      <c r="C27">
        <v>9</v>
      </c>
      <c r="D27">
        <f t="shared" si="0"/>
        <v>75</v>
      </c>
      <c r="E27">
        <f t="shared" si="1"/>
        <v>900</v>
      </c>
      <c r="F27">
        <v>24</v>
      </c>
      <c r="G27">
        <f t="shared" si="2"/>
        <v>336</v>
      </c>
      <c r="H27" s="6">
        <v>152</v>
      </c>
      <c r="I27">
        <v>152</v>
      </c>
      <c r="K27">
        <f t="shared" si="5"/>
        <v>9468</v>
      </c>
      <c r="M27">
        <f t="shared" si="6"/>
        <v>9768</v>
      </c>
      <c r="N27">
        <f t="shared" si="3"/>
        <v>-300</v>
      </c>
      <c r="O27">
        <f t="shared" si="4"/>
        <v>0.96928746928746934</v>
      </c>
    </row>
    <row r="28" spans="3:15">
      <c r="C28">
        <v>10</v>
      </c>
      <c r="D28">
        <f t="shared" si="0"/>
        <v>75</v>
      </c>
      <c r="E28">
        <f t="shared" si="1"/>
        <v>900</v>
      </c>
      <c r="F28">
        <v>24</v>
      </c>
      <c r="G28">
        <f t="shared" si="2"/>
        <v>336</v>
      </c>
      <c r="H28" s="6">
        <v>152</v>
      </c>
      <c r="I28">
        <v>152</v>
      </c>
      <c r="K28">
        <f t="shared" si="5"/>
        <v>10520</v>
      </c>
      <c r="M28">
        <f t="shared" si="6"/>
        <v>10256</v>
      </c>
      <c r="N28">
        <f t="shared" si="3"/>
        <v>264</v>
      </c>
      <c r="O28">
        <f t="shared" si="4"/>
        <v>1.0257410296411857</v>
      </c>
    </row>
    <row r="29" spans="3:15">
      <c r="C29">
        <v>11</v>
      </c>
      <c r="D29">
        <f t="shared" si="0"/>
        <v>75</v>
      </c>
      <c r="E29">
        <f t="shared" si="1"/>
        <v>900</v>
      </c>
      <c r="F29">
        <v>24</v>
      </c>
      <c r="G29">
        <f t="shared" si="2"/>
        <v>336</v>
      </c>
      <c r="H29" s="6">
        <v>152</v>
      </c>
      <c r="I29">
        <v>152</v>
      </c>
      <c r="K29">
        <f t="shared" si="5"/>
        <v>11572</v>
      </c>
      <c r="M29">
        <f t="shared" si="6"/>
        <v>10744</v>
      </c>
      <c r="N29">
        <f t="shared" si="3"/>
        <v>828</v>
      </c>
      <c r="O29">
        <f t="shared" si="4"/>
        <v>1.0770662695457931</v>
      </c>
    </row>
    <row r="30" spans="3:15">
      <c r="C30">
        <v>12</v>
      </c>
      <c r="D30">
        <f t="shared" si="0"/>
        <v>75</v>
      </c>
      <c r="E30">
        <f t="shared" si="1"/>
        <v>900</v>
      </c>
      <c r="F30">
        <v>24</v>
      </c>
      <c r="G30">
        <f t="shared" si="2"/>
        <v>336</v>
      </c>
      <c r="H30" s="6">
        <v>152</v>
      </c>
      <c r="I30">
        <v>152</v>
      </c>
      <c r="K30">
        <f t="shared" si="5"/>
        <v>12624</v>
      </c>
      <c r="M30">
        <f t="shared" si="6"/>
        <v>11232</v>
      </c>
      <c r="N30">
        <f t="shared" si="3"/>
        <v>1392</v>
      </c>
      <c r="O30">
        <f t="shared" si="4"/>
        <v>1.1239316239316239</v>
      </c>
    </row>
    <row r="31" spans="3:15">
      <c r="C31">
        <v>13</v>
      </c>
      <c r="D31">
        <f t="shared" si="0"/>
        <v>75</v>
      </c>
      <c r="E31">
        <f t="shared" si="1"/>
        <v>900</v>
      </c>
      <c r="F31">
        <v>24</v>
      </c>
      <c r="G31">
        <f t="shared" si="2"/>
        <v>336</v>
      </c>
      <c r="H31" s="6">
        <v>152</v>
      </c>
      <c r="I31">
        <v>152</v>
      </c>
      <c r="K31">
        <f t="shared" si="5"/>
        <v>13676</v>
      </c>
      <c r="M31">
        <f t="shared" si="6"/>
        <v>11720</v>
      </c>
      <c r="N31">
        <f t="shared" si="3"/>
        <v>1956</v>
      </c>
      <c r="O31">
        <f t="shared" si="4"/>
        <v>1.1668941979522185</v>
      </c>
    </row>
    <row r="32" spans="3:15">
      <c r="C32">
        <v>14</v>
      </c>
      <c r="D32">
        <f t="shared" si="0"/>
        <v>75</v>
      </c>
      <c r="E32">
        <f t="shared" si="1"/>
        <v>900</v>
      </c>
      <c r="F32">
        <v>24</v>
      </c>
      <c r="G32">
        <f t="shared" si="2"/>
        <v>336</v>
      </c>
      <c r="H32" s="6">
        <v>152</v>
      </c>
      <c r="I32">
        <v>152</v>
      </c>
      <c r="K32">
        <f t="shared" si="5"/>
        <v>14728</v>
      </c>
      <c r="M32">
        <f t="shared" si="6"/>
        <v>12208</v>
      </c>
      <c r="N32">
        <f t="shared" si="3"/>
        <v>2520</v>
      </c>
      <c r="O32">
        <f t="shared" si="4"/>
        <v>1.2064220183486238</v>
      </c>
    </row>
    <row r="33" spans="3:15">
      <c r="C33">
        <v>15</v>
      </c>
      <c r="D33">
        <f t="shared" si="0"/>
        <v>75</v>
      </c>
      <c r="E33">
        <f t="shared" si="1"/>
        <v>900</v>
      </c>
      <c r="F33">
        <v>24</v>
      </c>
      <c r="G33">
        <f t="shared" si="2"/>
        <v>336</v>
      </c>
      <c r="H33" s="6">
        <v>152</v>
      </c>
      <c r="I33">
        <v>152</v>
      </c>
      <c r="K33">
        <f t="shared" si="5"/>
        <v>15780</v>
      </c>
      <c r="M33">
        <f t="shared" si="6"/>
        <v>12696</v>
      </c>
      <c r="N33">
        <f t="shared" si="3"/>
        <v>3084</v>
      </c>
      <c r="O33">
        <f t="shared" si="4"/>
        <v>1.2429111531190926</v>
      </c>
    </row>
    <row r="34" spans="3:15">
      <c r="C34">
        <v>16</v>
      </c>
      <c r="D34">
        <f t="shared" si="0"/>
        <v>75</v>
      </c>
      <c r="E34">
        <f t="shared" si="1"/>
        <v>900</v>
      </c>
      <c r="F34">
        <v>24</v>
      </c>
      <c r="G34">
        <f t="shared" si="2"/>
        <v>336</v>
      </c>
      <c r="H34" s="6">
        <v>152</v>
      </c>
      <c r="I34">
        <v>152</v>
      </c>
      <c r="K34">
        <f t="shared" si="5"/>
        <v>16832</v>
      </c>
      <c r="M34">
        <f t="shared" si="6"/>
        <v>13184</v>
      </c>
      <c r="N34">
        <f t="shared" si="3"/>
        <v>3648</v>
      </c>
      <c r="O34">
        <f t="shared" si="4"/>
        <v>1.2766990291262137</v>
      </c>
    </row>
    <row r="35" spans="3:15">
      <c r="C35">
        <v>17</v>
      </c>
      <c r="D35">
        <f t="shared" si="0"/>
        <v>75</v>
      </c>
      <c r="E35">
        <f t="shared" si="1"/>
        <v>900</v>
      </c>
      <c r="F35">
        <v>24</v>
      </c>
      <c r="G35">
        <f t="shared" si="2"/>
        <v>336</v>
      </c>
      <c r="H35" s="6">
        <v>152</v>
      </c>
      <c r="I35">
        <v>152</v>
      </c>
      <c r="K35">
        <f t="shared" si="5"/>
        <v>17884</v>
      </c>
      <c r="M35">
        <f t="shared" si="6"/>
        <v>13672</v>
      </c>
      <c r="N35">
        <f t="shared" si="3"/>
        <v>4212</v>
      </c>
      <c r="O35">
        <f t="shared" si="4"/>
        <v>1.3080748976009362</v>
      </c>
    </row>
    <row r="36" spans="3:15">
      <c r="C36">
        <v>18</v>
      </c>
      <c r="D36">
        <f t="shared" si="0"/>
        <v>75</v>
      </c>
      <c r="E36">
        <f t="shared" si="1"/>
        <v>900</v>
      </c>
      <c r="F36">
        <v>24</v>
      </c>
      <c r="G36">
        <f t="shared" si="2"/>
        <v>336</v>
      </c>
      <c r="H36" s="6">
        <v>152</v>
      </c>
      <c r="I36">
        <v>152</v>
      </c>
      <c r="K36">
        <f t="shared" si="5"/>
        <v>18936</v>
      </c>
      <c r="M36">
        <f t="shared" si="6"/>
        <v>14160</v>
      </c>
      <c r="N36">
        <f t="shared" si="3"/>
        <v>4776</v>
      </c>
      <c r="O36">
        <f t="shared" si="4"/>
        <v>1.3372881355932202</v>
      </c>
    </row>
    <row r="37" spans="3:15">
      <c r="C37">
        <v>19</v>
      </c>
      <c r="D37">
        <f t="shared" si="0"/>
        <v>75</v>
      </c>
      <c r="E37">
        <f t="shared" si="1"/>
        <v>900</v>
      </c>
      <c r="F37">
        <v>24</v>
      </c>
      <c r="G37">
        <f t="shared" si="2"/>
        <v>336</v>
      </c>
      <c r="H37" s="6">
        <v>152</v>
      </c>
      <c r="I37">
        <v>152</v>
      </c>
      <c r="K37">
        <f t="shared" si="5"/>
        <v>19988</v>
      </c>
      <c r="M37">
        <f t="shared" si="6"/>
        <v>14648</v>
      </c>
      <c r="N37">
        <f t="shared" si="3"/>
        <v>5340</v>
      </c>
      <c r="O37">
        <f t="shared" si="4"/>
        <v>1.3645548880393228</v>
      </c>
    </row>
    <row r="38" spans="3:15">
      <c r="C38">
        <v>20</v>
      </c>
      <c r="D38">
        <f t="shared" si="0"/>
        <v>75</v>
      </c>
      <c r="E38">
        <f t="shared" si="1"/>
        <v>900</v>
      </c>
      <c r="F38">
        <v>24</v>
      </c>
      <c r="G38">
        <f t="shared" si="2"/>
        <v>336</v>
      </c>
      <c r="H38" s="6">
        <v>152</v>
      </c>
      <c r="I38">
        <v>152</v>
      </c>
      <c r="K38">
        <f t="shared" si="5"/>
        <v>21040</v>
      </c>
      <c r="M38">
        <f t="shared" si="6"/>
        <v>15136</v>
      </c>
      <c r="N38">
        <f t="shared" si="3"/>
        <v>5904</v>
      </c>
      <c r="O38">
        <f t="shared" si="4"/>
        <v>1.390063424947146</v>
      </c>
    </row>
    <row r="39" spans="3:15">
      <c r="C39">
        <v>21</v>
      </c>
      <c r="D39">
        <f t="shared" si="0"/>
        <v>75</v>
      </c>
      <c r="E39">
        <f t="shared" si="1"/>
        <v>900</v>
      </c>
      <c r="F39">
        <v>24</v>
      </c>
      <c r="G39">
        <f t="shared" si="2"/>
        <v>336</v>
      </c>
      <c r="H39" s="6">
        <v>152</v>
      </c>
      <c r="I39">
        <v>152</v>
      </c>
      <c r="K39">
        <f t="shared" si="5"/>
        <v>22092</v>
      </c>
      <c r="M39">
        <f t="shared" si="6"/>
        <v>15624</v>
      </c>
      <c r="N39">
        <f t="shared" si="3"/>
        <v>6468</v>
      </c>
      <c r="O39">
        <f t="shared" si="4"/>
        <v>1.413978494623656</v>
      </c>
    </row>
    <row r="40" spans="3:15">
      <c r="C40">
        <v>22</v>
      </c>
      <c r="D40">
        <f t="shared" si="0"/>
        <v>75</v>
      </c>
      <c r="E40">
        <f t="shared" si="1"/>
        <v>900</v>
      </c>
      <c r="F40">
        <v>24</v>
      </c>
      <c r="G40">
        <f t="shared" si="2"/>
        <v>336</v>
      </c>
      <c r="H40" s="6">
        <v>152</v>
      </c>
      <c r="I40">
        <v>152</v>
      </c>
      <c r="K40">
        <f t="shared" si="5"/>
        <v>23144</v>
      </c>
      <c r="M40">
        <f t="shared" si="6"/>
        <v>16112</v>
      </c>
      <c r="N40">
        <f t="shared" si="3"/>
        <v>7032</v>
      </c>
      <c r="O40">
        <f t="shared" si="4"/>
        <v>1.4364448857994041</v>
      </c>
    </row>
    <row r="41" spans="3:15">
      <c r="C41">
        <v>23</v>
      </c>
      <c r="D41">
        <f>($G$4*$G$5/12)*3</f>
        <v>75</v>
      </c>
      <c r="E41">
        <f t="shared" si="1"/>
        <v>900</v>
      </c>
      <c r="F41">
        <v>24</v>
      </c>
      <c r="G41">
        <f t="shared" si="2"/>
        <v>336</v>
      </c>
      <c r="H41" s="6">
        <v>152</v>
      </c>
      <c r="I41">
        <v>152</v>
      </c>
      <c r="K41">
        <f t="shared" si="5"/>
        <v>24196</v>
      </c>
      <c r="M41">
        <f t="shared" si="6"/>
        <v>16600</v>
      </c>
      <c r="N41">
        <f t="shared" si="3"/>
        <v>7596</v>
      </c>
      <c r="O41">
        <f t="shared" si="4"/>
        <v>1.457590361445783</v>
      </c>
    </row>
    <row r="42" spans="3:15">
      <c r="C42">
        <v>24</v>
      </c>
      <c r="D42">
        <f t="shared" si="0"/>
        <v>75</v>
      </c>
      <c r="E42">
        <f t="shared" si="1"/>
        <v>900</v>
      </c>
      <c r="F42">
        <v>24</v>
      </c>
      <c r="G42">
        <f t="shared" si="2"/>
        <v>336</v>
      </c>
      <c r="H42" s="6">
        <v>152</v>
      </c>
      <c r="I42">
        <v>152</v>
      </c>
      <c r="K42">
        <f t="shared" si="5"/>
        <v>25248</v>
      </c>
      <c r="M42">
        <f t="shared" si="6"/>
        <v>17088</v>
      </c>
      <c r="N42">
        <f t="shared" si="3"/>
        <v>8160</v>
      </c>
      <c r="O42">
        <f t="shared" si="4"/>
        <v>1.4775280898876404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2023-02-09T17:55:03Z</dcterms:created>
  <dcterms:modified xsi:type="dcterms:W3CDTF">2023-02-12T10:32:53Z</dcterms:modified>
  <cp:category/>
  <cp:contentStatus/>
</cp:coreProperties>
</file>