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o Ways\Documents\deployment\excell spreadsheet\"/>
    </mc:Choice>
  </mc:AlternateContent>
  <xr:revisionPtr revIDLastSave="0" documentId="8_{74AA1B6C-9F1E-40FF-9CE8-A022D05242CC}" xr6:coauthVersionLast="47" xr6:coauthVersionMax="47" xr10:uidLastSave="{00000000-0000-0000-0000-000000000000}"/>
  <bookViews>
    <workbookView xWindow="-120" yWindow="-120" windowWidth="20730" windowHeight="11160" xr2:uid="{74F1C060-ABCF-4E0F-AB78-161CF285D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N12" i="1" a="1"/>
  <c r="N12" i="1" s="1"/>
  <c r="J30" i="1"/>
  <c r="I30" i="1"/>
  <c r="H30" i="1"/>
  <c r="J29" i="1"/>
  <c r="I29" i="1"/>
  <c r="H29" i="1"/>
  <c r="J28" i="1"/>
  <c r="I28" i="1"/>
  <c r="H28" i="1"/>
  <c r="M27" i="1" a="1"/>
  <c r="M27" i="1" s="1"/>
  <c r="N27" i="1" s="1" a="1"/>
  <c r="N27" i="1" s="1"/>
  <c r="J27" i="1"/>
  <c r="I27" i="1"/>
  <c r="H27" i="1"/>
  <c r="N26" i="1"/>
  <c r="N26" i="1" a="1"/>
  <c r="J23" i="1"/>
  <c r="I23" i="1"/>
  <c r="H23" i="1"/>
  <c r="J22" i="1"/>
  <c r="I22" i="1"/>
  <c r="H22" i="1"/>
  <c r="J21" i="1"/>
  <c r="I21" i="1"/>
  <c r="H21" i="1"/>
  <c r="N20" i="1" a="1"/>
  <c r="N20" i="1" s="1"/>
  <c r="M20" i="1"/>
  <c r="M20" i="1" a="1"/>
  <c r="J20" i="1"/>
  <c r="I20" i="1"/>
  <c r="H20" i="1"/>
  <c r="N19" i="1"/>
  <c r="N19" i="1" a="1"/>
  <c r="J15" i="1"/>
  <c r="I15" i="1"/>
  <c r="H15" i="1"/>
  <c r="J14" i="1"/>
  <c r="I14" i="1"/>
  <c r="H14" i="1"/>
  <c r="J13" i="1"/>
  <c r="I13" i="1"/>
  <c r="H13" i="1"/>
  <c r="M12" i="1" a="1"/>
  <c r="M12" i="1" s="1"/>
  <c r="J12" i="1"/>
  <c r="H12" i="1"/>
  <c r="N11" i="1"/>
  <c r="N11" i="1" a="1"/>
  <c r="A9" i="1" a="1"/>
  <c r="A9" i="1" s="1"/>
  <c r="J35" i="1" a="1"/>
  <c r="J34" i="1" a="1"/>
  <c r="J33" i="1" a="1"/>
  <c r="B35" i="1" a="1"/>
  <c r="B34" i="1" a="1"/>
  <c r="B33" i="1" a="1"/>
  <c r="B33" i="1" l="1"/>
  <c r="B34" i="1"/>
  <c r="B35" i="1"/>
  <c r="J33" i="1"/>
  <c r="J34" i="1"/>
  <c r="J3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<sst xmlns="http://schemas.openxmlformats.org/spreadsheetml/2006/main" count="78" uniqueCount="22">
  <si>
    <t>Date</t>
  </si>
  <si>
    <t>Sales Rep</t>
  </si>
  <si>
    <t>Autos</t>
  </si>
  <si>
    <t>Sales</t>
  </si>
  <si>
    <t>Cross Tabulated Report for Total Sales ($)</t>
  </si>
  <si>
    <t>Alma</t>
  </si>
  <si>
    <t>Chevy</t>
  </si>
  <si>
    <t>Autos/ Sales Rep</t>
  </si>
  <si>
    <t>Jaeyoung</t>
  </si>
  <si>
    <t>Tyrone</t>
  </si>
  <si>
    <t>Honda</t>
  </si>
  <si>
    <t>Ford</t>
  </si>
  <si>
    <t>Toyota</t>
  </si>
  <si>
    <t>Cross Tabulated Report for Average Sales ($)</t>
  </si>
  <si>
    <t>Cross Tabulated Report for Count of Transactions</t>
  </si>
  <si>
    <t>Old School Cell Reference Formulas:</t>
  </si>
  <si>
    <t>New School Dynamic Array Formulas:</t>
  </si>
  <si>
    <t>Goals:</t>
  </si>
  <si>
    <t>I want a Cross Tabulated Report showing Total Sales by Auto and Sales Rep.</t>
  </si>
  <si>
    <t>I want a Cross Tabulated Report showing Average Sales by Auto and Sales Rep.</t>
  </si>
  <si>
    <t>I want a Cross Tabulated Report showing the Count of Transactions by Auto and Sales Rep.</t>
  </si>
  <si>
    <t>I am entering data each day and we want reporting solution to update instantly when I add new sales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</si>
</sst>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14" fontId="0" fillId="0" borderId="0" xfId="0" applyNumberFormat="1"/>
    <xf numFmtId="6" fontId="0" fillId="0" borderId="0" xfId="0" applyNumberFormat="1"/>
    <xf numFmtId="0" fontId="1" fillId="0" borderId="1" xfId="0" applyFont="1" applyBorder="1"/>
    <xf numFmtId="0" fontId="0" fillId="0" borderId="1" xfId="0" applyBorder="1"/>
    <xf numFmtId="3" fontId="0" fillId="3" borderId="1" xfId="0" applyNumberFormat="1" applyFill="1" applyBorder="1"/>
    <xf numFmtId="0" fontId="3" fillId="0" borderId="0" xfId="0" applyFont="1"/>
  </cellXfs>
  <cellStyles count="1">
    <cellStyle name="Normal" xfId="0" builtinId="0"/>
  </cellStyles>
  <dxfs count="3">
    <dxf>
      <numFmt numFmtId="10" formatCode="&quot;$&quot;#,##0_);[Red]\(&quot;$&quot;#,##0\)"/>
    </dxf>
    <dxf>
      <numFmt numFmtId="164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ABAB7F-BDFC-4846-B94D-166380FEACD7}" name="fSalesCT" displayName="fSalesCT" ref="B10:E27" totalsRowShown="0" headerRowDxfId="2">
  <autoFilter ref="B10:E27" xr:uid="{43ABAB7F-BDFC-4846-B94D-166380FEACD7}"/>
  <tableColumns count="4">
    <tableColumn id="1" xr3:uid="{B4D745F1-02E5-49A6-9578-C1394BA9D345}" name="Date" dataDxfId="1"/>
    <tableColumn id="2" xr3:uid="{A93A8978-90ED-4E72-B29C-2C3C06D5DC1A}" name="Sales Rep"/>
    <tableColumn id="3" xr3:uid="{8049D747-706A-484D-8D59-2272CA3CB319}" name="Autos"/>
    <tableColumn id="4" xr3:uid="{1240C30D-9E44-462C-9F22-1DB8C6A3CE7A}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4FD6-7C14-49FD-A932-C29B3CFFEFE7}">
  <dimension ref="A4:P35"/>
  <sheetViews>
    <sheetView tabSelected="1" zoomScale="99" zoomScaleNormal="99" workbookViewId="0">
      <selection activeCell="I12" sqref="I12"/>
    </sheetView>
  </sheetViews>
  <sheetFormatPr defaultRowHeight="15" x14ac:dyDescent="0.25"/>
  <cols>
    <col min="1" max="1" width="4.28515625" customWidth="1"/>
    <col min="2" max="2" width="12" customWidth="1"/>
    <col min="3" max="3" width="9.140625" customWidth="1"/>
  </cols>
  <sheetData>
    <row r="4" spans="1:16" x14ac:dyDescent="0.25">
      <c r="A4" s="1" t="s">
        <v>17</v>
      </c>
    </row>
    <row r="5" spans="1:16" x14ac:dyDescent="0.25">
      <c r="A5">
        <v>1</v>
      </c>
      <c r="B5" t="s">
        <v>18</v>
      </c>
    </row>
    <row r="6" spans="1:16" x14ac:dyDescent="0.25">
      <c r="A6">
        <v>2</v>
      </c>
      <c r="B6" t="s">
        <v>19</v>
      </c>
    </row>
    <row r="7" spans="1:16" x14ac:dyDescent="0.25">
      <c r="A7">
        <v>3</v>
      </c>
      <c r="B7" t="s">
        <v>20</v>
      </c>
    </row>
    <row r="8" spans="1:16" x14ac:dyDescent="0.25">
      <c r="A8">
        <v>4</v>
      </c>
      <c r="B8" t="s">
        <v>21</v>
      </c>
    </row>
    <row r="9" spans="1:16" x14ac:dyDescent="0.25">
      <c r="A9" t="e" cm="1">
        <f t="array" ref="A9">+P35A9A9:Q36</f>
        <v>#NAME?</v>
      </c>
    </row>
    <row r="10" spans="1:16" x14ac:dyDescent="0.25">
      <c r="B10" s="1" t="s">
        <v>0</v>
      </c>
      <c r="C10" s="1" t="s">
        <v>1</v>
      </c>
      <c r="D10" s="1" t="s">
        <v>2</v>
      </c>
      <c r="E10" s="1" t="s">
        <v>3</v>
      </c>
      <c r="G10" s="2" t="s">
        <v>4</v>
      </c>
      <c r="H10" s="2"/>
      <c r="I10" s="2"/>
      <c r="J10" s="2"/>
      <c r="M10" s="2" t="s">
        <v>4</v>
      </c>
      <c r="N10" s="2"/>
      <c r="O10" s="2"/>
      <c r="P10" s="2"/>
    </row>
    <row r="11" spans="1:16" x14ac:dyDescent="0.25">
      <c r="B11" s="3">
        <v>43507</v>
      </c>
      <c r="C11" t="s">
        <v>5</v>
      </c>
      <c r="D11" t="s">
        <v>6</v>
      </c>
      <c r="E11" s="4">
        <v>38016</v>
      </c>
      <c r="G11" s="5" t="s">
        <v>7</v>
      </c>
      <c r="H11" s="6" t="s">
        <v>5</v>
      </c>
      <c r="I11" s="6" t="s">
        <v>8</v>
      </c>
      <c r="J11" s="6" t="s">
        <v>9</v>
      </c>
      <c r="M11" s="5" t="s">
        <v>7</v>
      </c>
      <c r="N11" s="6" t="str" cm="1">
        <f t="array" ref="N11:P11">TRANSPOSE(_xlfn._xlws.SORT(_xlfn.UNIQUE(C11:C27)))</f>
        <v>Alma</v>
      </c>
      <c r="O11" s="6" t="str">
        <v>Jaeyoung</v>
      </c>
      <c r="P11" s="6" t="str">
        <v>Tyrone</v>
      </c>
    </row>
    <row r="12" spans="1:16" x14ac:dyDescent="0.25">
      <c r="B12" s="3">
        <v>43507</v>
      </c>
      <c r="C12" t="s">
        <v>9</v>
      </c>
      <c r="D12" t="s">
        <v>6</v>
      </c>
      <c r="E12" s="4">
        <v>71182</v>
      </c>
      <c r="G12" s="6" t="s">
        <v>6</v>
      </c>
      <c r="H12" s="7">
        <f>SUMIFS($E$11:$E$27,$C$11:$C$27,H$11,$D$11:$D$27,$G12)</f>
        <v>107614</v>
      </c>
      <c r="I12" s="7">
        <f>SUMIFS($E$11:$E$27,$C$11:$C$27,I$11,$D$11:$D$27,$G12)</f>
        <v>57034</v>
      </c>
      <c r="J12" s="7">
        <f t="shared" ref="I12:J12" si="0">SUMIFS($E$11:$E$27,$C$11:$C$27,J$11,$D$11:$D$27,$G12)</f>
        <v>71182</v>
      </c>
      <c r="M12" s="6" t="str" cm="1">
        <f t="array" ref="M12:M15">_xlfn._xlws.SORT(_xlfn.UNIQUE(D11:D27))</f>
        <v>Chevy</v>
      </c>
      <c r="N12" s="7" cm="1">
        <f t="array" ref="N12:P15">SUMIFS(E11:E27,D11:D27,_xlfn.ANCHORARRAY(M12),C11:C27,_xlfn.ANCHORARRAY(N11))</f>
        <v>107614</v>
      </c>
      <c r="O12" s="7">
        <v>57034</v>
      </c>
      <c r="P12" s="7">
        <v>71182</v>
      </c>
    </row>
    <row r="13" spans="1:16" x14ac:dyDescent="0.25">
      <c r="B13" s="3">
        <v>43507</v>
      </c>
      <c r="C13" t="s">
        <v>8</v>
      </c>
      <c r="D13" t="s">
        <v>10</v>
      </c>
      <c r="E13" s="4">
        <v>70720</v>
      </c>
      <c r="G13" s="6" t="s">
        <v>11</v>
      </c>
      <c r="H13" s="7">
        <f t="shared" ref="H13:J15" si="1">SUMIFS($E$11:$E$27,$C$11:$C$27,H$11,$D$11:$D$27,$G13)</f>
        <v>37432</v>
      </c>
      <c r="I13" s="7">
        <f t="shared" si="1"/>
        <v>63092</v>
      </c>
      <c r="J13" s="7">
        <f t="shared" si="1"/>
        <v>98481</v>
      </c>
      <c r="M13" s="6" t="str">
        <v>Ford</v>
      </c>
      <c r="N13" s="7">
        <v>37432</v>
      </c>
      <c r="O13" s="7">
        <v>63092</v>
      </c>
      <c r="P13" s="7">
        <v>98481</v>
      </c>
    </row>
    <row r="14" spans="1:16" x14ac:dyDescent="0.25">
      <c r="B14" s="3">
        <v>43507</v>
      </c>
      <c r="C14" t="s">
        <v>5</v>
      </c>
      <c r="D14" t="s">
        <v>6</v>
      </c>
      <c r="E14" s="4">
        <v>69598</v>
      </c>
      <c r="G14" s="6" t="s">
        <v>10</v>
      </c>
      <c r="H14" s="7">
        <f t="shared" si="1"/>
        <v>33415</v>
      </c>
      <c r="I14" s="7">
        <f t="shared" si="1"/>
        <v>70720</v>
      </c>
      <c r="J14" s="7">
        <f t="shared" si="1"/>
        <v>213010</v>
      </c>
      <c r="M14" s="6" t="str">
        <v>Honda</v>
      </c>
      <c r="N14" s="7">
        <v>33415</v>
      </c>
      <c r="O14" s="7">
        <v>70720</v>
      </c>
      <c r="P14" s="7">
        <v>213010</v>
      </c>
    </row>
    <row r="15" spans="1:16" x14ac:dyDescent="0.25">
      <c r="B15" s="3">
        <v>43507</v>
      </c>
      <c r="C15" t="s">
        <v>9</v>
      </c>
      <c r="D15" t="s">
        <v>10</v>
      </c>
      <c r="E15" s="4">
        <v>55299</v>
      </c>
      <c r="G15" s="6" t="s">
        <v>12</v>
      </c>
      <c r="H15" s="7">
        <f t="shared" si="1"/>
        <v>47352</v>
      </c>
      <c r="I15" s="7">
        <f t="shared" si="1"/>
        <v>95940</v>
      </c>
      <c r="J15" s="7">
        <f>SUMIFS($E$11:$E$27,$C$11:$C$27,J$11,$D$11:$D$27,$G15)</f>
        <v>0</v>
      </c>
      <c r="M15" s="6" t="str">
        <v>Toyota</v>
      </c>
      <c r="N15" s="7">
        <v>47352</v>
      </c>
      <c r="O15" s="7">
        <v>95940</v>
      </c>
      <c r="P15" s="7">
        <v>0</v>
      </c>
    </row>
    <row r="16" spans="1:16" x14ac:dyDescent="0.25">
      <c r="B16" s="3">
        <v>43507</v>
      </c>
      <c r="C16" t="s">
        <v>8</v>
      </c>
      <c r="D16" t="s">
        <v>12</v>
      </c>
      <c r="E16" s="4">
        <v>63882</v>
      </c>
    </row>
    <row r="17" spans="2:16" x14ac:dyDescent="0.25">
      <c r="B17" s="3">
        <v>43508</v>
      </c>
      <c r="C17" t="s">
        <v>5</v>
      </c>
      <c r="D17" t="s">
        <v>12</v>
      </c>
      <c r="E17" s="4">
        <v>47352</v>
      </c>
    </row>
    <row r="18" spans="2:16" x14ac:dyDescent="0.25">
      <c r="B18" s="3">
        <v>43508</v>
      </c>
      <c r="C18" t="s">
        <v>9</v>
      </c>
      <c r="D18" t="s">
        <v>11</v>
      </c>
      <c r="E18" s="4">
        <v>53105</v>
      </c>
      <c r="G18" s="2" t="s">
        <v>13</v>
      </c>
      <c r="H18" s="2"/>
      <c r="I18" s="2"/>
      <c r="J18" s="2"/>
      <c r="M18" s="2" t="s">
        <v>13</v>
      </c>
      <c r="N18" s="2"/>
      <c r="O18" s="2"/>
      <c r="P18" s="2"/>
    </row>
    <row r="19" spans="2:16" x14ac:dyDescent="0.25">
      <c r="B19" s="3">
        <v>43508</v>
      </c>
      <c r="C19" t="s">
        <v>8</v>
      </c>
      <c r="D19" t="s">
        <v>12</v>
      </c>
      <c r="E19" s="4">
        <v>32058</v>
      </c>
      <c r="G19" s="5" t="s">
        <v>7</v>
      </c>
      <c r="H19" s="6" t="s">
        <v>5</v>
      </c>
      <c r="I19" s="6" t="s">
        <v>8</v>
      </c>
      <c r="J19" s="6" t="s">
        <v>9</v>
      </c>
      <c r="M19" s="5" t="s">
        <v>7</v>
      </c>
      <c r="N19" s="6" t="str" cm="1">
        <f t="array" ref="N19:P19">TRANSPOSE(_xlfn._xlws.SORT(_xlfn.UNIQUE(C11:C27)))</f>
        <v>Alma</v>
      </c>
      <c r="O19" s="6" t="str">
        <v>Jaeyoung</v>
      </c>
      <c r="P19" s="6" t="str">
        <v>Tyrone</v>
      </c>
    </row>
    <row r="20" spans="2:16" x14ac:dyDescent="0.25">
      <c r="B20" s="3">
        <v>43508</v>
      </c>
      <c r="C20" t="s">
        <v>5</v>
      </c>
      <c r="D20" t="s">
        <v>10</v>
      </c>
      <c r="E20" s="4">
        <v>33415</v>
      </c>
      <c r="G20" s="6" t="s">
        <v>6</v>
      </c>
      <c r="H20" s="7">
        <f>IFERROR(AVERAGEIFS($E$11:$E$27,$D$11:$D$27,$G20,$C$11:$C$27,H$19),0)</f>
        <v>53807</v>
      </c>
      <c r="I20" s="7">
        <f t="shared" ref="I20:J23" si="2">IFERROR(AVERAGEIFS($E$11:$E$27,$D$11:$D$27,$G20,$C$11:$C$27,I$19),0)</f>
        <v>57034</v>
      </c>
      <c r="J20" s="7">
        <f t="shared" si="2"/>
        <v>71182</v>
      </c>
      <c r="M20" s="6" t="str" cm="1">
        <f t="array" ref="M20:M23">_xlfn._xlws.SORT(_xlfn.UNIQUE(D11:D27))</f>
        <v>Chevy</v>
      </c>
      <c r="N20" s="7" cm="1">
        <f t="array" ref="N20:P23">IFERROR(AVERAGEIFS(E11:E27,D11:D27,_xlfn.ANCHORARRAY(M20),C11:C27,_xlfn.ANCHORARRAY(N19)),0)</f>
        <v>53807</v>
      </c>
      <c r="O20" s="7">
        <v>57034</v>
      </c>
      <c r="P20" s="7">
        <v>71182</v>
      </c>
    </row>
    <row r="21" spans="2:16" x14ac:dyDescent="0.25">
      <c r="B21" s="3">
        <v>43508</v>
      </c>
      <c r="C21" t="s">
        <v>9</v>
      </c>
      <c r="D21" t="s">
        <v>10</v>
      </c>
      <c r="E21" s="4">
        <v>71880</v>
      </c>
      <c r="G21" s="6" t="s">
        <v>11</v>
      </c>
      <c r="H21" s="7">
        <f t="shared" ref="H21:H23" si="3">IFERROR(AVERAGEIFS($E$11:$E$27,$D$11:$D$27,$G21,$C$11:$C$27,H$19),0)</f>
        <v>37432</v>
      </c>
      <c r="I21" s="7">
        <f t="shared" si="2"/>
        <v>63092</v>
      </c>
      <c r="J21" s="7">
        <f t="shared" si="2"/>
        <v>49240.5</v>
      </c>
      <c r="M21" s="6" t="str">
        <v>Ford</v>
      </c>
      <c r="N21" s="7">
        <v>37432</v>
      </c>
      <c r="O21" s="7">
        <v>63092</v>
      </c>
      <c r="P21" s="7">
        <v>49240.5</v>
      </c>
    </row>
    <row r="22" spans="2:16" x14ac:dyDescent="0.25">
      <c r="B22" s="3">
        <v>43509</v>
      </c>
      <c r="C22" t="s">
        <v>8</v>
      </c>
      <c r="D22" t="s">
        <v>11</v>
      </c>
      <c r="E22" s="4">
        <v>63092</v>
      </c>
      <c r="G22" s="6" t="s">
        <v>10</v>
      </c>
      <c r="H22" s="7">
        <f t="shared" si="3"/>
        <v>33415</v>
      </c>
      <c r="I22" s="7">
        <f t="shared" si="2"/>
        <v>70720</v>
      </c>
      <c r="J22" s="7">
        <f t="shared" si="2"/>
        <v>53252.5</v>
      </c>
      <c r="M22" s="6" t="str">
        <v>Honda</v>
      </c>
      <c r="N22" s="7">
        <v>33415</v>
      </c>
      <c r="O22" s="7">
        <v>70720</v>
      </c>
      <c r="P22" s="7">
        <v>53252.5</v>
      </c>
    </row>
    <row r="23" spans="2:16" x14ac:dyDescent="0.25">
      <c r="B23" s="3">
        <v>43509</v>
      </c>
      <c r="C23" t="s">
        <v>5</v>
      </c>
      <c r="D23" t="s">
        <v>11</v>
      </c>
      <c r="E23" s="4">
        <v>37432</v>
      </c>
      <c r="G23" s="6" t="s">
        <v>12</v>
      </c>
      <c r="H23" s="7">
        <f t="shared" si="3"/>
        <v>47352</v>
      </c>
      <c r="I23" s="7">
        <f t="shared" si="2"/>
        <v>47970</v>
      </c>
      <c r="J23" s="7">
        <f t="shared" si="2"/>
        <v>0</v>
      </c>
      <c r="M23" s="6" t="str">
        <v>Toyota</v>
      </c>
      <c r="N23" s="7">
        <v>47352</v>
      </c>
      <c r="O23" s="7">
        <v>47970</v>
      </c>
      <c r="P23" s="7">
        <v>0</v>
      </c>
    </row>
    <row r="24" spans="2:16" x14ac:dyDescent="0.25">
      <c r="B24" s="3">
        <v>43509</v>
      </c>
      <c r="C24" t="s">
        <v>9</v>
      </c>
      <c r="D24" t="s">
        <v>11</v>
      </c>
      <c r="E24" s="4">
        <v>45376</v>
      </c>
    </row>
    <row r="25" spans="2:16" x14ac:dyDescent="0.25">
      <c r="B25" s="3">
        <v>43509</v>
      </c>
      <c r="C25" t="s">
        <v>8</v>
      </c>
      <c r="D25" t="s">
        <v>6</v>
      </c>
      <c r="E25" s="4">
        <v>57034</v>
      </c>
      <c r="G25" s="2" t="s">
        <v>14</v>
      </c>
      <c r="H25" s="2"/>
      <c r="I25" s="2"/>
      <c r="J25" s="2"/>
      <c r="M25" s="2" t="s">
        <v>14</v>
      </c>
      <c r="N25" s="2"/>
      <c r="O25" s="2"/>
      <c r="P25" s="2"/>
    </row>
    <row r="26" spans="2:16" x14ac:dyDescent="0.25">
      <c r="B26" s="3">
        <v>43509</v>
      </c>
      <c r="C26" t="s">
        <v>9</v>
      </c>
      <c r="D26" t="s">
        <v>10</v>
      </c>
      <c r="E26" s="4">
        <v>45881</v>
      </c>
      <c r="G26" s="5" t="s">
        <v>7</v>
      </c>
      <c r="H26" s="6" t="s">
        <v>5</v>
      </c>
      <c r="I26" s="6" t="s">
        <v>8</v>
      </c>
      <c r="J26" s="6" t="s">
        <v>9</v>
      </c>
      <c r="M26" s="5" t="s">
        <v>7</v>
      </c>
      <c r="N26" s="6" t="str" cm="1">
        <f t="array" ref="N26:P26">TRANSPOSE(_xlfn._xlws.SORT(_xlfn.UNIQUE(C11:C27)))</f>
        <v>Alma</v>
      </c>
      <c r="O26" s="6" t="str">
        <v>Jaeyoung</v>
      </c>
      <c r="P26" s="6" t="str">
        <v>Tyrone</v>
      </c>
    </row>
    <row r="27" spans="2:16" x14ac:dyDescent="0.25">
      <c r="B27" s="3">
        <v>43509</v>
      </c>
      <c r="C27" t="s">
        <v>9</v>
      </c>
      <c r="D27" t="s">
        <v>10</v>
      </c>
      <c r="E27" s="4">
        <v>39950</v>
      </c>
      <c r="G27" s="6" t="s">
        <v>6</v>
      </c>
      <c r="H27" s="7">
        <f>COUNTIFS($D$11:$D$27,$G27,$C$11:$C$27,H$26)</f>
        <v>2</v>
      </c>
      <c r="I27" s="7">
        <f t="shared" ref="I27:J30" si="4">COUNTIFS($D$11:$D$27,$G27,$C$11:$C$27,I$26)</f>
        <v>1</v>
      </c>
      <c r="J27" s="7">
        <f t="shared" si="4"/>
        <v>1</v>
      </c>
      <c r="M27" s="6" t="str" cm="1">
        <f t="array" ref="M27:M30">_xlfn._xlws.SORT(_xlfn.UNIQUE(D11:D27))</f>
        <v>Chevy</v>
      </c>
      <c r="N27" s="7" cm="1">
        <f t="array" ref="N27:P30">COUNTIFS(D11:D27,_xlfn.ANCHORARRAY(M27),C11:C27,_xlfn.ANCHORARRAY(N26))</f>
        <v>2</v>
      </c>
      <c r="O27" s="7">
        <v>1</v>
      </c>
      <c r="P27" s="7">
        <v>1</v>
      </c>
    </row>
    <row r="28" spans="2:16" x14ac:dyDescent="0.25">
      <c r="G28" s="6" t="s">
        <v>11</v>
      </c>
      <c r="H28" s="7">
        <f t="shared" ref="H28:H30" si="5">COUNTIFS($D$11:$D$27,$G28,$C$11:$C$27,H$26)</f>
        <v>1</v>
      </c>
      <c r="I28" s="7">
        <f t="shared" si="4"/>
        <v>1</v>
      </c>
      <c r="J28" s="7">
        <f t="shared" si="4"/>
        <v>2</v>
      </c>
      <c r="M28" s="6" t="str">
        <v>Ford</v>
      </c>
      <c r="N28" s="7">
        <v>1</v>
      </c>
      <c r="O28" s="7">
        <v>1</v>
      </c>
      <c r="P28" s="7">
        <v>2</v>
      </c>
    </row>
    <row r="29" spans="2:16" x14ac:dyDescent="0.25">
      <c r="G29" s="6" t="s">
        <v>10</v>
      </c>
      <c r="H29" s="7">
        <f t="shared" si="5"/>
        <v>1</v>
      </c>
      <c r="I29" s="7">
        <f t="shared" si="4"/>
        <v>1</v>
      </c>
      <c r="J29" s="7">
        <f t="shared" si="4"/>
        <v>4</v>
      </c>
      <c r="M29" s="6" t="str">
        <v>Honda</v>
      </c>
      <c r="N29" s="7">
        <v>1</v>
      </c>
      <c r="O29" s="7">
        <v>1</v>
      </c>
      <c r="P29" s="7">
        <v>4</v>
      </c>
    </row>
    <row r="30" spans="2:16" x14ac:dyDescent="0.25">
      <c r="G30" s="6" t="s">
        <v>12</v>
      </c>
      <c r="H30" s="7">
        <f t="shared" si="5"/>
        <v>1</v>
      </c>
      <c r="I30" s="7">
        <f t="shared" si="4"/>
        <v>2</v>
      </c>
      <c r="J30" s="7">
        <f t="shared" si="4"/>
        <v>0</v>
      </c>
      <c r="M30" s="6" t="str">
        <v>Toyota</v>
      </c>
      <c r="N30" s="7">
        <v>1</v>
      </c>
      <c r="O30" s="7">
        <v>2</v>
      </c>
      <c r="P30" s="7">
        <v>0</v>
      </c>
    </row>
    <row r="32" spans="2:16" x14ac:dyDescent="0.25">
      <c r="B32" s="8" t="s">
        <v>15</v>
      </c>
      <c r="J32" s="8" t="s">
        <v>16</v>
      </c>
    </row>
    <row r="33" spans="2:10" x14ac:dyDescent="0.25">
      <c r="B33" t="str" cm="1">
        <f t="array" aca="1" ref="B33" ca="1">"Formula in cell "&amp;ADDRESS(ROW(H12),COLUMN(H12),4)&amp;": "&amp;_xlfn.FORMULATEXT(H12)</f>
        <v>Formula in cell H12: =SUMIFS($E$11:$E$27,$C$11:$C$27,H$11,$D$11:$D$27,$G12)</v>
      </c>
      <c r="J33" t="str" cm="1">
        <f t="array" aca="1" ref="J33" ca="1">"Formula in cell "&amp;ADDRESS(ROW(H13),COLUMN(H13),4)&amp;": "&amp;_xlfn.FORMULATEXT(H13)</f>
        <v>Formula in cell H13: =SUMIFS($E$11:$E$27,$C$11:$C$27,H$11,$D$11:$D$27,$G13)</v>
      </c>
    </row>
    <row r="34" spans="2:10" x14ac:dyDescent="0.25">
      <c r="B34" t="str" cm="1">
        <f t="array" aca="1" ref="B34" ca="1">"Formula in cell "&amp;ADDRESS(ROW(H20),COLUMN(H20),4)&amp;": "&amp;_xlfn.FORMULATEXT(H20)</f>
        <v>Formula in cell H20: =IFERROR(AVERAGEIFS($E$11:$E$27,$D$11:$D$27,$G20,$C$11:$C$27,H$19),0)</v>
      </c>
      <c r="J34" t="str" cm="1">
        <f t="array" aca="1" ref="J34" ca="1">"Formula in cell "&amp;ADDRESS(ROW(N20),COLUMN(N20),4)&amp;": "&amp;_xlfn.FORMULATEXT(N20)</f>
        <v>Formula in cell N20: =IFERROR(AVERAGEIFS(E11:E27,D11:D27,M20#,C11:C27,N19#),0)</v>
      </c>
    </row>
    <row r="35" spans="2:10" x14ac:dyDescent="0.25">
      <c r="B35" t="str" cm="1">
        <f t="array" aca="1" ref="B35" ca="1">"Formula in cell "&amp;ADDRESS(ROW(H27),COLUMN(H27),4)&amp;": "&amp;_xlfn.FORMULATEXT(H27)</f>
        <v>Formula in cell H27: =COUNTIFS($D$11:$D$27,$G27,$C$11:$C$27,H$26)</v>
      </c>
      <c r="J35" t="str" cm="1">
        <f t="array" aca="1" ref="J35" ca="1">"Formula in cell "&amp;ADDRESS(ROW(N27),COLUMN(N27),4)&amp;": "&amp;_xlfn.FORMULATEXT(N27)</f>
        <v>Formula in cell N27: =COUNTIFS(D11:D27,M27#,C11:C27,N26#)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Two Ways</dc:creator>
  <cp:lastModifiedBy>Two Ways</cp:lastModifiedBy>
  <dcterms:created xsi:type="dcterms:W3CDTF">2023-02-18T07:46:07Z</dcterms:created>
  <dcterms:modified xsi:type="dcterms:W3CDTF">2023-02-18T08:02:28Z</dcterms:modified>
</cp:coreProperties>
</file>