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rth Sharma\Documents\Excel Work\"/>
    </mc:Choice>
  </mc:AlternateContent>
  <bookViews>
    <workbookView xWindow="0" yWindow="0" windowWidth="23040" windowHeight="9384" activeTab="1"/>
  </bookViews>
  <sheets>
    <sheet name="S&amp;P 500 Historical Data" sheetId="1" r:id="rId1"/>
    <sheet name="Dashboard" sheetId="2" r:id="rId2"/>
  </sheets>
  <calcPr calcId="152511"/>
</workbook>
</file>

<file path=xl/calcChain.xml><?xml version="1.0" encoding="utf-8"?>
<calcChain xmlns="http://schemas.openxmlformats.org/spreadsheetml/2006/main">
  <c r="D7" i="2" l="1"/>
  <c r="J3" i="1"/>
  <c r="J6" i="1"/>
  <c r="J10" i="1"/>
  <c r="J11" i="1"/>
  <c r="J14" i="1"/>
  <c r="J18" i="1"/>
  <c r="J19" i="1"/>
  <c r="J22" i="1"/>
  <c r="J26" i="1"/>
  <c r="J27" i="1"/>
  <c r="J30" i="1"/>
  <c r="J34" i="1"/>
  <c r="J35" i="1"/>
  <c r="J38" i="1"/>
  <c r="J42" i="1"/>
  <c r="J43" i="1"/>
  <c r="J46" i="1"/>
  <c r="J50" i="1"/>
  <c r="J51" i="1"/>
  <c r="J54" i="1"/>
  <c r="J58" i="1"/>
  <c r="J59" i="1"/>
  <c r="J62" i="1"/>
  <c r="J66" i="1"/>
  <c r="J67" i="1"/>
  <c r="J70" i="1"/>
  <c r="J74" i="1"/>
  <c r="J75" i="1"/>
  <c r="J78" i="1"/>
  <c r="J82" i="1"/>
  <c r="J83" i="1"/>
  <c r="J86" i="1"/>
  <c r="J90" i="1"/>
  <c r="J91" i="1"/>
  <c r="J94" i="1"/>
  <c r="J98" i="1"/>
  <c r="J99" i="1"/>
  <c r="J102" i="1"/>
  <c r="J106" i="1"/>
  <c r="J107" i="1"/>
  <c r="J110" i="1"/>
  <c r="J114" i="1"/>
  <c r="J115" i="1"/>
  <c r="J118" i="1"/>
  <c r="J122" i="1"/>
  <c r="J123" i="1"/>
  <c r="J126" i="1"/>
  <c r="J130" i="1"/>
  <c r="J131" i="1"/>
  <c r="J134" i="1"/>
  <c r="J138" i="1"/>
  <c r="J139" i="1"/>
  <c r="J142" i="1"/>
  <c r="J146" i="1"/>
  <c r="J147" i="1"/>
  <c r="J150" i="1"/>
  <c r="J154" i="1"/>
  <c r="J155" i="1"/>
  <c r="J158" i="1"/>
  <c r="J162" i="1"/>
  <c r="J163" i="1"/>
  <c r="J166" i="1"/>
  <c r="J170" i="1"/>
  <c r="J171" i="1"/>
  <c r="J174" i="1"/>
  <c r="J178" i="1"/>
  <c r="J179" i="1"/>
  <c r="J182" i="1"/>
  <c r="J186" i="1"/>
  <c r="J187" i="1"/>
  <c r="J190" i="1"/>
  <c r="J194" i="1"/>
  <c r="J195" i="1"/>
  <c r="J198" i="1"/>
  <c r="J202" i="1"/>
  <c r="J203" i="1"/>
  <c r="J206" i="1"/>
  <c r="J210" i="1"/>
  <c r="J211" i="1"/>
  <c r="J214" i="1"/>
  <c r="J218" i="1"/>
  <c r="J219" i="1"/>
  <c r="J222" i="1"/>
  <c r="J226" i="1"/>
  <c r="J227" i="1"/>
  <c r="J230" i="1"/>
  <c r="J234" i="1"/>
  <c r="J235" i="1"/>
  <c r="J238" i="1"/>
  <c r="J242" i="1"/>
  <c r="J243" i="1"/>
  <c r="J246" i="1"/>
  <c r="J250" i="1"/>
  <c r="J251" i="1"/>
  <c r="J254" i="1"/>
  <c r="J258" i="1"/>
  <c r="J259" i="1"/>
  <c r="J262" i="1"/>
  <c r="J266" i="1"/>
  <c r="J267" i="1"/>
  <c r="J270" i="1"/>
  <c r="J274" i="1"/>
  <c r="J275" i="1"/>
  <c r="J278" i="1"/>
  <c r="J282" i="1"/>
  <c r="J283" i="1"/>
  <c r="J286" i="1"/>
  <c r="J290" i="1"/>
  <c r="J291" i="1"/>
  <c r="J294" i="1"/>
  <c r="J298" i="1"/>
  <c r="J299" i="1"/>
  <c r="J302" i="1"/>
  <c r="J306" i="1"/>
  <c r="J307" i="1"/>
  <c r="J310" i="1"/>
  <c r="J314" i="1"/>
  <c r="J315" i="1"/>
  <c r="J318" i="1"/>
  <c r="J322" i="1"/>
  <c r="J323" i="1"/>
  <c r="J326" i="1"/>
  <c r="J330" i="1"/>
  <c r="J331" i="1"/>
  <c r="J334" i="1"/>
  <c r="J338" i="1"/>
  <c r="J339" i="1"/>
  <c r="J342" i="1"/>
  <c r="J346" i="1"/>
  <c r="J347" i="1"/>
  <c r="J350" i="1"/>
  <c r="J354" i="1"/>
  <c r="J355" i="1"/>
  <c r="J358" i="1"/>
  <c r="J362" i="1"/>
  <c r="J363" i="1"/>
  <c r="J366" i="1"/>
  <c r="J370" i="1"/>
  <c r="J371" i="1"/>
  <c r="J374" i="1"/>
  <c r="J378" i="1"/>
  <c r="J379" i="1"/>
  <c r="J382" i="1"/>
  <c r="J386" i="1"/>
  <c r="J387" i="1"/>
  <c r="J390" i="1"/>
  <c r="J394" i="1"/>
  <c r="J395" i="1"/>
  <c r="J398" i="1"/>
  <c r="J402" i="1"/>
  <c r="J403" i="1"/>
  <c r="J406" i="1"/>
  <c r="J410" i="1"/>
  <c r="J411" i="1"/>
  <c r="J414" i="1"/>
  <c r="J418" i="1"/>
  <c r="J419" i="1"/>
  <c r="J422" i="1"/>
  <c r="J426" i="1"/>
  <c r="J427" i="1"/>
  <c r="J430" i="1"/>
  <c r="J434" i="1"/>
  <c r="J435" i="1"/>
  <c r="J438" i="1"/>
  <c r="J442" i="1"/>
  <c r="J443" i="1"/>
  <c r="J446" i="1"/>
  <c r="J450" i="1"/>
  <c r="J451" i="1"/>
  <c r="J454" i="1"/>
  <c r="J458" i="1"/>
  <c r="J459" i="1"/>
  <c r="J462" i="1"/>
  <c r="J466" i="1"/>
  <c r="J467" i="1"/>
  <c r="J470" i="1"/>
  <c r="J474" i="1"/>
  <c r="J475" i="1"/>
  <c r="J478" i="1"/>
  <c r="J482" i="1"/>
  <c r="J483" i="1"/>
  <c r="J486" i="1"/>
  <c r="J490" i="1"/>
  <c r="J491" i="1"/>
  <c r="J494" i="1"/>
  <c r="J498" i="1"/>
  <c r="J499" i="1"/>
  <c r="J502" i="1"/>
  <c r="J506" i="1"/>
  <c r="J507" i="1"/>
  <c r="J510" i="1"/>
  <c r="J514" i="1"/>
  <c r="J515" i="1"/>
  <c r="J518" i="1"/>
  <c r="J522" i="1"/>
  <c r="J523" i="1"/>
  <c r="J526" i="1"/>
  <c r="I2" i="1"/>
  <c r="J2" i="1" s="1"/>
  <c r="N13" i="1" s="1"/>
  <c r="I3" i="1"/>
  <c r="I4" i="1"/>
  <c r="J4" i="1" s="1"/>
  <c r="I5" i="1"/>
  <c r="J5" i="1" s="1"/>
  <c r="I6" i="1"/>
  <c r="I7" i="1"/>
  <c r="J7" i="1" s="1"/>
  <c r="I8" i="1"/>
  <c r="J8" i="1" s="1"/>
  <c r="I9" i="1"/>
  <c r="J9" i="1" s="1"/>
  <c r="I10" i="1"/>
  <c r="I11" i="1"/>
  <c r="I12" i="1"/>
  <c r="J12" i="1" s="1"/>
  <c r="I13" i="1"/>
  <c r="J13" i="1" s="1"/>
  <c r="I14" i="1"/>
  <c r="I15" i="1"/>
  <c r="J15" i="1" s="1"/>
  <c r="I16" i="1"/>
  <c r="J16" i="1" s="1"/>
  <c r="I17" i="1"/>
  <c r="J17" i="1" s="1"/>
  <c r="I18" i="1"/>
  <c r="I19" i="1"/>
  <c r="I20" i="1"/>
  <c r="J20" i="1" s="1"/>
  <c r="I21" i="1"/>
  <c r="J21" i="1" s="1"/>
  <c r="I22" i="1"/>
  <c r="I23" i="1"/>
  <c r="J23" i="1" s="1"/>
  <c r="I24" i="1"/>
  <c r="J24" i="1" s="1"/>
  <c r="I25" i="1"/>
  <c r="J25" i="1" s="1"/>
  <c r="I26" i="1"/>
  <c r="I27" i="1"/>
  <c r="I28" i="1"/>
  <c r="J28" i="1" s="1"/>
  <c r="I29" i="1"/>
  <c r="J29" i="1" s="1"/>
  <c r="I30" i="1"/>
  <c r="I31" i="1"/>
  <c r="J31" i="1" s="1"/>
  <c r="I32" i="1"/>
  <c r="J32" i="1" s="1"/>
  <c r="I33" i="1"/>
  <c r="J33" i="1" s="1"/>
  <c r="I34" i="1"/>
  <c r="I35" i="1"/>
  <c r="I36" i="1"/>
  <c r="J36" i="1" s="1"/>
  <c r="I37" i="1"/>
  <c r="J37" i="1" s="1"/>
  <c r="I38" i="1"/>
  <c r="I39" i="1"/>
  <c r="J39" i="1" s="1"/>
  <c r="I40" i="1"/>
  <c r="J40" i="1" s="1"/>
  <c r="I41" i="1"/>
  <c r="J41" i="1" s="1"/>
  <c r="I42" i="1"/>
  <c r="I43" i="1"/>
  <c r="I44" i="1"/>
  <c r="J44" i="1" s="1"/>
  <c r="I45" i="1"/>
  <c r="J45" i="1" s="1"/>
  <c r="I46" i="1"/>
  <c r="I47" i="1"/>
  <c r="J47" i="1" s="1"/>
  <c r="I48" i="1"/>
  <c r="J48" i="1" s="1"/>
  <c r="I49" i="1"/>
  <c r="J49" i="1" s="1"/>
  <c r="I50" i="1"/>
  <c r="I51" i="1"/>
  <c r="I52" i="1"/>
  <c r="J52" i="1" s="1"/>
  <c r="I53" i="1"/>
  <c r="J53" i="1" s="1"/>
  <c r="I54" i="1"/>
  <c r="I55" i="1"/>
  <c r="J55" i="1" s="1"/>
  <c r="I56" i="1"/>
  <c r="J56" i="1" s="1"/>
  <c r="I57" i="1"/>
  <c r="J57" i="1" s="1"/>
  <c r="I58" i="1"/>
  <c r="I59" i="1"/>
  <c r="I60" i="1"/>
  <c r="J60" i="1" s="1"/>
  <c r="I61" i="1"/>
  <c r="J61" i="1" s="1"/>
  <c r="I62" i="1"/>
  <c r="I63" i="1"/>
  <c r="J63" i="1" s="1"/>
  <c r="I64" i="1"/>
  <c r="J64" i="1" s="1"/>
  <c r="I65" i="1"/>
  <c r="J65" i="1" s="1"/>
  <c r="I66" i="1"/>
  <c r="I67" i="1"/>
  <c r="I68" i="1"/>
  <c r="J68" i="1" s="1"/>
  <c r="I69" i="1"/>
  <c r="J69" i="1" s="1"/>
  <c r="I70" i="1"/>
  <c r="I71" i="1"/>
  <c r="J71" i="1" s="1"/>
  <c r="I72" i="1"/>
  <c r="J72" i="1" s="1"/>
  <c r="I73" i="1"/>
  <c r="J73" i="1" s="1"/>
  <c r="I74" i="1"/>
  <c r="I75" i="1"/>
  <c r="I76" i="1"/>
  <c r="J76" i="1" s="1"/>
  <c r="I77" i="1"/>
  <c r="J77" i="1" s="1"/>
  <c r="I78" i="1"/>
  <c r="I79" i="1"/>
  <c r="J79" i="1" s="1"/>
  <c r="I80" i="1"/>
  <c r="J80" i="1" s="1"/>
  <c r="I81" i="1"/>
  <c r="J81" i="1" s="1"/>
  <c r="I82" i="1"/>
  <c r="I83" i="1"/>
  <c r="I84" i="1"/>
  <c r="J84" i="1" s="1"/>
  <c r="I85" i="1"/>
  <c r="J85" i="1" s="1"/>
  <c r="I86" i="1"/>
  <c r="I87" i="1"/>
  <c r="J87" i="1" s="1"/>
  <c r="I88" i="1"/>
  <c r="J88" i="1" s="1"/>
  <c r="I89" i="1"/>
  <c r="J89" i="1" s="1"/>
  <c r="I90" i="1"/>
  <c r="I91" i="1"/>
  <c r="I92" i="1"/>
  <c r="J92" i="1" s="1"/>
  <c r="I93" i="1"/>
  <c r="J93" i="1" s="1"/>
  <c r="I94" i="1"/>
  <c r="I95" i="1"/>
  <c r="J95" i="1" s="1"/>
  <c r="I96" i="1"/>
  <c r="J96" i="1" s="1"/>
  <c r="I97" i="1"/>
  <c r="J97" i="1" s="1"/>
  <c r="I98" i="1"/>
  <c r="I99" i="1"/>
  <c r="I100" i="1"/>
  <c r="J100" i="1" s="1"/>
  <c r="I101" i="1"/>
  <c r="J101" i="1" s="1"/>
  <c r="I102" i="1"/>
  <c r="I103" i="1"/>
  <c r="J103" i="1" s="1"/>
  <c r="I104" i="1"/>
  <c r="J104" i="1" s="1"/>
  <c r="I105" i="1"/>
  <c r="J105" i="1" s="1"/>
  <c r="I106" i="1"/>
  <c r="I107" i="1"/>
  <c r="I108" i="1"/>
  <c r="J108" i="1" s="1"/>
  <c r="I109" i="1"/>
  <c r="J109" i="1" s="1"/>
  <c r="I110" i="1"/>
  <c r="I111" i="1"/>
  <c r="J111" i="1" s="1"/>
  <c r="I112" i="1"/>
  <c r="J112" i="1" s="1"/>
  <c r="I113" i="1"/>
  <c r="J113" i="1" s="1"/>
  <c r="I114" i="1"/>
  <c r="I115" i="1"/>
  <c r="I116" i="1"/>
  <c r="J116" i="1" s="1"/>
  <c r="I117" i="1"/>
  <c r="J117" i="1" s="1"/>
  <c r="I118" i="1"/>
  <c r="I119" i="1"/>
  <c r="J119" i="1" s="1"/>
  <c r="I120" i="1"/>
  <c r="J120" i="1" s="1"/>
  <c r="I121" i="1"/>
  <c r="J121" i="1" s="1"/>
  <c r="I122" i="1"/>
  <c r="I123" i="1"/>
  <c r="I124" i="1"/>
  <c r="J124" i="1" s="1"/>
  <c r="I125" i="1"/>
  <c r="J125" i="1" s="1"/>
  <c r="I126" i="1"/>
  <c r="I127" i="1"/>
  <c r="J127" i="1" s="1"/>
  <c r="I128" i="1"/>
  <c r="J128" i="1" s="1"/>
  <c r="I129" i="1"/>
  <c r="J129" i="1" s="1"/>
  <c r="I130" i="1"/>
  <c r="I131" i="1"/>
  <c r="I132" i="1"/>
  <c r="J132" i="1" s="1"/>
  <c r="I133" i="1"/>
  <c r="J133" i="1" s="1"/>
  <c r="I134" i="1"/>
  <c r="I135" i="1"/>
  <c r="J135" i="1" s="1"/>
  <c r="I136" i="1"/>
  <c r="J136" i="1" s="1"/>
  <c r="I137" i="1"/>
  <c r="J137" i="1" s="1"/>
  <c r="I138" i="1"/>
  <c r="I139" i="1"/>
  <c r="I140" i="1"/>
  <c r="J140" i="1" s="1"/>
  <c r="I141" i="1"/>
  <c r="J141" i="1" s="1"/>
  <c r="I142" i="1"/>
  <c r="I143" i="1"/>
  <c r="J143" i="1" s="1"/>
  <c r="I144" i="1"/>
  <c r="J144" i="1" s="1"/>
  <c r="I145" i="1"/>
  <c r="J145" i="1" s="1"/>
  <c r="I146" i="1"/>
  <c r="I147" i="1"/>
  <c r="I148" i="1"/>
  <c r="J148" i="1" s="1"/>
  <c r="I149" i="1"/>
  <c r="J149" i="1" s="1"/>
  <c r="I150" i="1"/>
  <c r="I151" i="1"/>
  <c r="J151" i="1" s="1"/>
  <c r="I152" i="1"/>
  <c r="J152" i="1" s="1"/>
  <c r="I153" i="1"/>
  <c r="J153" i="1" s="1"/>
  <c r="I154" i="1"/>
  <c r="I155" i="1"/>
  <c r="I156" i="1"/>
  <c r="J156" i="1" s="1"/>
  <c r="I157" i="1"/>
  <c r="J157" i="1" s="1"/>
  <c r="I158" i="1"/>
  <c r="I159" i="1"/>
  <c r="J159" i="1" s="1"/>
  <c r="I160" i="1"/>
  <c r="J160" i="1" s="1"/>
  <c r="I161" i="1"/>
  <c r="J161" i="1" s="1"/>
  <c r="I162" i="1"/>
  <c r="I163" i="1"/>
  <c r="I164" i="1"/>
  <c r="J164" i="1" s="1"/>
  <c r="I165" i="1"/>
  <c r="J165" i="1" s="1"/>
  <c r="I166" i="1"/>
  <c r="I167" i="1"/>
  <c r="J167" i="1" s="1"/>
  <c r="I168" i="1"/>
  <c r="J168" i="1" s="1"/>
  <c r="I169" i="1"/>
  <c r="J169" i="1" s="1"/>
  <c r="I170" i="1"/>
  <c r="I171" i="1"/>
  <c r="I172" i="1"/>
  <c r="J172" i="1" s="1"/>
  <c r="I173" i="1"/>
  <c r="J173" i="1" s="1"/>
  <c r="I174" i="1"/>
  <c r="I175" i="1"/>
  <c r="J175" i="1" s="1"/>
  <c r="I176" i="1"/>
  <c r="J176" i="1" s="1"/>
  <c r="I177" i="1"/>
  <c r="J177" i="1" s="1"/>
  <c r="I178" i="1"/>
  <c r="I179" i="1"/>
  <c r="I180" i="1"/>
  <c r="J180" i="1" s="1"/>
  <c r="I181" i="1"/>
  <c r="J181" i="1" s="1"/>
  <c r="I182" i="1"/>
  <c r="I183" i="1"/>
  <c r="J183" i="1" s="1"/>
  <c r="I184" i="1"/>
  <c r="J184" i="1" s="1"/>
  <c r="I185" i="1"/>
  <c r="J185" i="1" s="1"/>
  <c r="I186" i="1"/>
  <c r="I187" i="1"/>
  <c r="I188" i="1"/>
  <c r="J188" i="1" s="1"/>
  <c r="I189" i="1"/>
  <c r="J189" i="1" s="1"/>
  <c r="I190" i="1"/>
  <c r="I191" i="1"/>
  <c r="J191" i="1" s="1"/>
  <c r="I192" i="1"/>
  <c r="J192" i="1" s="1"/>
  <c r="I193" i="1"/>
  <c r="J193" i="1" s="1"/>
  <c r="I194" i="1"/>
  <c r="I195" i="1"/>
  <c r="I196" i="1"/>
  <c r="J196" i="1" s="1"/>
  <c r="I197" i="1"/>
  <c r="J197" i="1" s="1"/>
  <c r="I198" i="1"/>
  <c r="I199" i="1"/>
  <c r="J199" i="1" s="1"/>
  <c r="I200" i="1"/>
  <c r="J200" i="1" s="1"/>
  <c r="I201" i="1"/>
  <c r="J201" i="1" s="1"/>
  <c r="I202" i="1"/>
  <c r="I203" i="1"/>
  <c r="I204" i="1"/>
  <c r="J204" i="1" s="1"/>
  <c r="I205" i="1"/>
  <c r="J205" i="1" s="1"/>
  <c r="I206" i="1"/>
  <c r="I207" i="1"/>
  <c r="J207" i="1" s="1"/>
  <c r="I208" i="1"/>
  <c r="J208" i="1" s="1"/>
  <c r="I209" i="1"/>
  <c r="J209" i="1" s="1"/>
  <c r="I210" i="1"/>
  <c r="I211" i="1"/>
  <c r="I212" i="1"/>
  <c r="J212" i="1" s="1"/>
  <c r="I213" i="1"/>
  <c r="J213" i="1" s="1"/>
  <c r="I214" i="1"/>
  <c r="I215" i="1"/>
  <c r="J215" i="1" s="1"/>
  <c r="I216" i="1"/>
  <c r="J216" i="1" s="1"/>
  <c r="I217" i="1"/>
  <c r="J217" i="1" s="1"/>
  <c r="I218" i="1"/>
  <c r="I219" i="1"/>
  <c r="I220" i="1"/>
  <c r="J220" i="1" s="1"/>
  <c r="I221" i="1"/>
  <c r="J221" i="1" s="1"/>
  <c r="I222" i="1"/>
  <c r="I223" i="1"/>
  <c r="J223" i="1" s="1"/>
  <c r="I224" i="1"/>
  <c r="J224" i="1" s="1"/>
  <c r="I225" i="1"/>
  <c r="J225" i="1" s="1"/>
  <c r="I226" i="1"/>
  <c r="I227" i="1"/>
  <c r="I228" i="1"/>
  <c r="J228" i="1" s="1"/>
  <c r="I229" i="1"/>
  <c r="J229" i="1" s="1"/>
  <c r="I230" i="1"/>
  <c r="I231" i="1"/>
  <c r="J231" i="1" s="1"/>
  <c r="I232" i="1"/>
  <c r="J232" i="1" s="1"/>
  <c r="I233" i="1"/>
  <c r="J233" i="1" s="1"/>
  <c r="I234" i="1"/>
  <c r="I235" i="1"/>
  <c r="I236" i="1"/>
  <c r="J236" i="1" s="1"/>
  <c r="I237" i="1"/>
  <c r="J237" i="1" s="1"/>
  <c r="I238" i="1"/>
  <c r="I239" i="1"/>
  <c r="J239" i="1" s="1"/>
  <c r="I240" i="1"/>
  <c r="J240" i="1" s="1"/>
  <c r="I241" i="1"/>
  <c r="J241" i="1" s="1"/>
  <c r="I242" i="1"/>
  <c r="I243" i="1"/>
  <c r="I244" i="1"/>
  <c r="J244" i="1" s="1"/>
  <c r="I245" i="1"/>
  <c r="J245" i="1" s="1"/>
  <c r="I246" i="1"/>
  <c r="I247" i="1"/>
  <c r="J247" i="1" s="1"/>
  <c r="I248" i="1"/>
  <c r="J248" i="1" s="1"/>
  <c r="I249" i="1"/>
  <c r="J249" i="1" s="1"/>
  <c r="I250" i="1"/>
  <c r="I251" i="1"/>
  <c r="I252" i="1"/>
  <c r="J252" i="1" s="1"/>
  <c r="I253" i="1"/>
  <c r="J253" i="1" s="1"/>
  <c r="I254" i="1"/>
  <c r="I255" i="1"/>
  <c r="J255" i="1" s="1"/>
  <c r="I256" i="1"/>
  <c r="J256" i="1" s="1"/>
  <c r="I257" i="1"/>
  <c r="J257" i="1" s="1"/>
  <c r="I258" i="1"/>
  <c r="I259" i="1"/>
  <c r="I260" i="1"/>
  <c r="J260" i="1" s="1"/>
  <c r="I261" i="1"/>
  <c r="J261" i="1" s="1"/>
  <c r="I262" i="1"/>
  <c r="I263" i="1"/>
  <c r="J263" i="1" s="1"/>
  <c r="I264" i="1"/>
  <c r="J264" i="1" s="1"/>
  <c r="I265" i="1"/>
  <c r="J265" i="1" s="1"/>
  <c r="I266" i="1"/>
  <c r="I267" i="1"/>
  <c r="I268" i="1"/>
  <c r="J268" i="1" s="1"/>
  <c r="I269" i="1"/>
  <c r="J269" i="1" s="1"/>
  <c r="I270" i="1"/>
  <c r="I271" i="1"/>
  <c r="J271" i="1" s="1"/>
  <c r="I272" i="1"/>
  <c r="J272" i="1" s="1"/>
  <c r="I273" i="1"/>
  <c r="J273" i="1" s="1"/>
  <c r="I274" i="1"/>
  <c r="I275" i="1"/>
  <c r="I276" i="1"/>
  <c r="J276" i="1" s="1"/>
  <c r="I277" i="1"/>
  <c r="J277" i="1" s="1"/>
  <c r="I278" i="1"/>
  <c r="I279" i="1"/>
  <c r="J279" i="1" s="1"/>
  <c r="I280" i="1"/>
  <c r="J280" i="1" s="1"/>
  <c r="I281" i="1"/>
  <c r="J281" i="1" s="1"/>
  <c r="I282" i="1"/>
  <c r="I283" i="1"/>
  <c r="I284" i="1"/>
  <c r="J284" i="1" s="1"/>
  <c r="I285" i="1"/>
  <c r="J285" i="1" s="1"/>
  <c r="I286" i="1"/>
  <c r="I287" i="1"/>
  <c r="J287" i="1" s="1"/>
  <c r="I288" i="1"/>
  <c r="J288" i="1" s="1"/>
  <c r="I289" i="1"/>
  <c r="J289" i="1" s="1"/>
  <c r="I290" i="1"/>
  <c r="I291" i="1"/>
  <c r="I292" i="1"/>
  <c r="J292" i="1" s="1"/>
  <c r="I293" i="1"/>
  <c r="J293" i="1" s="1"/>
  <c r="I294" i="1"/>
  <c r="I295" i="1"/>
  <c r="J295" i="1" s="1"/>
  <c r="I296" i="1"/>
  <c r="J296" i="1" s="1"/>
  <c r="I297" i="1"/>
  <c r="J297" i="1" s="1"/>
  <c r="I298" i="1"/>
  <c r="I299" i="1"/>
  <c r="I300" i="1"/>
  <c r="J300" i="1" s="1"/>
  <c r="I301" i="1"/>
  <c r="J301" i="1" s="1"/>
  <c r="I302" i="1"/>
  <c r="I303" i="1"/>
  <c r="J303" i="1" s="1"/>
  <c r="I304" i="1"/>
  <c r="J304" i="1" s="1"/>
  <c r="I305" i="1"/>
  <c r="J305" i="1" s="1"/>
  <c r="I306" i="1"/>
  <c r="I307" i="1"/>
  <c r="I308" i="1"/>
  <c r="J308" i="1" s="1"/>
  <c r="I309" i="1"/>
  <c r="J309" i="1" s="1"/>
  <c r="I310" i="1"/>
  <c r="I311" i="1"/>
  <c r="J311" i="1" s="1"/>
  <c r="I312" i="1"/>
  <c r="J312" i="1" s="1"/>
  <c r="I313" i="1"/>
  <c r="J313" i="1" s="1"/>
  <c r="I314" i="1"/>
  <c r="I315" i="1"/>
  <c r="I316" i="1"/>
  <c r="J316" i="1" s="1"/>
  <c r="I317" i="1"/>
  <c r="J317" i="1" s="1"/>
  <c r="I318" i="1"/>
  <c r="I319" i="1"/>
  <c r="J319" i="1" s="1"/>
  <c r="I320" i="1"/>
  <c r="J320" i="1" s="1"/>
  <c r="I321" i="1"/>
  <c r="J321" i="1" s="1"/>
  <c r="I322" i="1"/>
  <c r="I323" i="1"/>
  <c r="I324" i="1"/>
  <c r="J324" i="1" s="1"/>
  <c r="I325" i="1"/>
  <c r="J325" i="1" s="1"/>
  <c r="I326" i="1"/>
  <c r="I327" i="1"/>
  <c r="J327" i="1" s="1"/>
  <c r="I328" i="1"/>
  <c r="J328" i="1" s="1"/>
  <c r="I329" i="1"/>
  <c r="J329" i="1" s="1"/>
  <c r="I330" i="1"/>
  <c r="I331" i="1"/>
  <c r="I332" i="1"/>
  <c r="J332" i="1" s="1"/>
  <c r="I333" i="1"/>
  <c r="J333" i="1" s="1"/>
  <c r="I334" i="1"/>
  <c r="I335" i="1"/>
  <c r="J335" i="1" s="1"/>
  <c r="I336" i="1"/>
  <c r="J336" i="1" s="1"/>
  <c r="I337" i="1"/>
  <c r="J337" i="1" s="1"/>
  <c r="I338" i="1"/>
  <c r="I339" i="1"/>
  <c r="I340" i="1"/>
  <c r="J340" i="1" s="1"/>
  <c r="I341" i="1"/>
  <c r="J341" i="1" s="1"/>
  <c r="I342" i="1"/>
  <c r="I343" i="1"/>
  <c r="J343" i="1" s="1"/>
  <c r="I344" i="1"/>
  <c r="J344" i="1" s="1"/>
  <c r="I345" i="1"/>
  <c r="J345" i="1" s="1"/>
  <c r="I346" i="1"/>
  <c r="I347" i="1"/>
  <c r="I348" i="1"/>
  <c r="J348" i="1" s="1"/>
  <c r="I349" i="1"/>
  <c r="J349" i="1" s="1"/>
  <c r="I350" i="1"/>
  <c r="I351" i="1"/>
  <c r="J351" i="1" s="1"/>
  <c r="I352" i="1"/>
  <c r="J352" i="1" s="1"/>
  <c r="I353" i="1"/>
  <c r="J353" i="1" s="1"/>
  <c r="I354" i="1"/>
  <c r="I355" i="1"/>
  <c r="I356" i="1"/>
  <c r="J356" i="1" s="1"/>
  <c r="I357" i="1"/>
  <c r="J357" i="1" s="1"/>
  <c r="I358" i="1"/>
  <c r="I359" i="1"/>
  <c r="J359" i="1" s="1"/>
  <c r="I360" i="1"/>
  <c r="J360" i="1" s="1"/>
  <c r="I361" i="1"/>
  <c r="J361" i="1" s="1"/>
  <c r="I362" i="1"/>
  <c r="I363" i="1"/>
  <c r="I364" i="1"/>
  <c r="J364" i="1" s="1"/>
  <c r="I365" i="1"/>
  <c r="J365" i="1" s="1"/>
  <c r="I366" i="1"/>
  <c r="I367" i="1"/>
  <c r="J367" i="1" s="1"/>
  <c r="I368" i="1"/>
  <c r="J368" i="1" s="1"/>
  <c r="I369" i="1"/>
  <c r="J369" i="1" s="1"/>
  <c r="I370" i="1"/>
  <c r="I371" i="1"/>
  <c r="I372" i="1"/>
  <c r="J372" i="1" s="1"/>
  <c r="I373" i="1"/>
  <c r="J373" i="1" s="1"/>
  <c r="I374" i="1"/>
  <c r="I375" i="1"/>
  <c r="J375" i="1" s="1"/>
  <c r="I376" i="1"/>
  <c r="J376" i="1" s="1"/>
  <c r="I377" i="1"/>
  <c r="J377" i="1" s="1"/>
  <c r="I378" i="1"/>
  <c r="I379" i="1"/>
  <c r="I380" i="1"/>
  <c r="J380" i="1" s="1"/>
  <c r="I381" i="1"/>
  <c r="J381" i="1" s="1"/>
  <c r="I382" i="1"/>
  <c r="I383" i="1"/>
  <c r="J383" i="1" s="1"/>
  <c r="I384" i="1"/>
  <c r="J384" i="1" s="1"/>
  <c r="I385" i="1"/>
  <c r="J385" i="1" s="1"/>
  <c r="I386" i="1"/>
  <c r="I387" i="1"/>
  <c r="I388" i="1"/>
  <c r="J388" i="1" s="1"/>
  <c r="I389" i="1"/>
  <c r="J389" i="1" s="1"/>
  <c r="I390" i="1"/>
  <c r="I391" i="1"/>
  <c r="J391" i="1" s="1"/>
  <c r="I392" i="1"/>
  <c r="J392" i="1" s="1"/>
  <c r="I393" i="1"/>
  <c r="J393" i="1" s="1"/>
  <c r="I394" i="1"/>
  <c r="I395" i="1"/>
  <c r="I396" i="1"/>
  <c r="J396" i="1" s="1"/>
  <c r="I397" i="1"/>
  <c r="J397" i="1" s="1"/>
  <c r="I398" i="1"/>
  <c r="I399" i="1"/>
  <c r="J399" i="1" s="1"/>
  <c r="I400" i="1"/>
  <c r="J400" i="1" s="1"/>
  <c r="I401" i="1"/>
  <c r="J401" i="1" s="1"/>
  <c r="I402" i="1"/>
  <c r="I403" i="1"/>
  <c r="I404" i="1"/>
  <c r="J404" i="1" s="1"/>
  <c r="I405" i="1"/>
  <c r="J405" i="1" s="1"/>
  <c r="I406" i="1"/>
  <c r="I407" i="1"/>
  <c r="J407" i="1" s="1"/>
  <c r="I408" i="1"/>
  <c r="J408" i="1" s="1"/>
  <c r="I409" i="1"/>
  <c r="J409" i="1" s="1"/>
  <c r="I410" i="1"/>
  <c r="I411" i="1"/>
  <c r="I412" i="1"/>
  <c r="J412" i="1" s="1"/>
  <c r="I413" i="1"/>
  <c r="J413" i="1" s="1"/>
  <c r="I414" i="1"/>
  <c r="I415" i="1"/>
  <c r="J415" i="1" s="1"/>
  <c r="I416" i="1"/>
  <c r="J416" i="1" s="1"/>
  <c r="I417" i="1"/>
  <c r="J417" i="1" s="1"/>
  <c r="I418" i="1"/>
  <c r="I419" i="1"/>
  <c r="I420" i="1"/>
  <c r="J420" i="1" s="1"/>
  <c r="I421" i="1"/>
  <c r="J421" i="1" s="1"/>
  <c r="I422" i="1"/>
  <c r="I423" i="1"/>
  <c r="J423" i="1" s="1"/>
  <c r="I424" i="1"/>
  <c r="J424" i="1" s="1"/>
  <c r="I425" i="1"/>
  <c r="J425" i="1" s="1"/>
  <c r="I426" i="1"/>
  <c r="I427" i="1"/>
  <c r="I428" i="1"/>
  <c r="J428" i="1" s="1"/>
  <c r="I429" i="1"/>
  <c r="J429" i="1" s="1"/>
  <c r="I430" i="1"/>
  <c r="I431" i="1"/>
  <c r="J431" i="1" s="1"/>
  <c r="I432" i="1"/>
  <c r="J432" i="1" s="1"/>
  <c r="I433" i="1"/>
  <c r="J433" i="1" s="1"/>
  <c r="I434" i="1"/>
  <c r="I435" i="1"/>
  <c r="I436" i="1"/>
  <c r="J436" i="1" s="1"/>
  <c r="I437" i="1"/>
  <c r="J437" i="1" s="1"/>
  <c r="I438" i="1"/>
  <c r="I439" i="1"/>
  <c r="J439" i="1" s="1"/>
  <c r="I440" i="1"/>
  <c r="J440" i="1" s="1"/>
  <c r="I441" i="1"/>
  <c r="J441" i="1" s="1"/>
  <c r="I442" i="1"/>
  <c r="I443" i="1"/>
  <c r="I444" i="1"/>
  <c r="J444" i="1" s="1"/>
  <c r="I445" i="1"/>
  <c r="J445" i="1" s="1"/>
  <c r="I446" i="1"/>
  <c r="I447" i="1"/>
  <c r="J447" i="1" s="1"/>
  <c r="I448" i="1"/>
  <c r="J448" i="1" s="1"/>
  <c r="I449" i="1"/>
  <c r="J449" i="1" s="1"/>
  <c r="I450" i="1"/>
  <c r="I451" i="1"/>
  <c r="I452" i="1"/>
  <c r="J452" i="1" s="1"/>
  <c r="I453" i="1"/>
  <c r="J453" i="1" s="1"/>
  <c r="I454" i="1"/>
  <c r="I455" i="1"/>
  <c r="J455" i="1" s="1"/>
  <c r="I456" i="1"/>
  <c r="J456" i="1" s="1"/>
  <c r="I457" i="1"/>
  <c r="J457" i="1" s="1"/>
  <c r="I458" i="1"/>
  <c r="I459" i="1"/>
  <c r="I460" i="1"/>
  <c r="J460" i="1" s="1"/>
  <c r="I461" i="1"/>
  <c r="J461" i="1" s="1"/>
  <c r="I462" i="1"/>
  <c r="I463" i="1"/>
  <c r="J463" i="1" s="1"/>
  <c r="I464" i="1"/>
  <c r="J464" i="1" s="1"/>
  <c r="I465" i="1"/>
  <c r="J465" i="1" s="1"/>
  <c r="I466" i="1"/>
  <c r="I467" i="1"/>
  <c r="I468" i="1"/>
  <c r="J468" i="1" s="1"/>
  <c r="I469" i="1"/>
  <c r="J469" i="1" s="1"/>
  <c r="I470" i="1"/>
  <c r="I471" i="1"/>
  <c r="J471" i="1" s="1"/>
  <c r="I472" i="1"/>
  <c r="J472" i="1" s="1"/>
  <c r="I473" i="1"/>
  <c r="J473" i="1" s="1"/>
  <c r="I474" i="1"/>
  <c r="I475" i="1"/>
  <c r="I476" i="1"/>
  <c r="J476" i="1" s="1"/>
  <c r="I477" i="1"/>
  <c r="J477" i="1" s="1"/>
  <c r="I478" i="1"/>
  <c r="I479" i="1"/>
  <c r="J479" i="1" s="1"/>
  <c r="I480" i="1"/>
  <c r="J480" i="1" s="1"/>
  <c r="I481" i="1"/>
  <c r="J481" i="1" s="1"/>
  <c r="I482" i="1"/>
  <c r="I483" i="1"/>
  <c r="I484" i="1"/>
  <c r="J484" i="1" s="1"/>
  <c r="I485" i="1"/>
  <c r="J485" i="1" s="1"/>
  <c r="I486" i="1"/>
  <c r="I487" i="1"/>
  <c r="J487" i="1" s="1"/>
  <c r="I488" i="1"/>
  <c r="J488" i="1" s="1"/>
  <c r="I489" i="1"/>
  <c r="J489" i="1" s="1"/>
  <c r="I490" i="1"/>
  <c r="I491" i="1"/>
  <c r="I492" i="1"/>
  <c r="J492" i="1" s="1"/>
  <c r="I493" i="1"/>
  <c r="J493" i="1" s="1"/>
  <c r="I494" i="1"/>
  <c r="I495" i="1"/>
  <c r="J495" i="1" s="1"/>
  <c r="I496" i="1"/>
  <c r="J496" i="1" s="1"/>
  <c r="I497" i="1"/>
  <c r="J497" i="1" s="1"/>
  <c r="I498" i="1"/>
  <c r="I499" i="1"/>
  <c r="I500" i="1"/>
  <c r="J500" i="1" s="1"/>
  <c r="I501" i="1"/>
  <c r="J501" i="1" s="1"/>
  <c r="I502" i="1"/>
  <c r="I503" i="1"/>
  <c r="J503" i="1" s="1"/>
  <c r="I504" i="1"/>
  <c r="J504" i="1" s="1"/>
  <c r="I505" i="1"/>
  <c r="J505" i="1" s="1"/>
  <c r="I506" i="1"/>
  <c r="I507" i="1"/>
  <c r="I508" i="1"/>
  <c r="J508" i="1" s="1"/>
  <c r="I509" i="1"/>
  <c r="J509" i="1" s="1"/>
  <c r="I510" i="1"/>
  <c r="I511" i="1"/>
  <c r="J511" i="1" s="1"/>
  <c r="I512" i="1"/>
  <c r="J512" i="1" s="1"/>
  <c r="I513" i="1"/>
  <c r="J513" i="1" s="1"/>
  <c r="I514" i="1"/>
  <c r="I515" i="1"/>
  <c r="I516" i="1"/>
  <c r="J516" i="1" s="1"/>
  <c r="I517" i="1"/>
  <c r="J517" i="1" s="1"/>
  <c r="I518" i="1"/>
  <c r="I519" i="1"/>
  <c r="J519" i="1" s="1"/>
  <c r="I520" i="1"/>
  <c r="J520" i="1" s="1"/>
  <c r="I521" i="1"/>
  <c r="J521" i="1" s="1"/>
  <c r="I522" i="1"/>
  <c r="I523" i="1"/>
  <c r="I524" i="1"/>
  <c r="J524" i="1" s="1"/>
  <c r="I525" i="1"/>
  <c r="J525" i="1" s="1"/>
  <c r="I52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2" i="1"/>
  <c r="N10" i="1"/>
  <c r="N9" i="1"/>
  <c r="N8" i="1"/>
  <c r="B7" i="2" s="1"/>
  <c r="N17" i="1" l="1"/>
  <c r="J7" i="2" s="1"/>
  <c r="N12" i="1"/>
  <c r="H7" i="2" s="1"/>
  <c r="N11" i="1"/>
  <c r="F7" i="2" s="1"/>
  <c r="N18" i="1" l="1"/>
  <c r="L7" i="2" s="1"/>
</calcChain>
</file>

<file path=xl/sharedStrings.xml><?xml version="1.0" encoding="utf-8"?>
<sst xmlns="http://schemas.openxmlformats.org/spreadsheetml/2006/main" count="554" uniqueCount="28">
  <si>
    <t>Date</t>
  </si>
  <si>
    <t>Open</t>
  </si>
  <si>
    <t>High</t>
  </si>
  <si>
    <t>Low</t>
  </si>
  <si>
    <t>Vol.</t>
  </si>
  <si>
    <t>Change %</t>
  </si>
  <si>
    <t>-</t>
  </si>
  <si>
    <t xml:space="preserve">Close </t>
  </si>
  <si>
    <t>Highest Price Ever</t>
  </si>
  <si>
    <t>Lowest Price Ever</t>
  </si>
  <si>
    <t>Standard Deviation</t>
  </si>
  <si>
    <t>Highest Price Movement</t>
  </si>
  <si>
    <t>Lowest Price Movement</t>
  </si>
  <si>
    <t>Average Daily Volaitile</t>
  </si>
  <si>
    <t>Abs Change</t>
  </si>
  <si>
    <t>Volaitiality in $</t>
  </si>
  <si>
    <t>Daily Volaitility in %</t>
  </si>
  <si>
    <t xml:space="preserve">Our Prediction </t>
  </si>
  <si>
    <t>Highest Price</t>
  </si>
  <si>
    <t>Lowest Price</t>
  </si>
  <si>
    <t>RESULTS</t>
  </si>
  <si>
    <t>Highest Vs Lowest Price</t>
  </si>
  <si>
    <t>Highest Vs Lowest Movement</t>
  </si>
  <si>
    <t>Prevision Range</t>
  </si>
  <si>
    <t>Highest Movement</t>
  </si>
  <si>
    <t>Lowest Movement</t>
  </si>
  <si>
    <t>Highest price</t>
  </si>
  <si>
    <t>Lowest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</si>
</sst>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Algerian"/>
      <family val="5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8">
    <xf numFmtId="0" fontId="0" fillId="0" borderId="0" xfId="0"/>
    <xf numFmtId="15" fontId="0" fillId="0" borderId="0" xfId="0" applyNumberFormat="1"/>
    <xf numFmtId="4" fontId="0" fillId="0" borderId="0" xfId="0" applyNumberFormat="1"/>
    <xf numFmtId="10" fontId="0" fillId="0" borderId="0" xfId="0" applyNumberFormat="1"/>
    <xf numFmtId="0" fontId="6" fillId="2" borderId="0" xfId="7"/>
    <xf numFmtId="10" fontId="0" fillId="0" borderId="0" xfId="1" applyNumberFormat="1" applyFont="1"/>
    <xf numFmtId="0" fontId="0" fillId="0" borderId="18" xfId="0" applyBorder="1"/>
    <xf numFmtId="0" fontId="0" fillId="0" borderId="20" xfId="0" applyBorder="1"/>
    <xf numFmtId="0" fontId="18" fillId="0" borderId="0" xfId="0" applyFont="1" applyBorder="1" applyAlignment="1">
      <alignment vertical="center"/>
    </xf>
    <xf numFmtId="0" fontId="11" fillId="6" borderId="4" xfId="12" applyAlignment="1">
      <alignment horizontal="center"/>
    </xf>
    <xf numFmtId="164" fontId="16" fillId="0" borderId="10" xfId="0" applyNumberFormat="1" applyFont="1" applyBorder="1" applyAlignment="1">
      <alignment horizontal="center" vertical="center"/>
    </xf>
    <xf numFmtId="164" fontId="16" fillId="0" borderId="12" xfId="0" applyNumberFormat="1" applyFont="1" applyBorder="1" applyAlignment="1">
      <alignment horizontal="center" vertical="center"/>
    </xf>
    <xf numFmtId="164" fontId="16" fillId="0" borderId="15" xfId="0" applyNumberFormat="1" applyFont="1" applyBorder="1" applyAlignment="1">
      <alignment horizontal="center" vertical="center"/>
    </xf>
    <xf numFmtId="164" fontId="16" fillId="0" borderId="17" xfId="0" applyNumberFormat="1" applyFont="1" applyBorder="1" applyAlignment="1">
      <alignment horizontal="center" vertical="center"/>
    </xf>
    <xf numFmtId="10" fontId="19" fillId="0" borderId="10" xfId="0" applyNumberFormat="1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164" fontId="6" fillId="2" borderId="10" xfId="7" applyNumberFormat="1" applyBorder="1" applyAlignment="1">
      <alignment horizontal="center" vertical="center"/>
    </xf>
    <xf numFmtId="164" fontId="6" fillId="2" borderId="12" xfId="7" applyNumberFormat="1" applyBorder="1" applyAlignment="1">
      <alignment horizontal="center" vertical="center"/>
    </xf>
    <xf numFmtId="164" fontId="6" fillId="2" borderId="15" xfId="7" applyNumberFormat="1" applyBorder="1" applyAlignment="1">
      <alignment horizontal="center" vertical="center"/>
    </xf>
    <xf numFmtId="164" fontId="6" fillId="2" borderId="17" xfId="7" applyNumberFormat="1" applyBorder="1" applyAlignment="1">
      <alignment horizontal="center" vertical="center"/>
    </xf>
    <xf numFmtId="164" fontId="7" fillId="3" borderId="10" xfId="8" applyNumberFormat="1" applyBorder="1" applyAlignment="1">
      <alignment horizontal="center" vertical="center"/>
    </xf>
    <xf numFmtId="164" fontId="7" fillId="3" borderId="12" xfId="8" applyNumberFormat="1" applyBorder="1" applyAlignment="1">
      <alignment horizontal="center" vertical="center"/>
    </xf>
    <xf numFmtId="164" fontId="7" fillId="3" borderId="15" xfId="8" applyNumberFormat="1" applyBorder="1" applyAlignment="1">
      <alignment horizontal="center" vertical="center"/>
    </xf>
    <xf numFmtId="164" fontId="7" fillId="3" borderId="17" xfId="8" applyNumberFormat="1" applyBorder="1" applyAlignment="1">
      <alignment horizontal="center" vertical="center"/>
    </xf>
    <xf numFmtId="0" fontId="0" fillId="0" borderId="19" xfId="0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9"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S&amp;P 500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'S&amp;P 500 Historical Data'!$B$1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numRef>
              <c:f>'S&amp;P 500 Historical Data'!$A$2:$A$526</c:f>
              <c:numCache>
                <c:formatCode>d\-mmm\-yy</c:formatCode>
                <c:ptCount val="525"/>
                <c:pt idx="0">
                  <c:v>44307</c:v>
                </c:pt>
                <c:pt idx="1">
                  <c:v>44306</c:v>
                </c:pt>
                <c:pt idx="2">
                  <c:v>44305</c:v>
                </c:pt>
                <c:pt idx="3">
                  <c:v>44302</c:v>
                </c:pt>
                <c:pt idx="4">
                  <c:v>44301</c:v>
                </c:pt>
                <c:pt idx="5">
                  <c:v>44300</c:v>
                </c:pt>
                <c:pt idx="6">
                  <c:v>44299</c:v>
                </c:pt>
                <c:pt idx="7">
                  <c:v>44298</c:v>
                </c:pt>
                <c:pt idx="8">
                  <c:v>44295</c:v>
                </c:pt>
                <c:pt idx="9">
                  <c:v>44294</c:v>
                </c:pt>
                <c:pt idx="10">
                  <c:v>44293</c:v>
                </c:pt>
                <c:pt idx="11">
                  <c:v>44292</c:v>
                </c:pt>
                <c:pt idx="12">
                  <c:v>44291</c:v>
                </c:pt>
                <c:pt idx="13">
                  <c:v>44287</c:v>
                </c:pt>
                <c:pt idx="14">
                  <c:v>44286</c:v>
                </c:pt>
                <c:pt idx="15">
                  <c:v>44285</c:v>
                </c:pt>
                <c:pt idx="16">
                  <c:v>44284</c:v>
                </c:pt>
                <c:pt idx="17">
                  <c:v>44281</c:v>
                </c:pt>
                <c:pt idx="18">
                  <c:v>44280</c:v>
                </c:pt>
                <c:pt idx="19">
                  <c:v>44279</c:v>
                </c:pt>
                <c:pt idx="20">
                  <c:v>44278</c:v>
                </c:pt>
                <c:pt idx="21">
                  <c:v>44277</c:v>
                </c:pt>
                <c:pt idx="22">
                  <c:v>44274</c:v>
                </c:pt>
                <c:pt idx="23">
                  <c:v>44273</c:v>
                </c:pt>
                <c:pt idx="24">
                  <c:v>44272</c:v>
                </c:pt>
                <c:pt idx="25">
                  <c:v>44271</c:v>
                </c:pt>
                <c:pt idx="26">
                  <c:v>44270</c:v>
                </c:pt>
                <c:pt idx="27">
                  <c:v>44267</c:v>
                </c:pt>
                <c:pt idx="28">
                  <c:v>44266</c:v>
                </c:pt>
                <c:pt idx="29">
                  <c:v>44265</c:v>
                </c:pt>
                <c:pt idx="30">
                  <c:v>44264</c:v>
                </c:pt>
                <c:pt idx="31">
                  <c:v>44263</c:v>
                </c:pt>
                <c:pt idx="32">
                  <c:v>44260</c:v>
                </c:pt>
                <c:pt idx="33">
                  <c:v>44259</c:v>
                </c:pt>
                <c:pt idx="34">
                  <c:v>44258</c:v>
                </c:pt>
                <c:pt idx="35">
                  <c:v>44257</c:v>
                </c:pt>
                <c:pt idx="36">
                  <c:v>44256</c:v>
                </c:pt>
                <c:pt idx="37">
                  <c:v>44253</c:v>
                </c:pt>
                <c:pt idx="38">
                  <c:v>44252</c:v>
                </c:pt>
                <c:pt idx="39">
                  <c:v>44251</c:v>
                </c:pt>
                <c:pt idx="40">
                  <c:v>44250</c:v>
                </c:pt>
                <c:pt idx="41">
                  <c:v>44249</c:v>
                </c:pt>
                <c:pt idx="42">
                  <c:v>44246</c:v>
                </c:pt>
                <c:pt idx="43">
                  <c:v>44245</c:v>
                </c:pt>
                <c:pt idx="44">
                  <c:v>44244</c:v>
                </c:pt>
                <c:pt idx="45">
                  <c:v>44243</c:v>
                </c:pt>
                <c:pt idx="46">
                  <c:v>44239</c:v>
                </c:pt>
                <c:pt idx="47">
                  <c:v>44238</c:v>
                </c:pt>
                <c:pt idx="48">
                  <c:v>44237</c:v>
                </c:pt>
                <c:pt idx="49">
                  <c:v>44236</c:v>
                </c:pt>
                <c:pt idx="50">
                  <c:v>44235</c:v>
                </c:pt>
                <c:pt idx="51">
                  <c:v>44232</c:v>
                </c:pt>
                <c:pt idx="52">
                  <c:v>44231</c:v>
                </c:pt>
                <c:pt idx="53">
                  <c:v>44230</c:v>
                </c:pt>
                <c:pt idx="54">
                  <c:v>44229</c:v>
                </c:pt>
                <c:pt idx="55">
                  <c:v>44228</c:v>
                </c:pt>
                <c:pt idx="56">
                  <c:v>44225</c:v>
                </c:pt>
                <c:pt idx="57">
                  <c:v>44224</c:v>
                </c:pt>
                <c:pt idx="58">
                  <c:v>44223</c:v>
                </c:pt>
                <c:pt idx="59">
                  <c:v>44222</c:v>
                </c:pt>
                <c:pt idx="60">
                  <c:v>44221</c:v>
                </c:pt>
                <c:pt idx="61">
                  <c:v>44218</c:v>
                </c:pt>
                <c:pt idx="62">
                  <c:v>44217</c:v>
                </c:pt>
                <c:pt idx="63">
                  <c:v>44216</c:v>
                </c:pt>
                <c:pt idx="64">
                  <c:v>44215</c:v>
                </c:pt>
                <c:pt idx="65">
                  <c:v>44211</c:v>
                </c:pt>
                <c:pt idx="66">
                  <c:v>44210</c:v>
                </c:pt>
                <c:pt idx="67">
                  <c:v>44209</c:v>
                </c:pt>
                <c:pt idx="68">
                  <c:v>44208</c:v>
                </c:pt>
                <c:pt idx="69">
                  <c:v>44207</c:v>
                </c:pt>
                <c:pt idx="70">
                  <c:v>44204</c:v>
                </c:pt>
                <c:pt idx="71">
                  <c:v>44203</c:v>
                </c:pt>
                <c:pt idx="72">
                  <c:v>44202</c:v>
                </c:pt>
                <c:pt idx="73">
                  <c:v>44201</c:v>
                </c:pt>
                <c:pt idx="74">
                  <c:v>44200</c:v>
                </c:pt>
                <c:pt idx="75">
                  <c:v>44196</c:v>
                </c:pt>
                <c:pt idx="76">
                  <c:v>44195</c:v>
                </c:pt>
                <c:pt idx="77">
                  <c:v>44194</c:v>
                </c:pt>
                <c:pt idx="78">
                  <c:v>44193</c:v>
                </c:pt>
                <c:pt idx="79">
                  <c:v>44189</c:v>
                </c:pt>
                <c:pt idx="80">
                  <c:v>44188</c:v>
                </c:pt>
                <c:pt idx="81">
                  <c:v>44187</c:v>
                </c:pt>
                <c:pt idx="82">
                  <c:v>44186</c:v>
                </c:pt>
                <c:pt idx="83">
                  <c:v>44183</c:v>
                </c:pt>
                <c:pt idx="84">
                  <c:v>44182</c:v>
                </c:pt>
                <c:pt idx="85">
                  <c:v>44181</c:v>
                </c:pt>
                <c:pt idx="86">
                  <c:v>44180</c:v>
                </c:pt>
                <c:pt idx="87">
                  <c:v>44179</c:v>
                </c:pt>
                <c:pt idx="88">
                  <c:v>44176</c:v>
                </c:pt>
                <c:pt idx="89">
                  <c:v>44175</c:v>
                </c:pt>
                <c:pt idx="90">
                  <c:v>44174</c:v>
                </c:pt>
                <c:pt idx="91">
                  <c:v>44173</c:v>
                </c:pt>
                <c:pt idx="92">
                  <c:v>44172</c:v>
                </c:pt>
                <c:pt idx="93">
                  <c:v>44169</c:v>
                </c:pt>
                <c:pt idx="94">
                  <c:v>44168</c:v>
                </c:pt>
                <c:pt idx="95">
                  <c:v>44167</c:v>
                </c:pt>
                <c:pt idx="96">
                  <c:v>44166</c:v>
                </c:pt>
                <c:pt idx="97">
                  <c:v>44165</c:v>
                </c:pt>
                <c:pt idx="98">
                  <c:v>44162</c:v>
                </c:pt>
                <c:pt idx="99">
                  <c:v>44160</c:v>
                </c:pt>
                <c:pt idx="100">
                  <c:v>44159</c:v>
                </c:pt>
                <c:pt idx="101">
                  <c:v>44158</c:v>
                </c:pt>
                <c:pt idx="102">
                  <c:v>44155</c:v>
                </c:pt>
                <c:pt idx="103">
                  <c:v>44154</c:v>
                </c:pt>
                <c:pt idx="104">
                  <c:v>44153</c:v>
                </c:pt>
                <c:pt idx="105">
                  <c:v>44152</c:v>
                </c:pt>
                <c:pt idx="106">
                  <c:v>44151</c:v>
                </c:pt>
                <c:pt idx="107">
                  <c:v>44148</c:v>
                </c:pt>
                <c:pt idx="108">
                  <c:v>44147</c:v>
                </c:pt>
                <c:pt idx="109">
                  <c:v>44146</c:v>
                </c:pt>
                <c:pt idx="110">
                  <c:v>44145</c:v>
                </c:pt>
                <c:pt idx="111">
                  <c:v>44144</c:v>
                </c:pt>
                <c:pt idx="112">
                  <c:v>44141</c:v>
                </c:pt>
                <c:pt idx="113">
                  <c:v>44140</c:v>
                </c:pt>
                <c:pt idx="114">
                  <c:v>44139</c:v>
                </c:pt>
                <c:pt idx="115">
                  <c:v>44138</c:v>
                </c:pt>
                <c:pt idx="116">
                  <c:v>44137</c:v>
                </c:pt>
                <c:pt idx="117">
                  <c:v>44134</c:v>
                </c:pt>
                <c:pt idx="118">
                  <c:v>44133</c:v>
                </c:pt>
                <c:pt idx="119">
                  <c:v>44132</c:v>
                </c:pt>
                <c:pt idx="120">
                  <c:v>44131</c:v>
                </c:pt>
                <c:pt idx="121">
                  <c:v>44130</c:v>
                </c:pt>
                <c:pt idx="122">
                  <c:v>44127</c:v>
                </c:pt>
                <c:pt idx="123">
                  <c:v>44126</c:v>
                </c:pt>
                <c:pt idx="124">
                  <c:v>44125</c:v>
                </c:pt>
                <c:pt idx="125">
                  <c:v>44124</c:v>
                </c:pt>
                <c:pt idx="126">
                  <c:v>44123</c:v>
                </c:pt>
                <c:pt idx="127">
                  <c:v>44120</c:v>
                </c:pt>
                <c:pt idx="128">
                  <c:v>44119</c:v>
                </c:pt>
                <c:pt idx="129">
                  <c:v>44118</c:v>
                </c:pt>
                <c:pt idx="130">
                  <c:v>44117</c:v>
                </c:pt>
                <c:pt idx="131">
                  <c:v>44116</c:v>
                </c:pt>
                <c:pt idx="132">
                  <c:v>44113</c:v>
                </c:pt>
                <c:pt idx="133">
                  <c:v>44112</c:v>
                </c:pt>
                <c:pt idx="134">
                  <c:v>44111</c:v>
                </c:pt>
                <c:pt idx="135">
                  <c:v>44110</c:v>
                </c:pt>
                <c:pt idx="136">
                  <c:v>44109</c:v>
                </c:pt>
                <c:pt idx="137">
                  <c:v>44106</c:v>
                </c:pt>
                <c:pt idx="138">
                  <c:v>44105</c:v>
                </c:pt>
                <c:pt idx="139">
                  <c:v>44104</c:v>
                </c:pt>
                <c:pt idx="140">
                  <c:v>44103</c:v>
                </c:pt>
                <c:pt idx="141">
                  <c:v>44102</c:v>
                </c:pt>
                <c:pt idx="142">
                  <c:v>44099</c:v>
                </c:pt>
                <c:pt idx="143">
                  <c:v>44098</c:v>
                </c:pt>
                <c:pt idx="144">
                  <c:v>44097</c:v>
                </c:pt>
                <c:pt idx="145">
                  <c:v>44096</c:v>
                </c:pt>
                <c:pt idx="146">
                  <c:v>44095</c:v>
                </c:pt>
                <c:pt idx="147">
                  <c:v>44092</c:v>
                </c:pt>
                <c:pt idx="148">
                  <c:v>44091</c:v>
                </c:pt>
                <c:pt idx="149">
                  <c:v>44090</c:v>
                </c:pt>
                <c:pt idx="150">
                  <c:v>44089</c:v>
                </c:pt>
                <c:pt idx="151">
                  <c:v>44088</c:v>
                </c:pt>
                <c:pt idx="152">
                  <c:v>44085</c:v>
                </c:pt>
                <c:pt idx="153">
                  <c:v>44084</c:v>
                </c:pt>
                <c:pt idx="154">
                  <c:v>44083</c:v>
                </c:pt>
                <c:pt idx="155">
                  <c:v>44082</c:v>
                </c:pt>
                <c:pt idx="156">
                  <c:v>44078</c:v>
                </c:pt>
                <c:pt idx="157">
                  <c:v>44077</c:v>
                </c:pt>
                <c:pt idx="158">
                  <c:v>44076</c:v>
                </c:pt>
                <c:pt idx="159">
                  <c:v>44075</c:v>
                </c:pt>
                <c:pt idx="160">
                  <c:v>44074</c:v>
                </c:pt>
                <c:pt idx="161">
                  <c:v>44071</c:v>
                </c:pt>
                <c:pt idx="162">
                  <c:v>44070</c:v>
                </c:pt>
                <c:pt idx="163">
                  <c:v>44069</c:v>
                </c:pt>
                <c:pt idx="164">
                  <c:v>44068</c:v>
                </c:pt>
                <c:pt idx="165">
                  <c:v>44067</c:v>
                </c:pt>
                <c:pt idx="166">
                  <c:v>44064</c:v>
                </c:pt>
                <c:pt idx="167">
                  <c:v>44063</c:v>
                </c:pt>
                <c:pt idx="168">
                  <c:v>44062</c:v>
                </c:pt>
                <c:pt idx="169">
                  <c:v>44061</c:v>
                </c:pt>
                <c:pt idx="170">
                  <c:v>44060</c:v>
                </c:pt>
                <c:pt idx="171">
                  <c:v>44057</c:v>
                </c:pt>
                <c:pt idx="172">
                  <c:v>44056</c:v>
                </c:pt>
                <c:pt idx="173">
                  <c:v>44055</c:v>
                </c:pt>
                <c:pt idx="174">
                  <c:v>44054</c:v>
                </c:pt>
                <c:pt idx="175">
                  <c:v>44053</c:v>
                </c:pt>
                <c:pt idx="176">
                  <c:v>44050</c:v>
                </c:pt>
                <c:pt idx="177">
                  <c:v>44049</c:v>
                </c:pt>
                <c:pt idx="178">
                  <c:v>44048</c:v>
                </c:pt>
                <c:pt idx="179">
                  <c:v>44047</c:v>
                </c:pt>
                <c:pt idx="180">
                  <c:v>44046</c:v>
                </c:pt>
                <c:pt idx="181">
                  <c:v>44043</c:v>
                </c:pt>
                <c:pt idx="182">
                  <c:v>44042</c:v>
                </c:pt>
                <c:pt idx="183">
                  <c:v>44041</c:v>
                </c:pt>
                <c:pt idx="184">
                  <c:v>44040</c:v>
                </c:pt>
                <c:pt idx="185">
                  <c:v>44039</c:v>
                </c:pt>
                <c:pt idx="186">
                  <c:v>44036</c:v>
                </c:pt>
                <c:pt idx="187">
                  <c:v>44035</c:v>
                </c:pt>
                <c:pt idx="188">
                  <c:v>44034</c:v>
                </c:pt>
                <c:pt idx="189">
                  <c:v>44033</c:v>
                </c:pt>
                <c:pt idx="190">
                  <c:v>44032</c:v>
                </c:pt>
                <c:pt idx="191">
                  <c:v>44029</c:v>
                </c:pt>
                <c:pt idx="192">
                  <c:v>44028</c:v>
                </c:pt>
                <c:pt idx="193">
                  <c:v>44027</c:v>
                </c:pt>
                <c:pt idx="194">
                  <c:v>44026</c:v>
                </c:pt>
                <c:pt idx="195">
                  <c:v>44025</c:v>
                </c:pt>
                <c:pt idx="196">
                  <c:v>44022</c:v>
                </c:pt>
                <c:pt idx="197">
                  <c:v>44021</c:v>
                </c:pt>
                <c:pt idx="198">
                  <c:v>44020</c:v>
                </c:pt>
                <c:pt idx="199">
                  <c:v>44019</c:v>
                </c:pt>
                <c:pt idx="200">
                  <c:v>44018</c:v>
                </c:pt>
                <c:pt idx="201">
                  <c:v>44014</c:v>
                </c:pt>
                <c:pt idx="202">
                  <c:v>44013</c:v>
                </c:pt>
                <c:pt idx="203">
                  <c:v>44012</c:v>
                </c:pt>
                <c:pt idx="204">
                  <c:v>44011</c:v>
                </c:pt>
                <c:pt idx="205">
                  <c:v>44008</c:v>
                </c:pt>
                <c:pt idx="206">
                  <c:v>44007</c:v>
                </c:pt>
                <c:pt idx="207">
                  <c:v>44006</c:v>
                </c:pt>
                <c:pt idx="208">
                  <c:v>44005</c:v>
                </c:pt>
                <c:pt idx="209">
                  <c:v>44004</c:v>
                </c:pt>
                <c:pt idx="210">
                  <c:v>44001</c:v>
                </c:pt>
                <c:pt idx="211">
                  <c:v>44000</c:v>
                </c:pt>
                <c:pt idx="212">
                  <c:v>43999</c:v>
                </c:pt>
                <c:pt idx="213">
                  <c:v>43998</c:v>
                </c:pt>
                <c:pt idx="214">
                  <c:v>43997</c:v>
                </c:pt>
                <c:pt idx="215">
                  <c:v>43994</c:v>
                </c:pt>
                <c:pt idx="216">
                  <c:v>43993</c:v>
                </c:pt>
                <c:pt idx="217">
                  <c:v>43992</c:v>
                </c:pt>
                <c:pt idx="218">
                  <c:v>43991</c:v>
                </c:pt>
                <c:pt idx="219">
                  <c:v>43990</c:v>
                </c:pt>
                <c:pt idx="220">
                  <c:v>43987</c:v>
                </c:pt>
                <c:pt idx="221">
                  <c:v>43986</c:v>
                </c:pt>
                <c:pt idx="222">
                  <c:v>43985</c:v>
                </c:pt>
                <c:pt idx="223">
                  <c:v>43984</c:v>
                </c:pt>
                <c:pt idx="224">
                  <c:v>43983</c:v>
                </c:pt>
                <c:pt idx="225">
                  <c:v>43980</c:v>
                </c:pt>
                <c:pt idx="226">
                  <c:v>43979</c:v>
                </c:pt>
                <c:pt idx="227">
                  <c:v>43978</c:v>
                </c:pt>
                <c:pt idx="228">
                  <c:v>43977</c:v>
                </c:pt>
                <c:pt idx="229">
                  <c:v>43973</c:v>
                </c:pt>
                <c:pt idx="230">
                  <c:v>43972</c:v>
                </c:pt>
                <c:pt idx="231">
                  <c:v>43971</c:v>
                </c:pt>
                <c:pt idx="232">
                  <c:v>43970</c:v>
                </c:pt>
                <c:pt idx="233">
                  <c:v>43969</c:v>
                </c:pt>
                <c:pt idx="234">
                  <c:v>43966</c:v>
                </c:pt>
                <c:pt idx="235">
                  <c:v>43965</c:v>
                </c:pt>
                <c:pt idx="236">
                  <c:v>43964</c:v>
                </c:pt>
                <c:pt idx="237">
                  <c:v>43963</c:v>
                </c:pt>
                <c:pt idx="238">
                  <c:v>43962</c:v>
                </c:pt>
                <c:pt idx="239">
                  <c:v>43959</c:v>
                </c:pt>
                <c:pt idx="240">
                  <c:v>43958</c:v>
                </c:pt>
                <c:pt idx="241">
                  <c:v>43957</c:v>
                </c:pt>
                <c:pt idx="242">
                  <c:v>43956</c:v>
                </c:pt>
                <c:pt idx="243">
                  <c:v>43955</c:v>
                </c:pt>
                <c:pt idx="244">
                  <c:v>43952</c:v>
                </c:pt>
                <c:pt idx="245">
                  <c:v>43951</c:v>
                </c:pt>
                <c:pt idx="246">
                  <c:v>43950</c:v>
                </c:pt>
                <c:pt idx="247">
                  <c:v>43949</c:v>
                </c:pt>
                <c:pt idx="248">
                  <c:v>43948</c:v>
                </c:pt>
                <c:pt idx="249">
                  <c:v>43945</c:v>
                </c:pt>
                <c:pt idx="250">
                  <c:v>43944</c:v>
                </c:pt>
                <c:pt idx="251">
                  <c:v>43943</c:v>
                </c:pt>
                <c:pt idx="252">
                  <c:v>43942</c:v>
                </c:pt>
                <c:pt idx="253">
                  <c:v>43941</c:v>
                </c:pt>
                <c:pt idx="254">
                  <c:v>43938</c:v>
                </c:pt>
                <c:pt idx="255">
                  <c:v>43937</c:v>
                </c:pt>
                <c:pt idx="256">
                  <c:v>43936</c:v>
                </c:pt>
                <c:pt idx="257">
                  <c:v>43935</c:v>
                </c:pt>
                <c:pt idx="258">
                  <c:v>43934</c:v>
                </c:pt>
                <c:pt idx="259">
                  <c:v>43930</c:v>
                </c:pt>
                <c:pt idx="260">
                  <c:v>43929</c:v>
                </c:pt>
                <c:pt idx="261">
                  <c:v>43928</c:v>
                </c:pt>
                <c:pt idx="262">
                  <c:v>43927</c:v>
                </c:pt>
                <c:pt idx="263">
                  <c:v>43924</c:v>
                </c:pt>
                <c:pt idx="264">
                  <c:v>43923</c:v>
                </c:pt>
                <c:pt idx="265">
                  <c:v>43922</c:v>
                </c:pt>
                <c:pt idx="266">
                  <c:v>43921</c:v>
                </c:pt>
                <c:pt idx="267">
                  <c:v>43920</c:v>
                </c:pt>
                <c:pt idx="268">
                  <c:v>43917</c:v>
                </c:pt>
                <c:pt idx="269">
                  <c:v>43916</c:v>
                </c:pt>
                <c:pt idx="270">
                  <c:v>43915</c:v>
                </c:pt>
                <c:pt idx="271">
                  <c:v>43914</c:v>
                </c:pt>
                <c:pt idx="272">
                  <c:v>43913</c:v>
                </c:pt>
                <c:pt idx="273">
                  <c:v>43910</c:v>
                </c:pt>
                <c:pt idx="274">
                  <c:v>43909</c:v>
                </c:pt>
                <c:pt idx="275">
                  <c:v>43908</c:v>
                </c:pt>
                <c:pt idx="276">
                  <c:v>43907</c:v>
                </c:pt>
                <c:pt idx="277">
                  <c:v>43906</c:v>
                </c:pt>
                <c:pt idx="278">
                  <c:v>43903</c:v>
                </c:pt>
                <c:pt idx="279">
                  <c:v>43902</c:v>
                </c:pt>
                <c:pt idx="280">
                  <c:v>43901</c:v>
                </c:pt>
                <c:pt idx="281">
                  <c:v>43900</c:v>
                </c:pt>
                <c:pt idx="282">
                  <c:v>43899</c:v>
                </c:pt>
                <c:pt idx="283">
                  <c:v>43896</c:v>
                </c:pt>
                <c:pt idx="284">
                  <c:v>43895</c:v>
                </c:pt>
                <c:pt idx="285">
                  <c:v>43894</c:v>
                </c:pt>
                <c:pt idx="286">
                  <c:v>43893</c:v>
                </c:pt>
                <c:pt idx="287">
                  <c:v>43892</c:v>
                </c:pt>
                <c:pt idx="288">
                  <c:v>43889</c:v>
                </c:pt>
                <c:pt idx="289">
                  <c:v>43888</c:v>
                </c:pt>
                <c:pt idx="290">
                  <c:v>43887</c:v>
                </c:pt>
                <c:pt idx="291">
                  <c:v>43886</c:v>
                </c:pt>
                <c:pt idx="292">
                  <c:v>43885</c:v>
                </c:pt>
                <c:pt idx="293">
                  <c:v>43882</c:v>
                </c:pt>
                <c:pt idx="294">
                  <c:v>43881</c:v>
                </c:pt>
                <c:pt idx="295">
                  <c:v>43880</c:v>
                </c:pt>
                <c:pt idx="296">
                  <c:v>43879</c:v>
                </c:pt>
                <c:pt idx="297">
                  <c:v>43875</c:v>
                </c:pt>
                <c:pt idx="298">
                  <c:v>43874</c:v>
                </c:pt>
                <c:pt idx="299">
                  <c:v>43873</c:v>
                </c:pt>
                <c:pt idx="300">
                  <c:v>43872</c:v>
                </c:pt>
                <c:pt idx="301">
                  <c:v>43871</c:v>
                </c:pt>
                <c:pt idx="302">
                  <c:v>43868</c:v>
                </c:pt>
                <c:pt idx="303">
                  <c:v>43867</c:v>
                </c:pt>
                <c:pt idx="304">
                  <c:v>43866</c:v>
                </c:pt>
                <c:pt idx="305">
                  <c:v>43865</c:v>
                </c:pt>
                <c:pt idx="306">
                  <c:v>43864</c:v>
                </c:pt>
                <c:pt idx="307">
                  <c:v>43861</c:v>
                </c:pt>
                <c:pt idx="308">
                  <c:v>43860</c:v>
                </c:pt>
                <c:pt idx="309">
                  <c:v>43859</c:v>
                </c:pt>
                <c:pt idx="310">
                  <c:v>43858</c:v>
                </c:pt>
                <c:pt idx="311">
                  <c:v>43857</c:v>
                </c:pt>
                <c:pt idx="312">
                  <c:v>43854</c:v>
                </c:pt>
                <c:pt idx="313">
                  <c:v>43853</c:v>
                </c:pt>
                <c:pt idx="314">
                  <c:v>43852</c:v>
                </c:pt>
                <c:pt idx="315">
                  <c:v>43851</c:v>
                </c:pt>
                <c:pt idx="316">
                  <c:v>43847</c:v>
                </c:pt>
                <c:pt idx="317">
                  <c:v>43846</c:v>
                </c:pt>
                <c:pt idx="318">
                  <c:v>43845</c:v>
                </c:pt>
                <c:pt idx="319">
                  <c:v>43844</c:v>
                </c:pt>
                <c:pt idx="320">
                  <c:v>43843</c:v>
                </c:pt>
                <c:pt idx="321">
                  <c:v>43840</c:v>
                </c:pt>
                <c:pt idx="322">
                  <c:v>43839</c:v>
                </c:pt>
                <c:pt idx="323">
                  <c:v>43838</c:v>
                </c:pt>
                <c:pt idx="324">
                  <c:v>43837</c:v>
                </c:pt>
                <c:pt idx="325">
                  <c:v>43836</c:v>
                </c:pt>
                <c:pt idx="326">
                  <c:v>43833</c:v>
                </c:pt>
                <c:pt idx="327">
                  <c:v>43832</c:v>
                </c:pt>
                <c:pt idx="328">
                  <c:v>43830</c:v>
                </c:pt>
                <c:pt idx="329">
                  <c:v>43829</c:v>
                </c:pt>
                <c:pt idx="330">
                  <c:v>43826</c:v>
                </c:pt>
                <c:pt idx="331">
                  <c:v>43825</c:v>
                </c:pt>
                <c:pt idx="332">
                  <c:v>43823</c:v>
                </c:pt>
                <c:pt idx="333">
                  <c:v>43822</c:v>
                </c:pt>
                <c:pt idx="334">
                  <c:v>43819</c:v>
                </c:pt>
                <c:pt idx="335">
                  <c:v>43818</c:v>
                </c:pt>
                <c:pt idx="336">
                  <c:v>43817</c:v>
                </c:pt>
                <c:pt idx="337">
                  <c:v>43816</c:v>
                </c:pt>
                <c:pt idx="338">
                  <c:v>43815</c:v>
                </c:pt>
                <c:pt idx="339">
                  <c:v>43812</c:v>
                </c:pt>
                <c:pt idx="340">
                  <c:v>43811</c:v>
                </c:pt>
                <c:pt idx="341">
                  <c:v>43810</c:v>
                </c:pt>
                <c:pt idx="342">
                  <c:v>43809</c:v>
                </c:pt>
                <c:pt idx="343">
                  <c:v>43808</c:v>
                </c:pt>
                <c:pt idx="344">
                  <c:v>43805</c:v>
                </c:pt>
                <c:pt idx="345">
                  <c:v>43804</c:v>
                </c:pt>
                <c:pt idx="346">
                  <c:v>43803</c:v>
                </c:pt>
                <c:pt idx="347">
                  <c:v>43802</c:v>
                </c:pt>
                <c:pt idx="348">
                  <c:v>43801</c:v>
                </c:pt>
                <c:pt idx="349">
                  <c:v>43798</c:v>
                </c:pt>
                <c:pt idx="350">
                  <c:v>43796</c:v>
                </c:pt>
                <c:pt idx="351">
                  <c:v>43795</c:v>
                </c:pt>
                <c:pt idx="352">
                  <c:v>43794</c:v>
                </c:pt>
                <c:pt idx="353">
                  <c:v>43791</c:v>
                </c:pt>
                <c:pt idx="354">
                  <c:v>43790</c:v>
                </c:pt>
                <c:pt idx="355">
                  <c:v>43789</c:v>
                </c:pt>
                <c:pt idx="356">
                  <c:v>43788</c:v>
                </c:pt>
                <c:pt idx="357">
                  <c:v>43787</c:v>
                </c:pt>
                <c:pt idx="358">
                  <c:v>43784</c:v>
                </c:pt>
                <c:pt idx="359">
                  <c:v>43783</c:v>
                </c:pt>
                <c:pt idx="360">
                  <c:v>43782</c:v>
                </c:pt>
                <c:pt idx="361">
                  <c:v>43781</c:v>
                </c:pt>
                <c:pt idx="362">
                  <c:v>43780</c:v>
                </c:pt>
                <c:pt idx="363">
                  <c:v>43777</c:v>
                </c:pt>
                <c:pt idx="364">
                  <c:v>43776</c:v>
                </c:pt>
                <c:pt idx="365">
                  <c:v>43775</c:v>
                </c:pt>
                <c:pt idx="366">
                  <c:v>43774</c:v>
                </c:pt>
                <c:pt idx="367">
                  <c:v>43773</c:v>
                </c:pt>
                <c:pt idx="368">
                  <c:v>43770</c:v>
                </c:pt>
                <c:pt idx="369">
                  <c:v>43769</c:v>
                </c:pt>
                <c:pt idx="370">
                  <c:v>43768</c:v>
                </c:pt>
                <c:pt idx="371">
                  <c:v>43767</c:v>
                </c:pt>
                <c:pt idx="372">
                  <c:v>43766</c:v>
                </c:pt>
                <c:pt idx="373">
                  <c:v>43763</c:v>
                </c:pt>
                <c:pt idx="374">
                  <c:v>43762</c:v>
                </c:pt>
                <c:pt idx="375">
                  <c:v>43761</c:v>
                </c:pt>
                <c:pt idx="376">
                  <c:v>43760</c:v>
                </c:pt>
                <c:pt idx="377">
                  <c:v>43759</c:v>
                </c:pt>
                <c:pt idx="378">
                  <c:v>43756</c:v>
                </c:pt>
                <c:pt idx="379">
                  <c:v>43755</c:v>
                </c:pt>
                <c:pt idx="380">
                  <c:v>43754</c:v>
                </c:pt>
                <c:pt idx="381">
                  <c:v>43753</c:v>
                </c:pt>
                <c:pt idx="382">
                  <c:v>43752</c:v>
                </c:pt>
                <c:pt idx="383">
                  <c:v>43749</c:v>
                </c:pt>
                <c:pt idx="384">
                  <c:v>43748</c:v>
                </c:pt>
                <c:pt idx="385">
                  <c:v>43747</c:v>
                </c:pt>
                <c:pt idx="386">
                  <c:v>43746</c:v>
                </c:pt>
                <c:pt idx="387">
                  <c:v>43745</c:v>
                </c:pt>
                <c:pt idx="388">
                  <c:v>43742</c:v>
                </c:pt>
                <c:pt idx="389">
                  <c:v>43741</c:v>
                </c:pt>
                <c:pt idx="390">
                  <c:v>43740</c:v>
                </c:pt>
                <c:pt idx="391">
                  <c:v>43739</c:v>
                </c:pt>
                <c:pt idx="392">
                  <c:v>43738</c:v>
                </c:pt>
                <c:pt idx="393">
                  <c:v>43735</c:v>
                </c:pt>
                <c:pt idx="394">
                  <c:v>43734</c:v>
                </c:pt>
                <c:pt idx="395">
                  <c:v>43733</c:v>
                </c:pt>
                <c:pt idx="396">
                  <c:v>43732</c:v>
                </c:pt>
                <c:pt idx="397">
                  <c:v>43731</c:v>
                </c:pt>
                <c:pt idx="398">
                  <c:v>43728</c:v>
                </c:pt>
                <c:pt idx="399">
                  <c:v>43727</c:v>
                </c:pt>
                <c:pt idx="400">
                  <c:v>43726</c:v>
                </c:pt>
                <c:pt idx="401">
                  <c:v>43725</c:v>
                </c:pt>
                <c:pt idx="402">
                  <c:v>43724</c:v>
                </c:pt>
                <c:pt idx="403">
                  <c:v>43721</c:v>
                </c:pt>
                <c:pt idx="404">
                  <c:v>43720</c:v>
                </c:pt>
                <c:pt idx="405">
                  <c:v>43719</c:v>
                </c:pt>
                <c:pt idx="406">
                  <c:v>43718</c:v>
                </c:pt>
                <c:pt idx="407">
                  <c:v>43717</c:v>
                </c:pt>
                <c:pt idx="408">
                  <c:v>43714</c:v>
                </c:pt>
                <c:pt idx="409">
                  <c:v>43713</c:v>
                </c:pt>
                <c:pt idx="410">
                  <c:v>43712</c:v>
                </c:pt>
                <c:pt idx="411">
                  <c:v>43711</c:v>
                </c:pt>
                <c:pt idx="412">
                  <c:v>43707</c:v>
                </c:pt>
                <c:pt idx="413">
                  <c:v>43706</c:v>
                </c:pt>
                <c:pt idx="414">
                  <c:v>43705</c:v>
                </c:pt>
                <c:pt idx="415">
                  <c:v>43704</c:v>
                </c:pt>
                <c:pt idx="416">
                  <c:v>43703</c:v>
                </c:pt>
                <c:pt idx="417">
                  <c:v>43700</c:v>
                </c:pt>
                <c:pt idx="418">
                  <c:v>43699</c:v>
                </c:pt>
                <c:pt idx="419">
                  <c:v>43698</c:v>
                </c:pt>
                <c:pt idx="420">
                  <c:v>43697</c:v>
                </c:pt>
                <c:pt idx="421">
                  <c:v>43696</c:v>
                </c:pt>
                <c:pt idx="422">
                  <c:v>43693</c:v>
                </c:pt>
                <c:pt idx="423">
                  <c:v>43692</c:v>
                </c:pt>
                <c:pt idx="424">
                  <c:v>43691</c:v>
                </c:pt>
                <c:pt idx="425">
                  <c:v>43690</c:v>
                </c:pt>
                <c:pt idx="426">
                  <c:v>43689</c:v>
                </c:pt>
                <c:pt idx="427">
                  <c:v>43686</c:v>
                </c:pt>
                <c:pt idx="428">
                  <c:v>43685</c:v>
                </c:pt>
                <c:pt idx="429">
                  <c:v>43684</c:v>
                </c:pt>
                <c:pt idx="430">
                  <c:v>43683</c:v>
                </c:pt>
                <c:pt idx="431">
                  <c:v>43682</c:v>
                </c:pt>
                <c:pt idx="432">
                  <c:v>43679</c:v>
                </c:pt>
                <c:pt idx="433">
                  <c:v>43678</c:v>
                </c:pt>
                <c:pt idx="434">
                  <c:v>43677</c:v>
                </c:pt>
                <c:pt idx="435">
                  <c:v>43676</c:v>
                </c:pt>
                <c:pt idx="436">
                  <c:v>43675</c:v>
                </c:pt>
                <c:pt idx="437">
                  <c:v>43672</c:v>
                </c:pt>
                <c:pt idx="438">
                  <c:v>43671</c:v>
                </c:pt>
                <c:pt idx="439">
                  <c:v>43670</c:v>
                </c:pt>
                <c:pt idx="440">
                  <c:v>43669</c:v>
                </c:pt>
                <c:pt idx="441">
                  <c:v>43668</c:v>
                </c:pt>
                <c:pt idx="442">
                  <c:v>43665</c:v>
                </c:pt>
                <c:pt idx="443">
                  <c:v>43664</c:v>
                </c:pt>
                <c:pt idx="444">
                  <c:v>43663</c:v>
                </c:pt>
                <c:pt idx="445">
                  <c:v>43662</c:v>
                </c:pt>
                <c:pt idx="446">
                  <c:v>43661</c:v>
                </c:pt>
                <c:pt idx="447">
                  <c:v>43658</c:v>
                </c:pt>
                <c:pt idx="448">
                  <c:v>43657</c:v>
                </c:pt>
                <c:pt idx="449">
                  <c:v>43656</c:v>
                </c:pt>
                <c:pt idx="450">
                  <c:v>43655</c:v>
                </c:pt>
                <c:pt idx="451">
                  <c:v>43654</c:v>
                </c:pt>
                <c:pt idx="452">
                  <c:v>43651</c:v>
                </c:pt>
                <c:pt idx="453">
                  <c:v>43649</c:v>
                </c:pt>
                <c:pt idx="454">
                  <c:v>43648</c:v>
                </c:pt>
                <c:pt idx="455">
                  <c:v>43647</c:v>
                </c:pt>
                <c:pt idx="456">
                  <c:v>43644</c:v>
                </c:pt>
                <c:pt idx="457">
                  <c:v>43643</c:v>
                </c:pt>
                <c:pt idx="458">
                  <c:v>43642</c:v>
                </c:pt>
                <c:pt idx="459">
                  <c:v>43641</c:v>
                </c:pt>
                <c:pt idx="460">
                  <c:v>43640</c:v>
                </c:pt>
                <c:pt idx="461">
                  <c:v>43637</c:v>
                </c:pt>
                <c:pt idx="462">
                  <c:v>43636</c:v>
                </c:pt>
                <c:pt idx="463">
                  <c:v>43635</c:v>
                </c:pt>
                <c:pt idx="464">
                  <c:v>43634</c:v>
                </c:pt>
                <c:pt idx="465">
                  <c:v>43633</c:v>
                </c:pt>
                <c:pt idx="466">
                  <c:v>43630</c:v>
                </c:pt>
                <c:pt idx="467">
                  <c:v>43629</c:v>
                </c:pt>
                <c:pt idx="468">
                  <c:v>43628</c:v>
                </c:pt>
                <c:pt idx="469">
                  <c:v>43627</c:v>
                </c:pt>
                <c:pt idx="470">
                  <c:v>43626</c:v>
                </c:pt>
                <c:pt idx="471">
                  <c:v>43623</c:v>
                </c:pt>
                <c:pt idx="472">
                  <c:v>43622</c:v>
                </c:pt>
                <c:pt idx="473">
                  <c:v>43621</c:v>
                </c:pt>
                <c:pt idx="474">
                  <c:v>43620</c:v>
                </c:pt>
                <c:pt idx="475">
                  <c:v>43619</c:v>
                </c:pt>
                <c:pt idx="476">
                  <c:v>43616</c:v>
                </c:pt>
                <c:pt idx="477">
                  <c:v>43615</c:v>
                </c:pt>
                <c:pt idx="478">
                  <c:v>43614</c:v>
                </c:pt>
                <c:pt idx="479">
                  <c:v>43613</c:v>
                </c:pt>
                <c:pt idx="480">
                  <c:v>43609</c:v>
                </c:pt>
                <c:pt idx="481">
                  <c:v>43608</c:v>
                </c:pt>
                <c:pt idx="482">
                  <c:v>43607</c:v>
                </c:pt>
                <c:pt idx="483">
                  <c:v>43606</c:v>
                </c:pt>
                <c:pt idx="484">
                  <c:v>43605</c:v>
                </c:pt>
                <c:pt idx="485">
                  <c:v>43602</c:v>
                </c:pt>
                <c:pt idx="486">
                  <c:v>43601</c:v>
                </c:pt>
                <c:pt idx="487">
                  <c:v>43600</c:v>
                </c:pt>
                <c:pt idx="488">
                  <c:v>43599</c:v>
                </c:pt>
                <c:pt idx="489">
                  <c:v>43598</c:v>
                </c:pt>
                <c:pt idx="490">
                  <c:v>43595</c:v>
                </c:pt>
                <c:pt idx="491">
                  <c:v>43594</c:v>
                </c:pt>
                <c:pt idx="492">
                  <c:v>43593</c:v>
                </c:pt>
                <c:pt idx="493">
                  <c:v>43592</c:v>
                </c:pt>
                <c:pt idx="494">
                  <c:v>43591</c:v>
                </c:pt>
                <c:pt idx="495">
                  <c:v>43588</c:v>
                </c:pt>
                <c:pt idx="496">
                  <c:v>43587</c:v>
                </c:pt>
                <c:pt idx="497">
                  <c:v>43586</c:v>
                </c:pt>
                <c:pt idx="498">
                  <c:v>43585</c:v>
                </c:pt>
                <c:pt idx="499">
                  <c:v>43584</c:v>
                </c:pt>
                <c:pt idx="500">
                  <c:v>43581</c:v>
                </c:pt>
                <c:pt idx="501">
                  <c:v>43580</c:v>
                </c:pt>
                <c:pt idx="502">
                  <c:v>43579</c:v>
                </c:pt>
                <c:pt idx="503">
                  <c:v>43578</c:v>
                </c:pt>
                <c:pt idx="504">
                  <c:v>43577</c:v>
                </c:pt>
                <c:pt idx="505">
                  <c:v>43573</c:v>
                </c:pt>
                <c:pt idx="506">
                  <c:v>43572</c:v>
                </c:pt>
                <c:pt idx="507">
                  <c:v>43571</c:v>
                </c:pt>
                <c:pt idx="508">
                  <c:v>43570</c:v>
                </c:pt>
                <c:pt idx="509">
                  <c:v>43567</c:v>
                </c:pt>
                <c:pt idx="510">
                  <c:v>43566</c:v>
                </c:pt>
                <c:pt idx="511">
                  <c:v>43565</c:v>
                </c:pt>
                <c:pt idx="512">
                  <c:v>43564</c:v>
                </c:pt>
                <c:pt idx="513">
                  <c:v>43563</c:v>
                </c:pt>
                <c:pt idx="514">
                  <c:v>43560</c:v>
                </c:pt>
                <c:pt idx="515">
                  <c:v>43559</c:v>
                </c:pt>
                <c:pt idx="516">
                  <c:v>43558</c:v>
                </c:pt>
                <c:pt idx="517">
                  <c:v>43557</c:v>
                </c:pt>
                <c:pt idx="518">
                  <c:v>43556</c:v>
                </c:pt>
                <c:pt idx="519">
                  <c:v>43553</c:v>
                </c:pt>
                <c:pt idx="520">
                  <c:v>43552</c:v>
                </c:pt>
                <c:pt idx="521">
                  <c:v>43551</c:v>
                </c:pt>
                <c:pt idx="522">
                  <c:v>43550</c:v>
                </c:pt>
                <c:pt idx="523">
                  <c:v>43549</c:v>
                </c:pt>
                <c:pt idx="524">
                  <c:v>43546</c:v>
                </c:pt>
              </c:numCache>
            </c:numRef>
          </c:cat>
          <c:val>
            <c:numRef>
              <c:f>'S&amp;P 500 Historical Data'!$B$2:$B$526</c:f>
              <c:numCache>
                <c:formatCode>#,##0.00</c:formatCode>
                <c:ptCount val="525"/>
                <c:pt idx="0">
                  <c:v>4128.42</c:v>
                </c:pt>
                <c:pt idx="1">
                  <c:v>4159.18</c:v>
                </c:pt>
                <c:pt idx="2">
                  <c:v>4179.8</c:v>
                </c:pt>
                <c:pt idx="3">
                  <c:v>4174.1400000000003</c:v>
                </c:pt>
                <c:pt idx="4">
                  <c:v>4139.76</c:v>
                </c:pt>
                <c:pt idx="5">
                  <c:v>4141.58</c:v>
                </c:pt>
                <c:pt idx="6">
                  <c:v>4130.1000000000004</c:v>
                </c:pt>
                <c:pt idx="7">
                  <c:v>4124.71</c:v>
                </c:pt>
                <c:pt idx="8">
                  <c:v>4096.1099999999997</c:v>
                </c:pt>
                <c:pt idx="9">
                  <c:v>4089.95</c:v>
                </c:pt>
                <c:pt idx="10">
                  <c:v>4074.29</c:v>
                </c:pt>
                <c:pt idx="11">
                  <c:v>4075.57</c:v>
                </c:pt>
                <c:pt idx="12">
                  <c:v>4034.44</c:v>
                </c:pt>
                <c:pt idx="13">
                  <c:v>3992.78</c:v>
                </c:pt>
                <c:pt idx="14">
                  <c:v>3967.25</c:v>
                </c:pt>
                <c:pt idx="15">
                  <c:v>3963.34</c:v>
                </c:pt>
                <c:pt idx="16">
                  <c:v>3969.31</c:v>
                </c:pt>
                <c:pt idx="17">
                  <c:v>3917.12</c:v>
                </c:pt>
                <c:pt idx="18">
                  <c:v>3879.34</c:v>
                </c:pt>
                <c:pt idx="19">
                  <c:v>3919.93</c:v>
                </c:pt>
                <c:pt idx="20">
                  <c:v>3937.6</c:v>
                </c:pt>
                <c:pt idx="21">
                  <c:v>3916.48</c:v>
                </c:pt>
                <c:pt idx="22">
                  <c:v>3913.14</c:v>
                </c:pt>
                <c:pt idx="23">
                  <c:v>3953.5</c:v>
                </c:pt>
                <c:pt idx="24">
                  <c:v>3949.57</c:v>
                </c:pt>
                <c:pt idx="25">
                  <c:v>3973.59</c:v>
                </c:pt>
                <c:pt idx="26">
                  <c:v>3942.96</c:v>
                </c:pt>
                <c:pt idx="27">
                  <c:v>3924.52</c:v>
                </c:pt>
                <c:pt idx="28">
                  <c:v>3915.54</c:v>
                </c:pt>
                <c:pt idx="29">
                  <c:v>3891.99</c:v>
                </c:pt>
                <c:pt idx="30">
                  <c:v>3851.93</c:v>
                </c:pt>
                <c:pt idx="31">
                  <c:v>3844.39</c:v>
                </c:pt>
                <c:pt idx="32">
                  <c:v>3793.58</c:v>
                </c:pt>
                <c:pt idx="33">
                  <c:v>3818.53</c:v>
                </c:pt>
                <c:pt idx="34">
                  <c:v>3863.99</c:v>
                </c:pt>
                <c:pt idx="35">
                  <c:v>3903.64</c:v>
                </c:pt>
                <c:pt idx="36">
                  <c:v>3842.51</c:v>
                </c:pt>
                <c:pt idx="37">
                  <c:v>3839.66</c:v>
                </c:pt>
                <c:pt idx="38">
                  <c:v>3915.8</c:v>
                </c:pt>
                <c:pt idx="39">
                  <c:v>3873.71</c:v>
                </c:pt>
                <c:pt idx="40">
                  <c:v>3857.07</c:v>
                </c:pt>
                <c:pt idx="41">
                  <c:v>3885.55</c:v>
                </c:pt>
                <c:pt idx="42">
                  <c:v>3921.16</c:v>
                </c:pt>
                <c:pt idx="43">
                  <c:v>3915.86</c:v>
                </c:pt>
                <c:pt idx="44">
                  <c:v>3918.5</c:v>
                </c:pt>
                <c:pt idx="45">
                  <c:v>3939.61</c:v>
                </c:pt>
                <c:pt idx="46">
                  <c:v>3911.65</c:v>
                </c:pt>
                <c:pt idx="47">
                  <c:v>3916.4</c:v>
                </c:pt>
                <c:pt idx="48">
                  <c:v>3920.78</c:v>
                </c:pt>
                <c:pt idx="49">
                  <c:v>3910.49</c:v>
                </c:pt>
                <c:pt idx="50">
                  <c:v>3892.59</c:v>
                </c:pt>
                <c:pt idx="51">
                  <c:v>3878.3</c:v>
                </c:pt>
                <c:pt idx="52">
                  <c:v>3836.66</c:v>
                </c:pt>
                <c:pt idx="53">
                  <c:v>3840.27</c:v>
                </c:pt>
                <c:pt idx="54">
                  <c:v>3791.84</c:v>
                </c:pt>
                <c:pt idx="55">
                  <c:v>3731.17</c:v>
                </c:pt>
                <c:pt idx="56">
                  <c:v>3778.05</c:v>
                </c:pt>
                <c:pt idx="57">
                  <c:v>3755.75</c:v>
                </c:pt>
                <c:pt idx="58">
                  <c:v>3836.83</c:v>
                </c:pt>
                <c:pt idx="59">
                  <c:v>3862.96</c:v>
                </c:pt>
                <c:pt idx="60">
                  <c:v>3851.68</c:v>
                </c:pt>
                <c:pt idx="61">
                  <c:v>3844.24</c:v>
                </c:pt>
                <c:pt idx="62">
                  <c:v>3857.46</c:v>
                </c:pt>
                <c:pt idx="63">
                  <c:v>3816.22</c:v>
                </c:pt>
                <c:pt idx="64">
                  <c:v>3781.88</c:v>
                </c:pt>
                <c:pt idx="65">
                  <c:v>3788.73</c:v>
                </c:pt>
                <c:pt idx="66">
                  <c:v>3814.98</c:v>
                </c:pt>
                <c:pt idx="67">
                  <c:v>3802.23</c:v>
                </c:pt>
                <c:pt idx="68">
                  <c:v>3801.62</c:v>
                </c:pt>
                <c:pt idx="69">
                  <c:v>3803.14</c:v>
                </c:pt>
                <c:pt idx="70">
                  <c:v>3815.05</c:v>
                </c:pt>
                <c:pt idx="71">
                  <c:v>3764.71</c:v>
                </c:pt>
                <c:pt idx="72">
                  <c:v>3712.2</c:v>
                </c:pt>
                <c:pt idx="73">
                  <c:v>3698.02</c:v>
                </c:pt>
                <c:pt idx="74">
                  <c:v>3764.61</c:v>
                </c:pt>
                <c:pt idx="75">
                  <c:v>3733.27</c:v>
                </c:pt>
                <c:pt idx="76">
                  <c:v>3736.19</c:v>
                </c:pt>
                <c:pt idx="77">
                  <c:v>3750.01</c:v>
                </c:pt>
                <c:pt idx="78">
                  <c:v>3723.03</c:v>
                </c:pt>
                <c:pt idx="79">
                  <c:v>3694.03</c:v>
                </c:pt>
                <c:pt idx="80">
                  <c:v>3693.42</c:v>
                </c:pt>
                <c:pt idx="81">
                  <c:v>3698.08</c:v>
                </c:pt>
                <c:pt idx="82">
                  <c:v>3684.28</c:v>
                </c:pt>
                <c:pt idx="83">
                  <c:v>3722.39</c:v>
                </c:pt>
                <c:pt idx="84">
                  <c:v>3713.65</c:v>
                </c:pt>
                <c:pt idx="85">
                  <c:v>3696.25</c:v>
                </c:pt>
                <c:pt idx="86">
                  <c:v>3666.41</c:v>
                </c:pt>
                <c:pt idx="87">
                  <c:v>3675.27</c:v>
                </c:pt>
                <c:pt idx="88">
                  <c:v>3656.08</c:v>
                </c:pt>
                <c:pt idx="89">
                  <c:v>3659.13</c:v>
                </c:pt>
                <c:pt idx="90">
                  <c:v>3705.98</c:v>
                </c:pt>
                <c:pt idx="91">
                  <c:v>3683.05</c:v>
                </c:pt>
                <c:pt idx="92">
                  <c:v>3694.73</c:v>
                </c:pt>
                <c:pt idx="93">
                  <c:v>3670.94</c:v>
                </c:pt>
                <c:pt idx="94">
                  <c:v>3668.28</c:v>
                </c:pt>
                <c:pt idx="95">
                  <c:v>3653.78</c:v>
                </c:pt>
                <c:pt idx="96">
                  <c:v>3645.87</c:v>
                </c:pt>
                <c:pt idx="97">
                  <c:v>3634.18</c:v>
                </c:pt>
                <c:pt idx="98">
                  <c:v>3638.55</c:v>
                </c:pt>
                <c:pt idx="99">
                  <c:v>3635.5</c:v>
                </c:pt>
                <c:pt idx="100">
                  <c:v>3594.52</c:v>
                </c:pt>
                <c:pt idx="101">
                  <c:v>3566.82</c:v>
                </c:pt>
                <c:pt idx="102">
                  <c:v>3579.31</c:v>
                </c:pt>
                <c:pt idx="103">
                  <c:v>3559.41</c:v>
                </c:pt>
                <c:pt idx="104">
                  <c:v>3612.09</c:v>
                </c:pt>
                <c:pt idx="105">
                  <c:v>3610.31</c:v>
                </c:pt>
                <c:pt idx="106">
                  <c:v>3600.16</c:v>
                </c:pt>
                <c:pt idx="107">
                  <c:v>3552.57</c:v>
                </c:pt>
                <c:pt idx="108">
                  <c:v>3562.67</c:v>
                </c:pt>
                <c:pt idx="109">
                  <c:v>3563.22</c:v>
                </c:pt>
                <c:pt idx="110">
                  <c:v>3543.26</c:v>
                </c:pt>
                <c:pt idx="111">
                  <c:v>3583.04</c:v>
                </c:pt>
                <c:pt idx="112">
                  <c:v>3508.34</c:v>
                </c:pt>
                <c:pt idx="113">
                  <c:v>3485.74</c:v>
                </c:pt>
                <c:pt idx="114">
                  <c:v>3406.46</c:v>
                </c:pt>
                <c:pt idx="115">
                  <c:v>3336.25</c:v>
                </c:pt>
                <c:pt idx="116">
                  <c:v>3296.2</c:v>
                </c:pt>
                <c:pt idx="117">
                  <c:v>3293.59</c:v>
                </c:pt>
                <c:pt idx="118">
                  <c:v>3277.17</c:v>
                </c:pt>
                <c:pt idx="119">
                  <c:v>3342.48</c:v>
                </c:pt>
                <c:pt idx="120">
                  <c:v>3403.15</c:v>
                </c:pt>
                <c:pt idx="121">
                  <c:v>3441.42</c:v>
                </c:pt>
                <c:pt idx="122">
                  <c:v>3464.9</c:v>
                </c:pt>
                <c:pt idx="123">
                  <c:v>3438.5</c:v>
                </c:pt>
                <c:pt idx="124">
                  <c:v>3439.91</c:v>
                </c:pt>
                <c:pt idx="125">
                  <c:v>3439.38</c:v>
                </c:pt>
                <c:pt idx="126">
                  <c:v>3493.66</c:v>
                </c:pt>
                <c:pt idx="127">
                  <c:v>3493.5</c:v>
                </c:pt>
                <c:pt idx="128">
                  <c:v>3453.72</c:v>
                </c:pt>
                <c:pt idx="129">
                  <c:v>3515.47</c:v>
                </c:pt>
                <c:pt idx="130">
                  <c:v>3534.01</c:v>
                </c:pt>
                <c:pt idx="131">
                  <c:v>3500.02</c:v>
                </c:pt>
                <c:pt idx="132">
                  <c:v>3459.67</c:v>
                </c:pt>
                <c:pt idx="133">
                  <c:v>3434.28</c:v>
                </c:pt>
                <c:pt idx="134">
                  <c:v>3384.56</c:v>
                </c:pt>
                <c:pt idx="135">
                  <c:v>3408.74</c:v>
                </c:pt>
                <c:pt idx="136">
                  <c:v>3367.27</c:v>
                </c:pt>
                <c:pt idx="137">
                  <c:v>3338.94</c:v>
                </c:pt>
                <c:pt idx="138">
                  <c:v>3385.87</c:v>
                </c:pt>
                <c:pt idx="139">
                  <c:v>3341.21</c:v>
                </c:pt>
                <c:pt idx="140">
                  <c:v>3350.92</c:v>
                </c:pt>
                <c:pt idx="141">
                  <c:v>3333.9</c:v>
                </c:pt>
                <c:pt idx="142">
                  <c:v>3236.66</c:v>
                </c:pt>
                <c:pt idx="143">
                  <c:v>3226.14</c:v>
                </c:pt>
                <c:pt idx="144">
                  <c:v>3320.11</c:v>
                </c:pt>
                <c:pt idx="145">
                  <c:v>3295.75</c:v>
                </c:pt>
                <c:pt idx="146">
                  <c:v>3285.57</c:v>
                </c:pt>
                <c:pt idx="147">
                  <c:v>3357.38</c:v>
                </c:pt>
                <c:pt idx="148">
                  <c:v>3346.86</c:v>
                </c:pt>
                <c:pt idx="149">
                  <c:v>3411.23</c:v>
                </c:pt>
                <c:pt idx="150">
                  <c:v>3407.73</c:v>
                </c:pt>
                <c:pt idx="151">
                  <c:v>3363.56</c:v>
                </c:pt>
                <c:pt idx="152">
                  <c:v>3352.7</c:v>
                </c:pt>
                <c:pt idx="153">
                  <c:v>3412.56</c:v>
                </c:pt>
                <c:pt idx="154">
                  <c:v>3369.82</c:v>
                </c:pt>
                <c:pt idx="155">
                  <c:v>3371.88</c:v>
                </c:pt>
                <c:pt idx="156">
                  <c:v>3453.6</c:v>
                </c:pt>
                <c:pt idx="157">
                  <c:v>3564.74</c:v>
                </c:pt>
                <c:pt idx="158">
                  <c:v>3543.76</c:v>
                </c:pt>
                <c:pt idx="159">
                  <c:v>3507.44</c:v>
                </c:pt>
                <c:pt idx="160">
                  <c:v>3509.73</c:v>
                </c:pt>
                <c:pt idx="161">
                  <c:v>3494.69</c:v>
                </c:pt>
                <c:pt idx="162">
                  <c:v>3485.14</c:v>
                </c:pt>
                <c:pt idx="163">
                  <c:v>3449.97</c:v>
                </c:pt>
                <c:pt idx="164">
                  <c:v>3435.95</c:v>
                </c:pt>
                <c:pt idx="165">
                  <c:v>3418.09</c:v>
                </c:pt>
                <c:pt idx="166">
                  <c:v>3386.01</c:v>
                </c:pt>
                <c:pt idx="167">
                  <c:v>3360.48</c:v>
                </c:pt>
                <c:pt idx="168">
                  <c:v>3392.51</c:v>
                </c:pt>
                <c:pt idx="169">
                  <c:v>3387.04</c:v>
                </c:pt>
                <c:pt idx="170">
                  <c:v>3380.86</c:v>
                </c:pt>
                <c:pt idx="171">
                  <c:v>3368.66</c:v>
                </c:pt>
                <c:pt idx="172">
                  <c:v>3372.95</c:v>
                </c:pt>
                <c:pt idx="173">
                  <c:v>3355.46</c:v>
                </c:pt>
                <c:pt idx="174">
                  <c:v>3370.34</c:v>
                </c:pt>
                <c:pt idx="175">
                  <c:v>3356.04</c:v>
                </c:pt>
                <c:pt idx="176">
                  <c:v>3340.05</c:v>
                </c:pt>
                <c:pt idx="177">
                  <c:v>3323.17</c:v>
                </c:pt>
                <c:pt idx="178">
                  <c:v>3317.37</c:v>
                </c:pt>
                <c:pt idx="179">
                  <c:v>3289.92</c:v>
                </c:pt>
                <c:pt idx="180">
                  <c:v>3288.26</c:v>
                </c:pt>
                <c:pt idx="181">
                  <c:v>3270.45</c:v>
                </c:pt>
                <c:pt idx="182">
                  <c:v>3231.76</c:v>
                </c:pt>
                <c:pt idx="183">
                  <c:v>3227.22</c:v>
                </c:pt>
                <c:pt idx="184">
                  <c:v>3234.27</c:v>
                </c:pt>
                <c:pt idx="185">
                  <c:v>3219.84</c:v>
                </c:pt>
                <c:pt idx="186">
                  <c:v>3218.58</c:v>
                </c:pt>
                <c:pt idx="187">
                  <c:v>3271.64</c:v>
                </c:pt>
                <c:pt idx="188">
                  <c:v>3254.86</c:v>
                </c:pt>
                <c:pt idx="189">
                  <c:v>3268.52</c:v>
                </c:pt>
                <c:pt idx="190">
                  <c:v>3224.29</c:v>
                </c:pt>
                <c:pt idx="191">
                  <c:v>3224.21</c:v>
                </c:pt>
                <c:pt idx="192">
                  <c:v>3208.36</c:v>
                </c:pt>
                <c:pt idx="193">
                  <c:v>3225.98</c:v>
                </c:pt>
                <c:pt idx="194">
                  <c:v>3141.11</c:v>
                </c:pt>
                <c:pt idx="195">
                  <c:v>3205.08</c:v>
                </c:pt>
                <c:pt idx="196">
                  <c:v>3152.47</c:v>
                </c:pt>
                <c:pt idx="197">
                  <c:v>3176.17</c:v>
                </c:pt>
                <c:pt idx="198">
                  <c:v>3153.07</c:v>
                </c:pt>
                <c:pt idx="199">
                  <c:v>3166.44</c:v>
                </c:pt>
                <c:pt idx="200">
                  <c:v>3155.29</c:v>
                </c:pt>
                <c:pt idx="201">
                  <c:v>3143.64</c:v>
                </c:pt>
                <c:pt idx="202">
                  <c:v>3105.92</c:v>
                </c:pt>
                <c:pt idx="203">
                  <c:v>3050.2</c:v>
                </c:pt>
                <c:pt idx="204">
                  <c:v>3018.59</c:v>
                </c:pt>
                <c:pt idx="205">
                  <c:v>3073.2</c:v>
                </c:pt>
                <c:pt idx="206">
                  <c:v>3046.6</c:v>
                </c:pt>
                <c:pt idx="207">
                  <c:v>3114.4</c:v>
                </c:pt>
                <c:pt idx="208">
                  <c:v>3138.7</c:v>
                </c:pt>
                <c:pt idx="209">
                  <c:v>3094.42</c:v>
                </c:pt>
                <c:pt idx="210">
                  <c:v>3140.29</c:v>
                </c:pt>
                <c:pt idx="211">
                  <c:v>3101.64</c:v>
                </c:pt>
                <c:pt idx="212">
                  <c:v>3136.13</c:v>
                </c:pt>
                <c:pt idx="213">
                  <c:v>3131</c:v>
                </c:pt>
                <c:pt idx="214">
                  <c:v>2993.76</c:v>
                </c:pt>
                <c:pt idx="215">
                  <c:v>3071.04</c:v>
                </c:pt>
                <c:pt idx="216">
                  <c:v>3123.53</c:v>
                </c:pt>
                <c:pt idx="217">
                  <c:v>3213.42</c:v>
                </c:pt>
                <c:pt idx="218">
                  <c:v>3213.32</c:v>
                </c:pt>
                <c:pt idx="219">
                  <c:v>3199.92</c:v>
                </c:pt>
                <c:pt idx="220">
                  <c:v>3163.84</c:v>
                </c:pt>
                <c:pt idx="221">
                  <c:v>3111.56</c:v>
                </c:pt>
                <c:pt idx="222">
                  <c:v>3098.9</c:v>
                </c:pt>
                <c:pt idx="223">
                  <c:v>3064.78</c:v>
                </c:pt>
                <c:pt idx="224">
                  <c:v>3038.78</c:v>
                </c:pt>
                <c:pt idx="225">
                  <c:v>3025.17</c:v>
                </c:pt>
                <c:pt idx="226">
                  <c:v>3046.61</c:v>
                </c:pt>
                <c:pt idx="227">
                  <c:v>3015.65</c:v>
                </c:pt>
                <c:pt idx="228">
                  <c:v>3004.08</c:v>
                </c:pt>
                <c:pt idx="229">
                  <c:v>2948.05</c:v>
                </c:pt>
                <c:pt idx="230">
                  <c:v>2969.95</c:v>
                </c:pt>
                <c:pt idx="231">
                  <c:v>2953.63</c:v>
                </c:pt>
                <c:pt idx="232">
                  <c:v>2948.59</c:v>
                </c:pt>
                <c:pt idx="233">
                  <c:v>2913.86</c:v>
                </c:pt>
                <c:pt idx="234">
                  <c:v>2829.95</c:v>
                </c:pt>
                <c:pt idx="235">
                  <c:v>2794.54</c:v>
                </c:pt>
                <c:pt idx="236">
                  <c:v>2865.86</c:v>
                </c:pt>
                <c:pt idx="237">
                  <c:v>2939.5</c:v>
                </c:pt>
                <c:pt idx="238">
                  <c:v>2915.46</c:v>
                </c:pt>
                <c:pt idx="239">
                  <c:v>2908.83</c:v>
                </c:pt>
                <c:pt idx="240">
                  <c:v>2878.26</c:v>
                </c:pt>
                <c:pt idx="241">
                  <c:v>2883.14</c:v>
                </c:pt>
                <c:pt idx="242">
                  <c:v>2868.88</c:v>
                </c:pt>
                <c:pt idx="243">
                  <c:v>2815.01</c:v>
                </c:pt>
                <c:pt idx="244">
                  <c:v>2869.09</c:v>
                </c:pt>
                <c:pt idx="245">
                  <c:v>2930.91</c:v>
                </c:pt>
                <c:pt idx="246">
                  <c:v>2918.46</c:v>
                </c:pt>
                <c:pt idx="247">
                  <c:v>2909.96</c:v>
                </c:pt>
                <c:pt idx="248">
                  <c:v>2854.65</c:v>
                </c:pt>
                <c:pt idx="249">
                  <c:v>2812.64</c:v>
                </c:pt>
                <c:pt idx="250">
                  <c:v>2810.42</c:v>
                </c:pt>
                <c:pt idx="251">
                  <c:v>2787.89</c:v>
                </c:pt>
                <c:pt idx="252">
                  <c:v>2784.81</c:v>
                </c:pt>
                <c:pt idx="253">
                  <c:v>2845.62</c:v>
                </c:pt>
                <c:pt idx="254">
                  <c:v>2842.43</c:v>
                </c:pt>
                <c:pt idx="255">
                  <c:v>2799.34</c:v>
                </c:pt>
                <c:pt idx="256">
                  <c:v>2795.64</c:v>
                </c:pt>
                <c:pt idx="257">
                  <c:v>2805.1</c:v>
                </c:pt>
                <c:pt idx="258">
                  <c:v>2782.46</c:v>
                </c:pt>
                <c:pt idx="259">
                  <c:v>2776.99</c:v>
                </c:pt>
                <c:pt idx="260">
                  <c:v>2685</c:v>
                </c:pt>
                <c:pt idx="261">
                  <c:v>2738.65</c:v>
                </c:pt>
                <c:pt idx="262">
                  <c:v>2578.2800000000002</c:v>
                </c:pt>
                <c:pt idx="263">
                  <c:v>2514.92</c:v>
                </c:pt>
                <c:pt idx="264">
                  <c:v>2458.54</c:v>
                </c:pt>
                <c:pt idx="265">
                  <c:v>2498.08</c:v>
                </c:pt>
                <c:pt idx="266">
                  <c:v>2614.69</c:v>
                </c:pt>
                <c:pt idx="267">
                  <c:v>2558.98</c:v>
                </c:pt>
                <c:pt idx="268">
                  <c:v>2555.87</c:v>
                </c:pt>
                <c:pt idx="269">
                  <c:v>2501.29</c:v>
                </c:pt>
                <c:pt idx="270">
                  <c:v>2457.77</c:v>
                </c:pt>
                <c:pt idx="271">
                  <c:v>2344.44</c:v>
                </c:pt>
                <c:pt idx="272">
                  <c:v>2290.71</c:v>
                </c:pt>
                <c:pt idx="273">
                  <c:v>2431.94</c:v>
                </c:pt>
                <c:pt idx="274">
                  <c:v>2393.48</c:v>
                </c:pt>
                <c:pt idx="275">
                  <c:v>2436.5</c:v>
                </c:pt>
                <c:pt idx="276">
                  <c:v>2425.66</c:v>
                </c:pt>
                <c:pt idx="277">
                  <c:v>2508.59</c:v>
                </c:pt>
                <c:pt idx="278">
                  <c:v>2569.9899999999998</c:v>
                </c:pt>
                <c:pt idx="279">
                  <c:v>2630.86</c:v>
                </c:pt>
                <c:pt idx="280">
                  <c:v>2825.6</c:v>
                </c:pt>
                <c:pt idx="281">
                  <c:v>2813.48</c:v>
                </c:pt>
                <c:pt idx="282">
                  <c:v>2863.89</c:v>
                </c:pt>
                <c:pt idx="283">
                  <c:v>2954.2</c:v>
                </c:pt>
                <c:pt idx="284">
                  <c:v>3075.7</c:v>
                </c:pt>
                <c:pt idx="285">
                  <c:v>3045.75</c:v>
                </c:pt>
                <c:pt idx="286">
                  <c:v>3096.46</c:v>
                </c:pt>
                <c:pt idx="287">
                  <c:v>2974.28</c:v>
                </c:pt>
                <c:pt idx="288">
                  <c:v>2916.9</c:v>
                </c:pt>
                <c:pt idx="289">
                  <c:v>3062.54</c:v>
                </c:pt>
                <c:pt idx="290">
                  <c:v>3139.9</c:v>
                </c:pt>
                <c:pt idx="291">
                  <c:v>3238.94</c:v>
                </c:pt>
                <c:pt idx="292">
                  <c:v>3257.61</c:v>
                </c:pt>
                <c:pt idx="293">
                  <c:v>3360.5</c:v>
                </c:pt>
                <c:pt idx="294">
                  <c:v>3380.45</c:v>
                </c:pt>
                <c:pt idx="295">
                  <c:v>3380.39</c:v>
                </c:pt>
                <c:pt idx="296">
                  <c:v>3369.04</c:v>
                </c:pt>
                <c:pt idx="297">
                  <c:v>3378.08</c:v>
                </c:pt>
                <c:pt idx="298">
                  <c:v>3365.9</c:v>
                </c:pt>
                <c:pt idx="299">
                  <c:v>3370.5</c:v>
                </c:pt>
                <c:pt idx="300">
                  <c:v>3365.87</c:v>
                </c:pt>
                <c:pt idx="301">
                  <c:v>3318.28</c:v>
                </c:pt>
                <c:pt idx="302">
                  <c:v>3335.54</c:v>
                </c:pt>
                <c:pt idx="303">
                  <c:v>3344.92</c:v>
                </c:pt>
                <c:pt idx="304">
                  <c:v>3324.91</c:v>
                </c:pt>
                <c:pt idx="305">
                  <c:v>3280.61</c:v>
                </c:pt>
                <c:pt idx="306">
                  <c:v>3235.66</c:v>
                </c:pt>
                <c:pt idx="307">
                  <c:v>3282.33</c:v>
                </c:pt>
                <c:pt idx="308">
                  <c:v>3256.45</c:v>
                </c:pt>
                <c:pt idx="309">
                  <c:v>3289.46</c:v>
                </c:pt>
                <c:pt idx="310">
                  <c:v>3255.35</c:v>
                </c:pt>
                <c:pt idx="311">
                  <c:v>3247.16</c:v>
                </c:pt>
                <c:pt idx="312">
                  <c:v>3333.1</c:v>
                </c:pt>
                <c:pt idx="313">
                  <c:v>3315.77</c:v>
                </c:pt>
                <c:pt idx="314">
                  <c:v>3330.02</c:v>
                </c:pt>
                <c:pt idx="315">
                  <c:v>3321.03</c:v>
                </c:pt>
                <c:pt idx="316">
                  <c:v>3323.66</c:v>
                </c:pt>
                <c:pt idx="317">
                  <c:v>3302.97</c:v>
                </c:pt>
                <c:pt idx="318">
                  <c:v>3282.27</c:v>
                </c:pt>
                <c:pt idx="319">
                  <c:v>3285.35</c:v>
                </c:pt>
                <c:pt idx="320">
                  <c:v>3271.13</c:v>
                </c:pt>
                <c:pt idx="321">
                  <c:v>3281.81</c:v>
                </c:pt>
                <c:pt idx="322">
                  <c:v>3266.03</c:v>
                </c:pt>
                <c:pt idx="323">
                  <c:v>3238.59</c:v>
                </c:pt>
                <c:pt idx="324">
                  <c:v>3241.86</c:v>
                </c:pt>
                <c:pt idx="325">
                  <c:v>3217.55</c:v>
                </c:pt>
                <c:pt idx="326">
                  <c:v>3226.36</c:v>
                </c:pt>
                <c:pt idx="327">
                  <c:v>3244.67</c:v>
                </c:pt>
                <c:pt idx="328">
                  <c:v>3215.18</c:v>
                </c:pt>
                <c:pt idx="329">
                  <c:v>3240.09</c:v>
                </c:pt>
                <c:pt idx="330">
                  <c:v>3247.23</c:v>
                </c:pt>
                <c:pt idx="331">
                  <c:v>3227.2</c:v>
                </c:pt>
                <c:pt idx="332">
                  <c:v>3225.45</c:v>
                </c:pt>
                <c:pt idx="333">
                  <c:v>3226.05</c:v>
                </c:pt>
                <c:pt idx="334">
                  <c:v>3223.33</c:v>
                </c:pt>
                <c:pt idx="335">
                  <c:v>3192.32</c:v>
                </c:pt>
                <c:pt idx="336">
                  <c:v>3195.21</c:v>
                </c:pt>
                <c:pt idx="337">
                  <c:v>3195.4</c:v>
                </c:pt>
                <c:pt idx="338">
                  <c:v>3183.63</c:v>
                </c:pt>
                <c:pt idx="339">
                  <c:v>3166.65</c:v>
                </c:pt>
                <c:pt idx="340">
                  <c:v>3141.23</c:v>
                </c:pt>
                <c:pt idx="341">
                  <c:v>3135.75</c:v>
                </c:pt>
                <c:pt idx="342">
                  <c:v>3135.36</c:v>
                </c:pt>
                <c:pt idx="343">
                  <c:v>3141.86</c:v>
                </c:pt>
                <c:pt idx="344">
                  <c:v>3134.62</c:v>
                </c:pt>
                <c:pt idx="345">
                  <c:v>3119.21</c:v>
                </c:pt>
                <c:pt idx="346">
                  <c:v>3103.5</c:v>
                </c:pt>
                <c:pt idx="347">
                  <c:v>3087.41</c:v>
                </c:pt>
                <c:pt idx="348">
                  <c:v>3143.85</c:v>
                </c:pt>
                <c:pt idx="349">
                  <c:v>3147.18</c:v>
                </c:pt>
                <c:pt idx="350">
                  <c:v>3145.49</c:v>
                </c:pt>
                <c:pt idx="351">
                  <c:v>3134.85</c:v>
                </c:pt>
                <c:pt idx="352">
                  <c:v>3117.44</c:v>
                </c:pt>
                <c:pt idx="353">
                  <c:v>3111.41</c:v>
                </c:pt>
                <c:pt idx="354">
                  <c:v>3108.49</c:v>
                </c:pt>
                <c:pt idx="355">
                  <c:v>3114.66</c:v>
                </c:pt>
                <c:pt idx="356">
                  <c:v>3127.45</c:v>
                </c:pt>
                <c:pt idx="357">
                  <c:v>3117.91</c:v>
                </c:pt>
                <c:pt idx="358">
                  <c:v>3107.92</c:v>
                </c:pt>
                <c:pt idx="359">
                  <c:v>3090.75</c:v>
                </c:pt>
                <c:pt idx="360">
                  <c:v>3084.18</c:v>
                </c:pt>
                <c:pt idx="361">
                  <c:v>3089.28</c:v>
                </c:pt>
                <c:pt idx="362">
                  <c:v>3080.33</c:v>
                </c:pt>
                <c:pt idx="363">
                  <c:v>3081.25</c:v>
                </c:pt>
                <c:pt idx="364">
                  <c:v>3087.02</c:v>
                </c:pt>
                <c:pt idx="365">
                  <c:v>3075.1</c:v>
                </c:pt>
                <c:pt idx="366">
                  <c:v>3080.8</c:v>
                </c:pt>
                <c:pt idx="367">
                  <c:v>3078.96</c:v>
                </c:pt>
                <c:pt idx="368">
                  <c:v>3050.72</c:v>
                </c:pt>
                <c:pt idx="369">
                  <c:v>3046.9</c:v>
                </c:pt>
                <c:pt idx="370">
                  <c:v>3039.74</c:v>
                </c:pt>
                <c:pt idx="371">
                  <c:v>3035.39</c:v>
                </c:pt>
                <c:pt idx="372">
                  <c:v>3032.12</c:v>
                </c:pt>
                <c:pt idx="373">
                  <c:v>3003.32</c:v>
                </c:pt>
                <c:pt idx="374">
                  <c:v>3014.78</c:v>
                </c:pt>
                <c:pt idx="375">
                  <c:v>2994.01</c:v>
                </c:pt>
                <c:pt idx="376">
                  <c:v>3010.73</c:v>
                </c:pt>
                <c:pt idx="377">
                  <c:v>2996.48</c:v>
                </c:pt>
                <c:pt idx="378">
                  <c:v>2996.84</c:v>
                </c:pt>
                <c:pt idx="379">
                  <c:v>3000.77</c:v>
                </c:pt>
                <c:pt idx="380">
                  <c:v>2989.68</c:v>
                </c:pt>
                <c:pt idx="381">
                  <c:v>2973.61</c:v>
                </c:pt>
                <c:pt idx="382">
                  <c:v>2965.81</c:v>
                </c:pt>
                <c:pt idx="383">
                  <c:v>2963.07</c:v>
                </c:pt>
                <c:pt idx="384">
                  <c:v>2918.55</c:v>
                </c:pt>
                <c:pt idx="385">
                  <c:v>2911.1</c:v>
                </c:pt>
                <c:pt idx="386">
                  <c:v>2920.4</c:v>
                </c:pt>
                <c:pt idx="387">
                  <c:v>2944.23</c:v>
                </c:pt>
                <c:pt idx="388">
                  <c:v>2918.56</c:v>
                </c:pt>
                <c:pt idx="389">
                  <c:v>2885.38</c:v>
                </c:pt>
                <c:pt idx="390">
                  <c:v>2924.78</c:v>
                </c:pt>
                <c:pt idx="391">
                  <c:v>2983.69</c:v>
                </c:pt>
                <c:pt idx="392">
                  <c:v>2967.07</c:v>
                </c:pt>
                <c:pt idx="393">
                  <c:v>2985.47</c:v>
                </c:pt>
                <c:pt idx="394">
                  <c:v>2985.73</c:v>
                </c:pt>
                <c:pt idx="395">
                  <c:v>2968.35</c:v>
                </c:pt>
                <c:pt idx="396">
                  <c:v>3002.43</c:v>
                </c:pt>
                <c:pt idx="397">
                  <c:v>2983.5</c:v>
                </c:pt>
                <c:pt idx="398">
                  <c:v>3008.42</c:v>
                </c:pt>
                <c:pt idx="399">
                  <c:v>3010.36</c:v>
                </c:pt>
                <c:pt idx="400">
                  <c:v>3001.5</c:v>
                </c:pt>
                <c:pt idx="401">
                  <c:v>2995.67</c:v>
                </c:pt>
                <c:pt idx="402">
                  <c:v>2996.41</c:v>
                </c:pt>
                <c:pt idx="403">
                  <c:v>3012.21</c:v>
                </c:pt>
                <c:pt idx="404">
                  <c:v>3009.08</c:v>
                </c:pt>
                <c:pt idx="405">
                  <c:v>2981.41</c:v>
                </c:pt>
                <c:pt idx="406">
                  <c:v>2971.01</c:v>
                </c:pt>
                <c:pt idx="407">
                  <c:v>2988.43</c:v>
                </c:pt>
                <c:pt idx="408">
                  <c:v>2980.33</c:v>
                </c:pt>
                <c:pt idx="409">
                  <c:v>2960.6</c:v>
                </c:pt>
                <c:pt idx="410">
                  <c:v>2924.67</c:v>
                </c:pt>
                <c:pt idx="411">
                  <c:v>2909.01</c:v>
                </c:pt>
                <c:pt idx="412">
                  <c:v>2937.09</c:v>
                </c:pt>
                <c:pt idx="413">
                  <c:v>2910.37</c:v>
                </c:pt>
                <c:pt idx="414">
                  <c:v>2861.28</c:v>
                </c:pt>
                <c:pt idx="415">
                  <c:v>2893.14</c:v>
                </c:pt>
                <c:pt idx="416">
                  <c:v>2866.7</c:v>
                </c:pt>
                <c:pt idx="417">
                  <c:v>2911.07</c:v>
                </c:pt>
                <c:pt idx="418">
                  <c:v>2930.94</c:v>
                </c:pt>
                <c:pt idx="419">
                  <c:v>2922.04</c:v>
                </c:pt>
                <c:pt idx="420">
                  <c:v>2919.01</c:v>
                </c:pt>
                <c:pt idx="421">
                  <c:v>2913.48</c:v>
                </c:pt>
                <c:pt idx="422">
                  <c:v>2864.74</c:v>
                </c:pt>
                <c:pt idx="423">
                  <c:v>2846.2</c:v>
                </c:pt>
                <c:pt idx="424">
                  <c:v>2894.15</c:v>
                </c:pt>
                <c:pt idx="425">
                  <c:v>2880.72</c:v>
                </c:pt>
                <c:pt idx="426">
                  <c:v>2907.07</c:v>
                </c:pt>
                <c:pt idx="427">
                  <c:v>2930.51</c:v>
                </c:pt>
                <c:pt idx="428">
                  <c:v>2896.21</c:v>
                </c:pt>
                <c:pt idx="429">
                  <c:v>2858.65</c:v>
                </c:pt>
                <c:pt idx="430">
                  <c:v>2861.18</c:v>
                </c:pt>
                <c:pt idx="431">
                  <c:v>2898.07</c:v>
                </c:pt>
                <c:pt idx="432">
                  <c:v>2943.9</c:v>
                </c:pt>
                <c:pt idx="433">
                  <c:v>2980.32</c:v>
                </c:pt>
                <c:pt idx="434">
                  <c:v>3016.22</c:v>
                </c:pt>
                <c:pt idx="435">
                  <c:v>3007.66</c:v>
                </c:pt>
                <c:pt idx="436">
                  <c:v>3024.47</c:v>
                </c:pt>
                <c:pt idx="437">
                  <c:v>3013.25</c:v>
                </c:pt>
                <c:pt idx="438">
                  <c:v>3016.26</c:v>
                </c:pt>
                <c:pt idx="439">
                  <c:v>2998.77</c:v>
                </c:pt>
                <c:pt idx="440">
                  <c:v>2994.74</c:v>
                </c:pt>
                <c:pt idx="441">
                  <c:v>2981.93</c:v>
                </c:pt>
                <c:pt idx="442">
                  <c:v>3004.26</c:v>
                </c:pt>
                <c:pt idx="443">
                  <c:v>2978.87</c:v>
                </c:pt>
                <c:pt idx="444">
                  <c:v>3005.1</c:v>
                </c:pt>
                <c:pt idx="445">
                  <c:v>3012.13</c:v>
                </c:pt>
                <c:pt idx="446">
                  <c:v>3017.8</c:v>
                </c:pt>
                <c:pt idx="447">
                  <c:v>3003.36</c:v>
                </c:pt>
                <c:pt idx="448">
                  <c:v>2999.62</c:v>
                </c:pt>
                <c:pt idx="449">
                  <c:v>2989.3</c:v>
                </c:pt>
                <c:pt idx="450">
                  <c:v>2965.52</c:v>
                </c:pt>
                <c:pt idx="451">
                  <c:v>2979.77</c:v>
                </c:pt>
                <c:pt idx="452">
                  <c:v>2984.25</c:v>
                </c:pt>
                <c:pt idx="453">
                  <c:v>2978.08</c:v>
                </c:pt>
                <c:pt idx="454">
                  <c:v>2964.66</c:v>
                </c:pt>
                <c:pt idx="455">
                  <c:v>2971.41</c:v>
                </c:pt>
                <c:pt idx="456">
                  <c:v>2932.94</c:v>
                </c:pt>
                <c:pt idx="457">
                  <c:v>2919.66</c:v>
                </c:pt>
                <c:pt idx="458">
                  <c:v>2926.07</c:v>
                </c:pt>
                <c:pt idx="459">
                  <c:v>2945.78</c:v>
                </c:pt>
                <c:pt idx="460">
                  <c:v>2951.42</c:v>
                </c:pt>
                <c:pt idx="461">
                  <c:v>2952.71</c:v>
                </c:pt>
                <c:pt idx="462">
                  <c:v>2949.6</c:v>
                </c:pt>
                <c:pt idx="463">
                  <c:v>2920.55</c:v>
                </c:pt>
                <c:pt idx="464">
                  <c:v>2906.71</c:v>
                </c:pt>
                <c:pt idx="465">
                  <c:v>2889.75</c:v>
                </c:pt>
                <c:pt idx="466">
                  <c:v>2886.82</c:v>
                </c:pt>
                <c:pt idx="467">
                  <c:v>2886.24</c:v>
                </c:pt>
                <c:pt idx="468">
                  <c:v>2882.73</c:v>
                </c:pt>
                <c:pt idx="469">
                  <c:v>2903.27</c:v>
                </c:pt>
                <c:pt idx="470">
                  <c:v>2885.83</c:v>
                </c:pt>
                <c:pt idx="471">
                  <c:v>2852.87</c:v>
                </c:pt>
                <c:pt idx="472">
                  <c:v>2828.51</c:v>
                </c:pt>
                <c:pt idx="473">
                  <c:v>2818.09</c:v>
                </c:pt>
                <c:pt idx="474">
                  <c:v>2762.64</c:v>
                </c:pt>
                <c:pt idx="475">
                  <c:v>2751.53</c:v>
                </c:pt>
                <c:pt idx="476">
                  <c:v>2766.15</c:v>
                </c:pt>
                <c:pt idx="477">
                  <c:v>2786.94</c:v>
                </c:pt>
                <c:pt idx="478">
                  <c:v>2790.25</c:v>
                </c:pt>
                <c:pt idx="479">
                  <c:v>2830.03</c:v>
                </c:pt>
                <c:pt idx="480">
                  <c:v>2832.41</c:v>
                </c:pt>
                <c:pt idx="481">
                  <c:v>2836.7</c:v>
                </c:pt>
                <c:pt idx="482">
                  <c:v>2856.06</c:v>
                </c:pt>
                <c:pt idx="483">
                  <c:v>2854.02</c:v>
                </c:pt>
                <c:pt idx="484">
                  <c:v>2841.94</c:v>
                </c:pt>
                <c:pt idx="485">
                  <c:v>2858.6</c:v>
                </c:pt>
                <c:pt idx="486">
                  <c:v>2855.8</c:v>
                </c:pt>
                <c:pt idx="487">
                  <c:v>2820.38</c:v>
                </c:pt>
                <c:pt idx="488">
                  <c:v>2820.12</c:v>
                </c:pt>
                <c:pt idx="489">
                  <c:v>2840.19</c:v>
                </c:pt>
                <c:pt idx="490">
                  <c:v>2863.1</c:v>
                </c:pt>
                <c:pt idx="491">
                  <c:v>2859.84</c:v>
                </c:pt>
                <c:pt idx="492">
                  <c:v>2879.61</c:v>
                </c:pt>
                <c:pt idx="493">
                  <c:v>2913.03</c:v>
                </c:pt>
                <c:pt idx="494">
                  <c:v>2908.89</c:v>
                </c:pt>
                <c:pt idx="495">
                  <c:v>2929.21</c:v>
                </c:pt>
                <c:pt idx="496">
                  <c:v>2922.16</c:v>
                </c:pt>
                <c:pt idx="497">
                  <c:v>2952.33</c:v>
                </c:pt>
                <c:pt idx="498">
                  <c:v>2937.14</c:v>
                </c:pt>
                <c:pt idx="499">
                  <c:v>2940.58</c:v>
                </c:pt>
                <c:pt idx="500">
                  <c:v>2925.81</c:v>
                </c:pt>
                <c:pt idx="501">
                  <c:v>2928.99</c:v>
                </c:pt>
                <c:pt idx="502">
                  <c:v>2934</c:v>
                </c:pt>
                <c:pt idx="503">
                  <c:v>2909.99</c:v>
                </c:pt>
                <c:pt idx="504">
                  <c:v>2898.78</c:v>
                </c:pt>
                <c:pt idx="505">
                  <c:v>2904.81</c:v>
                </c:pt>
                <c:pt idx="506">
                  <c:v>2916.04</c:v>
                </c:pt>
                <c:pt idx="507">
                  <c:v>2912.26</c:v>
                </c:pt>
                <c:pt idx="508">
                  <c:v>2908.32</c:v>
                </c:pt>
                <c:pt idx="509">
                  <c:v>2900.86</c:v>
                </c:pt>
                <c:pt idx="510">
                  <c:v>2891.92</c:v>
                </c:pt>
                <c:pt idx="511">
                  <c:v>2881.37</c:v>
                </c:pt>
                <c:pt idx="512">
                  <c:v>2886.58</c:v>
                </c:pt>
                <c:pt idx="513">
                  <c:v>2888.46</c:v>
                </c:pt>
                <c:pt idx="514">
                  <c:v>2884.16</c:v>
                </c:pt>
                <c:pt idx="515">
                  <c:v>2873.99</c:v>
                </c:pt>
                <c:pt idx="516">
                  <c:v>2876.09</c:v>
                </c:pt>
                <c:pt idx="517">
                  <c:v>2868.24</c:v>
                </c:pt>
                <c:pt idx="518">
                  <c:v>2848.63</c:v>
                </c:pt>
                <c:pt idx="519">
                  <c:v>2828.27</c:v>
                </c:pt>
                <c:pt idx="520">
                  <c:v>2809.4</c:v>
                </c:pt>
                <c:pt idx="521">
                  <c:v>2819.72</c:v>
                </c:pt>
                <c:pt idx="522">
                  <c:v>2812.66</c:v>
                </c:pt>
                <c:pt idx="523">
                  <c:v>2796.01</c:v>
                </c:pt>
                <c:pt idx="524">
                  <c:v>2844.52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079744"/>
        <c:axId val="2064081376"/>
      </c:barChart>
      <c:stockChart>
        <c:ser>
          <c:idx val="1"/>
          <c:order val="1"/>
          <c:tx>
            <c:strRef>
              <c:f>'S&amp;P 500 Historical Data'!$C$1</c:f>
              <c:strCache>
                <c:ptCount val="1"/>
                <c:pt idx="0">
                  <c:v>High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'S&amp;P 500 Historical Data'!$A$2:$A$526</c:f>
              <c:numCache>
                <c:formatCode>d\-mmm\-yy</c:formatCode>
                <c:ptCount val="525"/>
                <c:pt idx="0">
                  <c:v>44307</c:v>
                </c:pt>
                <c:pt idx="1">
                  <c:v>44306</c:v>
                </c:pt>
                <c:pt idx="2">
                  <c:v>44305</c:v>
                </c:pt>
                <c:pt idx="3">
                  <c:v>44302</c:v>
                </c:pt>
                <c:pt idx="4">
                  <c:v>44301</c:v>
                </c:pt>
                <c:pt idx="5">
                  <c:v>44300</c:v>
                </c:pt>
                <c:pt idx="6">
                  <c:v>44299</c:v>
                </c:pt>
                <c:pt idx="7">
                  <c:v>44298</c:v>
                </c:pt>
                <c:pt idx="8">
                  <c:v>44295</c:v>
                </c:pt>
                <c:pt idx="9">
                  <c:v>44294</c:v>
                </c:pt>
                <c:pt idx="10">
                  <c:v>44293</c:v>
                </c:pt>
                <c:pt idx="11">
                  <c:v>44292</c:v>
                </c:pt>
                <c:pt idx="12">
                  <c:v>44291</c:v>
                </c:pt>
                <c:pt idx="13">
                  <c:v>44287</c:v>
                </c:pt>
                <c:pt idx="14">
                  <c:v>44286</c:v>
                </c:pt>
                <c:pt idx="15">
                  <c:v>44285</c:v>
                </c:pt>
                <c:pt idx="16">
                  <c:v>44284</c:v>
                </c:pt>
                <c:pt idx="17">
                  <c:v>44281</c:v>
                </c:pt>
                <c:pt idx="18">
                  <c:v>44280</c:v>
                </c:pt>
                <c:pt idx="19">
                  <c:v>44279</c:v>
                </c:pt>
                <c:pt idx="20">
                  <c:v>44278</c:v>
                </c:pt>
                <c:pt idx="21">
                  <c:v>44277</c:v>
                </c:pt>
                <c:pt idx="22">
                  <c:v>44274</c:v>
                </c:pt>
                <c:pt idx="23">
                  <c:v>44273</c:v>
                </c:pt>
                <c:pt idx="24">
                  <c:v>44272</c:v>
                </c:pt>
                <c:pt idx="25">
                  <c:v>44271</c:v>
                </c:pt>
                <c:pt idx="26">
                  <c:v>44270</c:v>
                </c:pt>
                <c:pt idx="27">
                  <c:v>44267</c:v>
                </c:pt>
                <c:pt idx="28">
                  <c:v>44266</c:v>
                </c:pt>
                <c:pt idx="29">
                  <c:v>44265</c:v>
                </c:pt>
                <c:pt idx="30">
                  <c:v>44264</c:v>
                </c:pt>
                <c:pt idx="31">
                  <c:v>44263</c:v>
                </c:pt>
                <c:pt idx="32">
                  <c:v>44260</c:v>
                </c:pt>
                <c:pt idx="33">
                  <c:v>44259</c:v>
                </c:pt>
                <c:pt idx="34">
                  <c:v>44258</c:v>
                </c:pt>
                <c:pt idx="35">
                  <c:v>44257</c:v>
                </c:pt>
                <c:pt idx="36">
                  <c:v>44256</c:v>
                </c:pt>
                <c:pt idx="37">
                  <c:v>44253</c:v>
                </c:pt>
                <c:pt idx="38">
                  <c:v>44252</c:v>
                </c:pt>
                <c:pt idx="39">
                  <c:v>44251</c:v>
                </c:pt>
                <c:pt idx="40">
                  <c:v>44250</c:v>
                </c:pt>
                <c:pt idx="41">
                  <c:v>44249</c:v>
                </c:pt>
                <c:pt idx="42">
                  <c:v>44246</c:v>
                </c:pt>
                <c:pt idx="43">
                  <c:v>44245</c:v>
                </c:pt>
                <c:pt idx="44">
                  <c:v>44244</c:v>
                </c:pt>
                <c:pt idx="45">
                  <c:v>44243</c:v>
                </c:pt>
                <c:pt idx="46">
                  <c:v>44239</c:v>
                </c:pt>
                <c:pt idx="47">
                  <c:v>44238</c:v>
                </c:pt>
                <c:pt idx="48">
                  <c:v>44237</c:v>
                </c:pt>
                <c:pt idx="49">
                  <c:v>44236</c:v>
                </c:pt>
                <c:pt idx="50">
                  <c:v>44235</c:v>
                </c:pt>
                <c:pt idx="51">
                  <c:v>44232</c:v>
                </c:pt>
                <c:pt idx="52">
                  <c:v>44231</c:v>
                </c:pt>
                <c:pt idx="53">
                  <c:v>44230</c:v>
                </c:pt>
                <c:pt idx="54">
                  <c:v>44229</c:v>
                </c:pt>
                <c:pt idx="55">
                  <c:v>44228</c:v>
                </c:pt>
                <c:pt idx="56">
                  <c:v>44225</c:v>
                </c:pt>
                <c:pt idx="57">
                  <c:v>44224</c:v>
                </c:pt>
                <c:pt idx="58">
                  <c:v>44223</c:v>
                </c:pt>
                <c:pt idx="59">
                  <c:v>44222</c:v>
                </c:pt>
                <c:pt idx="60">
                  <c:v>44221</c:v>
                </c:pt>
                <c:pt idx="61">
                  <c:v>44218</c:v>
                </c:pt>
                <c:pt idx="62">
                  <c:v>44217</c:v>
                </c:pt>
                <c:pt idx="63">
                  <c:v>44216</c:v>
                </c:pt>
                <c:pt idx="64">
                  <c:v>44215</c:v>
                </c:pt>
                <c:pt idx="65">
                  <c:v>44211</c:v>
                </c:pt>
                <c:pt idx="66">
                  <c:v>44210</c:v>
                </c:pt>
                <c:pt idx="67">
                  <c:v>44209</c:v>
                </c:pt>
                <c:pt idx="68">
                  <c:v>44208</c:v>
                </c:pt>
                <c:pt idx="69">
                  <c:v>44207</c:v>
                </c:pt>
                <c:pt idx="70">
                  <c:v>44204</c:v>
                </c:pt>
                <c:pt idx="71">
                  <c:v>44203</c:v>
                </c:pt>
                <c:pt idx="72">
                  <c:v>44202</c:v>
                </c:pt>
                <c:pt idx="73">
                  <c:v>44201</c:v>
                </c:pt>
                <c:pt idx="74">
                  <c:v>44200</c:v>
                </c:pt>
                <c:pt idx="75">
                  <c:v>44196</c:v>
                </c:pt>
                <c:pt idx="76">
                  <c:v>44195</c:v>
                </c:pt>
                <c:pt idx="77">
                  <c:v>44194</c:v>
                </c:pt>
                <c:pt idx="78">
                  <c:v>44193</c:v>
                </c:pt>
                <c:pt idx="79">
                  <c:v>44189</c:v>
                </c:pt>
                <c:pt idx="80">
                  <c:v>44188</c:v>
                </c:pt>
                <c:pt idx="81">
                  <c:v>44187</c:v>
                </c:pt>
                <c:pt idx="82">
                  <c:v>44186</c:v>
                </c:pt>
                <c:pt idx="83">
                  <c:v>44183</c:v>
                </c:pt>
                <c:pt idx="84">
                  <c:v>44182</c:v>
                </c:pt>
                <c:pt idx="85">
                  <c:v>44181</c:v>
                </c:pt>
                <c:pt idx="86">
                  <c:v>44180</c:v>
                </c:pt>
                <c:pt idx="87">
                  <c:v>44179</c:v>
                </c:pt>
                <c:pt idx="88">
                  <c:v>44176</c:v>
                </c:pt>
                <c:pt idx="89">
                  <c:v>44175</c:v>
                </c:pt>
                <c:pt idx="90">
                  <c:v>44174</c:v>
                </c:pt>
                <c:pt idx="91">
                  <c:v>44173</c:v>
                </c:pt>
                <c:pt idx="92">
                  <c:v>44172</c:v>
                </c:pt>
                <c:pt idx="93">
                  <c:v>44169</c:v>
                </c:pt>
                <c:pt idx="94">
                  <c:v>44168</c:v>
                </c:pt>
                <c:pt idx="95">
                  <c:v>44167</c:v>
                </c:pt>
                <c:pt idx="96">
                  <c:v>44166</c:v>
                </c:pt>
                <c:pt idx="97">
                  <c:v>44165</c:v>
                </c:pt>
                <c:pt idx="98">
                  <c:v>44162</c:v>
                </c:pt>
                <c:pt idx="99">
                  <c:v>44160</c:v>
                </c:pt>
                <c:pt idx="100">
                  <c:v>44159</c:v>
                </c:pt>
                <c:pt idx="101">
                  <c:v>44158</c:v>
                </c:pt>
                <c:pt idx="102">
                  <c:v>44155</c:v>
                </c:pt>
                <c:pt idx="103">
                  <c:v>44154</c:v>
                </c:pt>
                <c:pt idx="104">
                  <c:v>44153</c:v>
                </c:pt>
                <c:pt idx="105">
                  <c:v>44152</c:v>
                </c:pt>
                <c:pt idx="106">
                  <c:v>44151</c:v>
                </c:pt>
                <c:pt idx="107">
                  <c:v>44148</c:v>
                </c:pt>
                <c:pt idx="108">
                  <c:v>44147</c:v>
                </c:pt>
                <c:pt idx="109">
                  <c:v>44146</c:v>
                </c:pt>
                <c:pt idx="110">
                  <c:v>44145</c:v>
                </c:pt>
                <c:pt idx="111">
                  <c:v>44144</c:v>
                </c:pt>
                <c:pt idx="112">
                  <c:v>44141</c:v>
                </c:pt>
                <c:pt idx="113">
                  <c:v>44140</c:v>
                </c:pt>
                <c:pt idx="114">
                  <c:v>44139</c:v>
                </c:pt>
                <c:pt idx="115">
                  <c:v>44138</c:v>
                </c:pt>
                <c:pt idx="116">
                  <c:v>44137</c:v>
                </c:pt>
                <c:pt idx="117">
                  <c:v>44134</c:v>
                </c:pt>
                <c:pt idx="118">
                  <c:v>44133</c:v>
                </c:pt>
                <c:pt idx="119">
                  <c:v>44132</c:v>
                </c:pt>
                <c:pt idx="120">
                  <c:v>44131</c:v>
                </c:pt>
                <c:pt idx="121">
                  <c:v>44130</c:v>
                </c:pt>
                <c:pt idx="122">
                  <c:v>44127</c:v>
                </c:pt>
                <c:pt idx="123">
                  <c:v>44126</c:v>
                </c:pt>
                <c:pt idx="124">
                  <c:v>44125</c:v>
                </c:pt>
                <c:pt idx="125">
                  <c:v>44124</c:v>
                </c:pt>
                <c:pt idx="126">
                  <c:v>44123</c:v>
                </c:pt>
                <c:pt idx="127">
                  <c:v>44120</c:v>
                </c:pt>
                <c:pt idx="128">
                  <c:v>44119</c:v>
                </c:pt>
                <c:pt idx="129">
                  <c:v>44118</c:v>
                </c:pt>
                <c:pt idx="130">
                  <c:v>44117</c:v>
                </c:pt>
                <c:pt idx="131">
                  <c:v>44116</c:v>
                </c:pt>
                <c:pt idx="132">
                  <c:v>44113</c:v>
                </c:pt>
                <c:pt idx="133">
                  <c:v>44112</c:v>
                </c:pt>
                <c:pt idx="134">
                  <c:v>44111</c:v>
                </c:pt>
                <c:pt idx="135">
                  <c:v>44110</c:v>
                </c:pt>
                <c:pt idx="136">
                  <c:v>44109</c:v>
                </c:pt>
                <c:pt idx="137">
                  <c:v>44106</c:v>
                </c:pt>
                <c:pt idx="138">
                  <c:v>44105</c:v>
                </c:pt>
                <c:pt idx="139">
                  <c:v>44104</c:v>
                </c:pt>
                <c:pt idx="140">
                  <c:v>44103</c:v>
                </c:pt>
                <c:pt idx="141">
                  <c:v>44102</c:v>
                </c:pt>
                <c:pt idx="142">
                  <c:v>44099</c:v>
                </c:pt>
                <c:pt idx="143">
                  <c:v>44098</c:v>
                </c:pt>
                <c:pt idx="144">
                  <c:v>44097</c:v>
                </c:pt>
                <c:pt idx="145">
                  <c:v>44096</c:v>
                </c:pt>
                <c:pt idx="146">
                  <c:v>44095</c:v>
                </c:pt>
                <c:pt idx="147">
                  <c:v>44092</c:v>
                </c:pt>
                <c:pt idx="148">
                  <c:v>44091</c:v>
                </c:pt>
                <c:pt idx="149">
                  <c:v>44090</c:v>
                </c:pt>
                <c:pt idx="150">
                  <c:v>44089</c:v>
                </c:pt>
                <c:pt idx="151">
                  <c:v>44088</c:v>
                </c:pt>
                <c:pt idx="152">
                  <c:v>44085</c:v>
                </c:pt>
                <c:pt idx="153">
                  <c:v>44084</c:v>
                </c:pt>
                <c:pt idx="154">
                  <c:v>44083</c:v>
                </c:pt>
                <c:pt idx="155">
                  <c:v>44082</c:v>
                </c:pt>
                <c:pt idx="156">
                  <c:v>44078</c:v>
                </c:pt>
                <c:pt idx="157">
                  <c:v>44077</c:v>
                </c:pt>
                <c:pt idx="158">
                  <c:v>44076</c:v>
                </c:pt>
                <c:pt idx="159">
                  <c:v>44075</c:v>
                </c:pt>
                <c:pt idx="160">
                  <c:v>44074</c:v>
                </c:pt>
                <c:pt idx="161">
                  <c:v>44071</c:v>
                </c:pt>
                <c:pt idx="162">
                  <c:v>44070</c:v>
                </c:pt>
                <c:pt idx="163">
                  <c:v>44069</c:v>
                </c:pt>
                <c:pt idx="164">
                  <c:v>44068</c:v>
                </c:pt>
                <c:pt idx="165">
                  <c:v>44067</c:v>
                </c:pt>
                <c:pt idx="166">
                  <c:v>44064</c:v>
                </c:pt>
                <c:pt idx="167">
                  <c:v>44063</c:v>
                </c:pt>
                <c:pt idx="168">
                  <c:v>44062</c:v>
                </c:pt>
                <c:pt idx="169">
                  <c:v>44061</c:v>
                </c:pt>
                <c:pt idx="170">
                  <c:v>44060</c:v>
                </c:pt>
                <c:pt idx="171">
                  <c:v>44057</c:v>
                </c:pt>
                <c:pt idx="172">
                  <c:v>44056</c:v>
                </c:pt>
                <c:pt idx="173">
                  <c:v>44055</c:v>
                </c:pt>
                <c:pt idx="174">
                  <c:v>44054</c:v>
                </c:pt>
                <c:pt idx="175">
                  <c:v>44053</c:v>
                </c:pt>
                <c:pt idx="176">
                  <c:v>44050</c:v>
                </c:pt>
                <c:pt idx="177">
                  <c:v>44049</c:v>
                </c:pt>
                <c:pt idx="178">
                  <c:v>44048</c:v>
                </c:pt>
                <c:pt idx="179">
                  <c:v>44047</c:v>
                </c:pt>
                <c:pt idx="180">
                  <c:v>44046</c:v>
                </c:pt>
                <c:pt idx="181">
                  <c:v>44043</c:v>
                </c:pt>
                <c:pt idx="182">
                  <c:v>44042</c:v>
                </c:pt>
                <c:pt idx="183">
                  <c:v>44041</c:v>
                </c:pt>
                <c:pt idx="184">
                  <c:v>44040</c:v>
                </c:pt>
                <c:pt idx="185">
                  <c:v>44039</c:v>
                </c:pt>
                <c:pt idx="186">
                  <c:v>44036</c:v>
                </c:pt>
                <c:pt idx="187">
                  <c:v>44035</c:v>
                </c:pt>
                <c:pt idx="188">
                  <c:v>44034</c:v>
                </c:pt>
                <c:pt idx="189">
                  <c:v>44033</c:v>
                </c:pt>
                <c:pt idx="190">
                  <c:v>44032</c:v>
                </c:pt>
                <c:pt idx="191">
                  <c:v>44029</c:v>
                </c:pt>
                <c:pt idx="192">
                  <c:v>44028</c:v>
                </c:pt>
                <c:pt idx="193">
                  <c:v>44027</c:v>
                </c:pt>
                <c:pt idx="194">
                  <c:v>44026</c:v>
                </c:pt>
                <c:pt idx="195">
                  <c:v>44025</c:v>
                </c:pt>
                <c:pt idx="196">
                  <c:v>44022</c:v>
                </c:pt>
                <c:pt idx="197">
                  <c:v>44021</c:v>
                </c:pt>
                <c:pt idx="198">
                  <c:v>44020</c:v>
                </c:pt>
                <c:pt idx="199">
                  <c:v>44019</c:v>
                </c:pt>
                <c:pt idx="200">
                  <c:v>44018</c:v>
                </c:pt>
                <c:pt idx="201">
                  <c:v>44014</c:v>
                </c:pt>
                <c:pt idx="202">
                  <c:v>44013</c:v>
                </c:pt>
                <c:pt idx="203">
                  <c:v>44012</c:v>
                </c:pt>
                <c:pt idx="204">
                  <c:v>44011</c:v>
                </c:pt>
                <c:pt idx="205">
                  <c:v>44008</c:v>
                </c:pt>
                <c:pt idx="206">
                  <c:v>44007</c:v>
                </c:pt>
                <c:pt idx="207">
                  <c:v>44006</c:v>
                </c:pt>
                <c:pt idx="208">
                  <c:v>44005</c:v>
                </c:pt>
                <c:pt idx="209">
                  <c:v>44004</c:v>
                </c:pt>
                <c:pt idx="210">
                  <c:v>44001</c:v>
                </c:pt>
                <c:pt idx="211">
                  <c:v>44000</c:v>
                </c:pt>
                <c:pt idx="212">
                  <c:v>43999</c:v>
                </c:pt>
                <c:pt idx="213">
                  <c:v>43998</c:v>
                </c:pt>
                <c:pt idx="214">
                  <c:v>43997</c:v>
                </c:pt>
                <c:pt idx="215">
                  <c:v>43994</c:v>
                </c:pt>
                <c:pt idx="216">
                  <c:v>43993</c:v>
                </c:pt>
                <c:pt idx="217">
                  <c:v>43992</c:v>
                </c:pt>
                <c:pt idx="218">
                  <c:v>43991</c:v>
                </c:pt>
                <c:pt idx="219">
                  <c:v>43990</c:v>
                </c:pt>
                <c:pt idx="220">
                  <c:v>43987</c:v>
                </c:pt>
                <c:pt idx="221">
                  <c:v>43986</c:v>
                </c:pt>
                <c:pt idx="222">
                  <c:v>43985</c:v>
                </c:pt>
                <c:pt idx="223">
                  <c:v>43984</c:v>
                </c:pt>
                <c:pt idx="224">
                  <c:v>43983</c:v>
                </c:pt>
                <c:pt idx="225">
                  <c:v>43980</c:v>
                </c:pt>
                <c:pt idx="226">
                  <c:v>43979</c:v>
                </c:pt>
                <c:pt idx="227">
                  <c:v>43978</c:v>
                </c:pt>
                <c:pt idx="228">
                  <c:v>43977</c:v>
                </c:pt>
                <c:pt idx="229">
                  <c:v>43973</c:v>
                </c:pt>
                <c:pt idx="230">
                  <c:v>43972</c:v>
                </c:pt>
                <c:pt idx="231">
                  <c:v>43971</c:v>
                </c:pt>
                <c:pt idx="232">
                  <c:v>43970</c:v>
                </c:pt>
                <c:pt idx="233">
                  <c:v>43969</c:v>
                </c:pt>
                <c:pt idx="234">
                  <c:v>43966</c:v>
                </c:pt>
                <c:pt idx="235">
                  <c:v>43965</c:v>
                </c:pt>
                <c:pt idx="236">
                  <c:v>43964</c:v>
                </c:pt>
                <c:pt idx="237">
                  <c:v>43963</c:v>
                </c:pt>
                <c:pt idx="238">
                  <c:v>43962</c:v>
                </c:pt>
                <c:pt idx="239">
                  <c:v>43959</c:v>
                </c:pt>
                <c:pt idx="240">
                  <c:v>43958</c:v>
                </c:pt>
                <c:pt idx="241">
                  <c:v>43957</c:v>
                </c:pt>
                <c:pt idx="242">
                  <c:v>43956</c:v>
                </c:pt>
                <c:pt idx="243">
                  <c:v>43955</c:v>
                </c:pt>
                <c:pt idx="244">
                  <c:v>43952</c:v>
                </c:pt>
                <c:pt idx="245">
                  <c:v>43951</c:v>
                </c:pt>
                <c:pt idx="246">
                  <c:v>43950</c:v>
                </c:pt>
                <c:pt idx="247">
                  <c:v>43949</c:v>
                </c:pt>
                <c:pt idx="248">
                  <c:v>43948</c:v>
                </c:pt>
                <c:pt idx="249">
                  <c:v>43945</c:v>
                </c:pt>
                <c:pt idx="250">
                  <c:v>43944</c:v>
                </c:pt>
                <c:pt idx="251">
                  <c:v>43943</c:v>
                </c:pt>
                <c:pt idx="252">
                  <c:v>43942</c:v>
                </c:pt>
                <c:pt idx="253">
                  <c:v>43941</c:v>
                </c:pt>
                <c:pt idx="254">
                  <c:v>43938</c:v>
                </c:pt>
                <c:pt idx="255">
                  <c:v>43937</c:v>
                </c:pt>
                <c:pt idx="256">
                  <c:v>43936</c:v>
                </c:pt>
                <c:pt idx="257">
                  <c:v>43935</c:v>
                </c:pt>
                <c:pt idx="258">
                  <c:v>43934</c:v>
                </c:pt>
                <c:pt idx="259">
                  <c:v>43930</c:v>
                </c:pt>
                <c:pt idx="260">
                  <c:v>43929</c:v>
                </c:pt>
                <c:pt idx="261">
                  <c:v>43928</c:v>
                </c:pt>
                <c:pt idx="262">
                  <c:v>43927</c:v>
                </c:pt>
                <c:pt idx="263">
                  <c:v>43924</c:v>
                </c:pt>
                <c:pt idx="264">
                  <c:v>43923</c:v>
                </c:pt>
                <c:pt idx="265">
                  <c:v>43922</c:v>
                </c:pt>
                <c:pt idx="266">
                  <c:v>43921</c:v>
                </c:pt>
                <c:pt idx="267">
                  <c:v>43920</c:v>
                </c:pt>
                <c:pt idx="268">
                  <c:v>43917</c:v>
                </c:pt>
                <c:pt idx="269">
                  <c:v>43916</c:v>
                </c:pt>
                <c:pt idx="270">
                  <c:v>43915</c:v>
                </c:pt>
                <c:pt idx="271">
                  <c:v>43914</c:v>
                </c:pt>
                <c:pt idx="272">
                  <c:v>43913</c:v>
                </c:pt>
                <c:pt idx="273">
                  <c:v>43910</c:v>
                </c:pt>
                <c:pt idx="274">
                  <c:v>43909</c:v>
                </c:pt>
                <c:pt idx="275">
                  <c:v>43908</c:v>
                </c:pt>
                <c:pt idx="276">
                  <c:v>43907</c:v>
                </c:pt>
                <c:pt idx="277">
                  <c:v>43906</c:v>
                </c:pt>
                <c:pt idx="278">
                  <c:v>43903</c:v>
                </c:pt>
                <c:pt idx="279">
                  <c:v>43902</c:v>
                </c:pt>
                <c:pt idx="280">
                  <c:v>43901</c:v>
                </c:pt>
                <c:pt idx="281">
                  <c:v>43900</c:v>
                </c:pt>
                <c:pt idx="282">
                  <c:v>43899</c:v>
                </c:pt>
                <c:pt idx="283">
                  <c:v>43896</c:v>
                </c:pt>
                <c:pt idx="284">
                  <c:v>43895</c:v>
                </c:pt>
                <c:pt idx="285">
                  <c:v>43894</c:v>
                </c:pt>
                <c:pt idx="286">
                  <c:v>43893</c:v>
                </c:pt>
                <c:pt idx="287">
                  <c:v>43892</c:v>
                </c:pt>
                <c:pt idx="288">
                  <c:v>43889</c:v>
                </c:pt>
                <c:pt idx="289">
                  <c:v>43888</c:v>
                </c:pt>
                <c:pt idx="290">
                  <c:v>43887</c:v>
                </c:pt>
                <c:pt idx="291">
                  <c:v>43886</c:v>
                </c:pt>
                <c:pt idx="292">
                  <c:v>43885</c:v>
                </c:pt>
                <c:pt idx="293">
                  <c:v>43882</c:v>
                </c:pt>
                <c:pt idx="294">
                  <c:v>43881</c:v>
                </c:pt>
                <c:pt idx="295">
                  <c:v>43880</c:v>
                </c:pt>
                <c:pt idx="296">
                  <c:v>43879</c:v>
                </c:pt>
                <c:pt idx="297">
                  <c:v>43875</c:v>
                </c:pt>
                <c:pt idx="298">
                  <c:v>43874</c:v>
                </c:pt>
                <c:pt idx="299">
                  <c:v>43873</c:v>
                </c:pt>
                <c:pt idx="300">
                  <c:v>43872</c:v>
                </c:pt>
                <c:pt idx="301">
                  <c:v>43871</c:v>
                </c:pt>
                <c:pt idx="302">
                  <c:v>43868</c:v>
                </c:pt>
                <c:pt idx="303">
                  <c:v>43867</c:v>
                </c:pt>
                <c:pt idx="304">
                  <c:v>43866</c:v>
                </c:pt>
                <c:pt idx="305">
                  <c:v>43865</c:v>
                </c:pt>
                <c:pt idx="306">
                  <c:v>43864</c:v>
                </c:pt>
                <c:pt idx="307">
                  <c:v>43861</c:v>
                </c:pt>
                <c:pt idx="308">
                  <c:v>43860</c:v>
                </c:pt>
                <c:pt idx="309">
                  <c:v>43859</c:v>
                </c:pt>
                <c:pt idx="310">
                  <c:v>43858</c:v>
                </c:pt>
                <c:pt idx="311">
                  <c:v>43857</c:v>
                </c:pt>
                <c:pt idx="312">
                  <c:v>43854</c:v>
                </c:pt>
                <c:pt idx="313">
                  <c:v>43853</c:v>
                </c:pt>
                <c:pt idx="314">
                  <c:v>43852</c:v>
                </c:pt>
                <c:pt idx="315">
                  <c:v>43851</c:v>
                </c:pt>
                <c:pt idx="316">
                  <c:v>43847</c:v>
                </c:pt>
                <c:pt idx="317">
                  <c:v>43846</c:v>
                </c:pt>
                <c:pt idx="318">
                  <c:v>43845</c:v>
                </c:pt>
                <c:pt idx="319">
                  <c:v>43844</c:v>
                </c:pt>
                <c:pt idx="320">
                  <c:v>43843</c:v>
                </c:pt>
                <c:pt idx="321">
                  <c:v>43840</c:v>
                </c:pt>
                <c:pt idx="322">
                  <c:v>43839</c:v>
                </c:pt>
                <c:pt idx="323">
                  <c:v>43838</c:v>
                </c:pt>
                <c:pt idx="324">
                  <c:v>43837</c:v>
                </c:pt>
                <c:pt idx="325">
                  <c:v>43836</c:v>
                </c:pt>
                <c:pt idx="326">
                  <c:v>43833</c:v>
                </c:pt>
                <c:pt idx="327">
                  <c:v>43832</c:v>
                </c:pt>
                <c:pt idx="328">
                  <c:v>43830</c:v>
                </c:pt>
                <c:pt idx="329">
                  <c:v>43829</c:v>
                </c:pt>
                <c:pt idx="330">
                  <c:v>43826</c:v>
                </c:pt>
                <c:pt idx="331">
                  <c:v>43825</c:v>
                </c:pt>
                <c:pt idx="332">
                  <c:v>43823</c:v>
                </c:pt>
                <c:pt idx="333">
                  <c:v>43822</c:v>
                </c:pt>
                <c:pt idx="334">
                  <c:v>43819</c:v>
                </c:pt>
                <c:pt idx="335">
                  <c:v>43818</c:v>
                </c:pt>
                <c:pt idx="336">
                  <c:v>43817</c:v>
                </c:pt>
                <c:pt idx="337">
                  <c:v>43816</c:v>
                </c:pt>
                <c:pt idx="338">
                  <c:v>43815</c:v>
                </c:pt>
                <c:pt idx="339">
                  <c:v>43812</c:v>
                </c:pt>
                <c:pt idx="340">
                  <c:v>43811</c:v>
                </c:pt>
                <c:pt idx="341">
                  <c:v>43810</c:v>
                </c:pt>
                <c:pt idx="342">
                  <c:v>43809</c:v>
                </c:pt>
                <c:pt idx="343">
                  <c:v>43808</c:v>
                </c:pt>
                <c:pt idx="344">
                  <c:v>43805</c:v>
                </c:pt>
                <c:pt idx="345">
                  <c:v>43804</c:v>
                </c:pt>
                <c:pt idx="346">
                  <c:v>43803</c:v>
                </c:pt>
                <c:pt idx="347">
                  <c:v>43802</c:v>
                </c:pt>
                <c:pt idx="348">
                  <c:v>43801</c:v>
                </c:pt>
                <c:pt idx="349">
                  <c:v>43798</c:v>
                </c:pt>
                <c:pt idx="350">
                  <c:v>43796</c:v>
                </c:pt>
                <c:pt idx="351">
                  <c:v>43795</c:v>
                </c:pt>
                <c:pt idx="352">
                  <c:v>43794</c:v>
                </c:pt>
                <c:pt idx="353">
                  <c:v>43791</c:v>
                </c:pt>
                <c:pt idx="354">
                  <c:v>43790</c:v>
                </c:pt>
                <c:pt idx="355">
                  <c:v>43789</c:v>
                </c:pt>
                <c:pt idx="356">
                  <c:v>43788</c:v>
                </c:pt>
                <c:pt idx="357">
                  <c:v>43787</c:v>
                </c:pt>
                <c:pt idx="358">
                  <c:v>43784</c:v>
                </c:pt>
                <c:pt idx="359">
                  <c:v>43783</c:v>
                </c:pt>
                <c:pt idx="360">
                  <c:v>43782</c:v>
                </c:pt>
                <c:pt idx="361">
                  <c:v>43781</c:v>
                </c:pt>
                <c:pt idx="362">
                  <c:v>43780</c:v>
                </c:pt>
                <c:pt idx="363">
                  <c:v>43777</c:v>
                </c:pt>
                <c:pt idx="364">
                  <c:v>43776</c:v>
                </c:pt>
                <c:pt idx="365">
                  <c:v>43775</c:v>
                </c:pt>
                <c:pt idx="366">
                  <c:v>43774</c:v>
                </c:pt>
                <c:pt idx="367">
                  <c:v>43773</c:v>
                </c:pt>
                <c:pt idx="368">
                  <c:v>43770</c:v>
                </c:pt>
                <c:pt idx="369">
                  <c:v>43769</c:v>
                </c:pt>
                <c:pt idx="370">
                  <c:v>43768</c:v>
                </c:pt>
                <c:pt idx="371">
                  <c:v>43767</c:v>
                </c:pt>
                <c:pt idx="372">
                  <c:v>43766</c:v>
                </c:pt>
                <c:pt idx="373">
                  <c:v>43763</c:v>
                </c:pt>
                <c:pt idx="374">
                  <c:v>43762</c:v>
                </c:pt>
                <c:pt idx="375">
                  <c:v>43761</c:v>
                </c:pt>
                <c:pt idx="376">
                  <c:v>43760</c:v>
                </c:pt>
                <c:pt idx="377">
                  <c:v>43759</c:v>
                </c:pt>
                <c:pt idx="378">
                  <c:v>43756</c:v>
                </c:pt>
                <c:pt idx="379">
                  <c:v>43755</c:v>
                </c:pt>
                <c:pt idx="380">
                  <c:v>43754</c:v>
                </c:pt>
                <c:pt idx="381">
                  <c:v>43753</c:v>
                </c:pt>
                <c:pt idx="382">
                  <c:v>43752</c:v>
                </c:pt>
                <c:pt idx="383">
                  <c:v>43749</c:v>
                </c:pt>
                <c:pt idx="384">
                  <c:v>43748</c:v>
                </c:pt>
                <c:pt idx="385">
                  <c:v>43747</c:v>
                </c:pt>
                <c:pt idx="386">
                  <c:v>43746</c:v>
                </c:pt>
                <c:pt idx="387">
                  <c:v>43745</c:v>
                </c:pt>
                <c:pt idx="388">
                  <c:v>43742</c:v>
                </c:pt>
                <c:pt idx="389">
                  <c:v>43741</c:v>
                </c:pt>
                <c:pt idx="390">
                  <c:v>43740</c:v>
                </c:pt>
                <c:pt idx="391">
                  <c:v>43739</c:v>
                </c:pt>
                <c:pt idx="392">
                  <c:v>43738</c:v>
                </c:pt>
                <c:pt idx="393">
                  <c:v>43735</c:v>
                </c:pt>
                <c:pt idx="394">
                  <c:v>43734</c:v>
                </c:pt>
                <c:pt idx="395">
                  <c:v>43733</c:v>
                </c:pt>
                <c:pt idx="396">
                  <c:v>43732</c:v>
                </c:pt>
                <c:pt idx="397">
                  <c:v>43731</c:v>
                </c:pt>
                <c:pt idx="398">
                  <c:v>43728</c:v>
                </c:pt>
                <c:pt idx="399">
                  <c:v>43727</c:v>
                </c:pt>
                <c:pt idx="400">
                  <c:v>43726</c:v>
                </c:pt>
                <c:pt idx="401">
                  <c:v>43725</c:v>
                </c:pt>
                <c:pt idx="402">
                  <c:v>43724</c:v>
                </c:pt>
                <c:pt idx="403">
                  <c:v>43721</c:v>
                </c:pt>
                <c:pt idx="404">
                  <c:v>43720</c:v>
                </c:pt>
                <c:pt idx="405">
                  <c:v>43719</c:v>
                </c:pt>
                <c:pt idx="406">
                  <c:v>43718</c:v>
                </c:pt>
                <c:pt idx="407">
                  <c:v>43717</c:v>
                </c:pt>
                <c:pt idx="408">
                  <c:v>43714</c:v>
                </c:pt>
                <c:pt idx="409">
                  <c:v>43713</c:v>
                </c:pt>
                <c:pt idx="410">
                  <c:v>43712</c:v>
                </c:pt>
                <c:pt idx="411">
                  <c:v>43711</c:v>
                </c:pt>
                <c:pt idx="412">
                  <c:v>43707</c:v>
                </c:pt>
                <c:pt idx="413">
                  <c:v>43706</c:v>
                </c:pt>
                <c:pt idx="414">
                  <c:v>43705</c:v>
                </c:pt>
                <c:pt idx="415">
                  <c:v>43704</c:v>
                </c:pt>
                <c:pt idx="416">
                  <c:v>43703</c:v>
                </c:pt>
                <c:pt idx="417">
                  <c:v>43700</c:v>
                </c:pt>
                <c:pt idx="418">
                  <c:v>43699</c:v>
                </c:pt>
                <c:pt idx="419">
                  <c:v>43698</c:v>
                </c:pt>
                <c:pt idx="420">
                  <c:v>43697</c:v>
                </c:pt>
                <c:pt idx="421">
                  <c:v>43696</c:v>
                </c:pt>
                <c:pt idx="422">
                  <c:v>43693</c:v>
                </c:pt>
                <c:pt idx="423">
                  <c:v>43692</c:v>
                </c:pt>
                <c:pt idx="424">
                  <c:v>43691</c:v>
                </c:pt>
                <c:pt idx="425">
                  <c:v>43690</c:v>
                </c:pt>
                <c:pt idx="426">
                  <c:v>43689</c:v>
                </c:pt>
                <c:pt idx="427">
                  <c:v>43686</c:v>
                </c:pt>
                <c:pt idx="428">
                  <c:v>43685</c:v>
                </c:pt>
                <c:pt idx="429">
                  <c:v>43684</c:v>
                </c:pt>
                <c:pt idx="430">
                  <c:v>43683</c:v>
                </c:pt>
                <c:pt idx="431">
                  <c:v>43682</c:v>
                </c:pt>
                <c:pt idx="432">
                  <c:v>43679</c:v>
                </c:pt>
                <c:pt idx="433">
                  <c:v>43678</c:v>
                </c:pt>
                <c:pt idx="434">
                  <c:v>43677</c:v>
                </c:pt>
                <c:pt idx="435">
                  <c:v>43676</c:v>
                </c:pt>
                <c:pt idx="436">
                  <c:v>43675</c:v>
                </c:pt>
                <c:pt idx="437">
                  <c:v>43672</c:v>
                </c:pt>
                <c:pt idx="438">
                  <c:v>43671</c:v>
                </c:pt>
                <c:pt idx="439">
                  <c:v>43670</c:v>
                </c:pt>
                <c:pt idx="440">
                  <c:v>43669</c:v>
                </c:pt>
                <c:pt idx="441">
                  <c:v>43668</c:v>
                </c:pt>
                <c:pt idx="442">
                  <c:v>43665</c:v>
                </c:pt>
                <c:pt idx="443">
                  <c:v>43664</c:v>
                </c:pt>
                <c:pt idx="444">
                  <c:v>43663</c:v>
                </c:pt>
                <c:pt idx="445">
                  <c:v>43662</c:v>
                </c:pt>
                <c:pt idx="446">
                  <c:v>43661</c:v>
                </c:pt>
                <c:pt idx="447">
                  <c:v>43658</c:v>
                </c:pt>
                <c:pt idx="448">
                  <c:v>43657</c:v>
                </c:pt>
                <c:pt idx="449">
                  <c:v>43656</c:v>
                </c:pt>
                <c:pt idx="450">
                  <c:v>43655</c:v>
                </c:pt>
                <c:pt idx="451">
                  <c:v>43654</c:v>
                </c:pt>
                <c:pt idx="452">
                  <c:v>43651</c:v>
                </c:pt>
                <c:pt idx="453">
                  <c:v>43649</c:v>
                </c:pt>
                <c:pt idx="454">
                  <c:v>43648</c:v>
                </c:pt>
                <c:pt idx="455">
                  <c:v>43647</c:v>
                </c:pt>
                <c:pt idx="456">
                  <c:v>43644</c:v>
                </c:pt>
                <c:pt idx="457">
                  <c:v>43643</c:v>
                </c:pt>
                <c:pt idx="458">
                  <c:v>43642</c:v>
                </c:pt>
                <c:pt idx="459">
                  <c:v>43641</c:v>
                </c:pt>
                <c:pt idx="460">
                  <c:v>43640</c:v>
                </c:pt>
                <c:pt idx="461">
                  <c:v>43637</c:v>
                </c:pt>
                <c:pt idx="462">
                  <c:v>43636</c:v>
                </c:pt>
                <c:pt idx="463">
                  <c:v>43635</c:v>
                </c:pt>
                <c:pt idx="464">
                  <c:v>43634</c:v>
                </c:pt>
                <c:pt idx="465">
                  <c:v>43633</c:v>
                </c:pt>
                <c:pt idx="466">
                  <c:v>43630</c:v>
                </c:pt>
                <c:pt idx="467">
                  <c:v>43629</c:v>
                </c:pt>
                <c:pt idx="468">
                  <c:v>43628</c:v>
                </c:pt>
                <c:pt idx="469">
                  <c:v>43627</c:v>
                </c:pt>
                <c:pt idx="470">
                  <c:v>43626</c:v>
                </c:pt>
                <c:pt idx="471">
                  <c:v>43623</c:v>
                </c:pt>
                <c:pt idx="472">
                  <c:v>43622</c:v>
                </c:pt>
                <c:pt idx="473">
                  <c:v>43621</c:v>
                </c:pt>
                <c:pt idx="474">
                  <c:v>43620</c:v>
                </c:pt>
                <c:pt idx="475">
                  <c:v>43619</c:v>
                </c:pt>
                <c:pt idx="476">
                  <c:v>43616</c:v>
                </c:pt>
                <c:pt idx="477">
                  <c:v>43615</c:v>
                </c:pt>
                <c:pt idx="478">
                  <c:v>43614</c:v>
                </c:pt>
                <c:pt idx="479">
                  <c:v>43613</c:v>
                </c:pt>
                <c:pt idx="480">
                  <c:v>43609</c:v>
                </c:pt>
                <c:pt idx="481">
                  <c:v>43608</c:v>
                </c:pt>
                <c:pt idx="482">
                  <c:v>43607</c:v>
                </c:pt>
                <c:pt idx="483">
                  <c:v>43606</c:v>
                </c:pt>
                <c:pt idx="484">
                  <c:v>43605</c:v>
                </c:pt>
                <c:pt idx="485">
                  <c:v>43602</c:v>
                </c:pt>
                <c:pt idx="486">
                  <c:v>43601</c:v>
                </c:pt>
                <c:pt idx="487">
                  <c:v>43600</c:v>
                </c:pt>
                <c:pt idx="488">
                  <c:v>43599</c:v>
                </c:pt>
                <c:pt idx="489">
                  <c:v>43598</c:v>
                </c:pt>
                <c:pt idx="490">
                  <c:v>43595</c:v>
                </c:pt>
                <c:pt idx="491">
                  <c:v>43594</c:v>
                </c:pt>
                <c:pt idx="492">
                  <c:v>43593</c:v>
                </c:pt>
                <c:pt idx="493">
                  <c:v>43592</c:v>
                </c:pt>
                <c:pt idx="494">
                  <c:v>43591</c:v>
                </c:pt>
                <c:pt idx="495">
                  <c:v>43588</c:v>
                </c:pt>
                <c:pt idx="496">
                  <c:v>43587</c:v>
                </c:pt>
                <c:pt idx="497">
                  <c:v>43586</c:v>
                </c:pt>
                <c:pt idx="498">
                  <c:v>43585</c:v>
                </c:pt>
                <c:pt idx="499">
                  <c:v>43584</c:v>
                </c:pt>
                <c:pt idx="500">
                  <c:v>43581</c:v>
                </c:pt>
                <c:pt idx="501">
                  <c:v>43580</c:v>
                </c:pt>
                <c:pt idx="502">
                  <c:v>43579</c:v>
                </c:pt>
                <c:pt idx="503">
                  <c:v>43578</c:v>
                </c:pt>
                <c:pt idx="504">
                  <c:v>43577</c:v>
                </c:pt>
                <c:pt idx="505">
                  <c:v>43573</c:v>
                </c:pt>
                <c:pt idx="506">
                  <c:v>43572</c:v>
                </c:pt>
                <c:pt idx="507">
                  <c:v>43571</c:v>
                </c:pt>
                <c:pt idx="508">
                  <c:v>43570</c:v>
                </c:pt>
                <c:pt idx="509">
                  <c:v>43567</c:v>
                </c:pt>
                <c:pt idx="510">
                  <c:v>43566</c:v>
                </c:pt>
                <c:pt idx="511">
                  <c:v>43565</c:v>
                </c:pt>
                <c:pt idx="512">
                  <c:v>43564</c:v>
                </c:pt>
                <c:pt idx="513">
                  <c:v>43563</c:v>
                </c:pt>
                <c:pt idx="514">
                  <c:v>43560</c:v>
                </c:pt>
                <c:pt idx="515">
                  <c:v>43559</c:v>
                </c:pt>
                <c:pt idx="516">
                  <c:v>43558</c:v>
                </c:pt>
                <c:pt idx="517">
                  <c:v>43557</c:v>
                </c:pt>
                <c:pt idx="518">
                  <c:v>43556</c:v>
                </c:pt>
                <c:pt idx="519">
                  <c:v>43553</c:v>
                </c:pt>
                <c:pt idx="520">
                  <c:v>43552</c:v>
                </c:pt>
                <c:pt idx="521">
                  <c:v>43551</c:v>
                </c:pt>
                <c:pt idx="522">
                  <c:v>43550</c:v>
                </c:pt>
                <c:pt idx="523">
                  <c:v>43549</c:v>
                </c:pt>
                <c:pt idx="524">
                  <c:v>43546</c:v>
                </c:pt>
              </c:numCache>
            </c:numRef>
          </c:cat>
          <c:val>
            <c:numRef>
              <c:f>'S&amp;P 500 Historical Data'!$C$2:$C$526</c:f>
              <c:numCache>
                <c:formatCode>#,##0.00</c:formatCode>
                <c:ptCount val="525"/>
                <c:pt idx="0">
                  <c:v>4175.0200000000004</c:v>
                </c:pt>
                <c:pt idx="1">
                  <c:v>4159.18</c:v>
                </c:pt>
                <c:pt idx="2">
                  <c:v>4180.8100000000004</c:v>
                </c:pt>
                <c:pt idx="3">
                  <c:v>4191.3100000000004</c:v>
                </c:pt>
                <c:pt idx="4">
                  <c:v>4173.49</c:v>
                </c:pt>
                <c:pt idx="5">
                  <c:v>4151.6899999999996</c:v>
                </c:pt>
                <c:pt idx="6">
                  <c:v>4148</c:v>
                </c:pt>
                <c:pt idx="7">
                  <c:v>4131.76</c:v>
                </c:pt>
                <c:pt idx="8">
                  <c:v>4129.4799999999996</c:v>
                </c:pt>
                <c:pt idx="9">
                  <c:v>4098.1899999999996</c:v>
                </c:pt>
                <c:pt idx="10">
                  <c:v>4083.13</c:v>
                </c:pt>
                <c:pt idx="11">
                  <c:v>4086.23</c:v>
                </c:pt>
                <c:pt idx="12">
                  <c:v>4083.42</c:v>
                </c:pt>
                <c:pt idx="13">
                  <c:v>4020.63</c:v>
                </c:pt>
                <c:pt idx="14">
                  <c:v>3994.41</c:v>
                </c:pt>
                <c:pt idx="15">
                  <c:v>3968.01</c:v>
                </c:pt>
                <c:pt idx="16">
                  <c:v>3981.83</c:v>
                </c:pt>
                <c:pt idx="17">
                  <c:v>3978.19</c:v>
                </c:pt>
                <c:pt idx="18">
                  <c:v>3919.54</c:v>
                </c:pt>
                <c:pt idx="19">
                  <c:v>3942.08</c:v>
                </c:pt>
                <c:pt idx="20">
                  <c:v>3949.13</c:v>
                </c:pt>
                <c:pt idx="21">
                  <c:v>3955.31</c:v>
                </c:pt>
                <c:pt idx="22">
                  <c:v>3930.12</c:v>
                </c:pt>
                <c:pt idx="23">
                  <c:v>3969.62</c:v>
                </c:pt>
                <c:pt idx="24">
                  <c:v>3983.87</c:v>
                </c:pt>
                <c:pt idx="25">
                  <c:v>3981.04</c:v>
                </c:pt>
                <c:pt idx="26">
                  <c:v>3970.08</c:v>
                </c:pt>
                <c:pt idx="27">
                  <c:v>3944.99</c:v>
                </c:pt>
                <c:pt idx="28">
                  <c:v>3960.27</c:v>
                </c:pt>
                <c:pt idx="29">
                  <c:v>3917.35</c:v>
                </c:pt>
                <c:pt idx="30">
                  <c:v>3903.76</c:v>
                </c:pt>
                <c:pt idx="31">
                  <c:v>3881.06</c:v>
                </c:pt>
                <c:pt idx="32">
                  <c:v>3851.69</c:v>
                </c:pt>
                <c:pt idx="33">
                  <c:v>3843.67</c:v>
                </c:pt>
                <c:pt idx="34">
                  <c:v>3874.47</c:v>
                </c:pt>
                <c:pt idx="35">
                  <c:v>3906.41</c:v>
                </c:pt>
                <c:pt idx="36">
                  <c:v>3914.5</c:v>
                </c:pt>
                <c:pt idx="37">
                  <c:v>3861.08</c:v>
                </c:pt>
                <c:pt idx="38">
                  <c:v>3925.02</c:v>
                </c:pt>
                <c:pt idx="39">
                  <c:v>3928.65</c:v>
                </c:pt>
                <c:pt idx="40">
                  <c:v>3895.98</c:v>
                </c:pt>
                <c:pt idx="41">
                  <c:v>3902.92</c:v>
                </c:pt>
                <c:pt idx="42">
                  <c:v>3930.41</c:v>
                </c:pt>
                <c:pt idx="43">
                  <c:v>3921.98</c:v>
                </c:pt>
                <c:pt idx="44">
                  <c:v>3933.61</c:v>
                </c:pt>
                <c:pt idx="45">
                  <c:v>3950.43</c:v>
                </c:pt>
                <c:pt idx="46">
                  <c:v>3937.23</c:v>
                </c:pt>
                <c:pt idx="47">
                  <c:v>3925.99</c:v>
                </c:pt>
                <c:pt idx="48">
                  <c:v>3931.5</c:v>
                </c:pt>
                <c:pt idx="49">
                  <c:v>3918.35</c:v>
                </c:pt>
                <c:pt idx="50">
                  <c:v>3915.77</c:v>
                </c:pt>
                <c:pt idx="51">
                  <c:v>3894.56</c:v>
                </c:pt>
                <c:pt idx="52">
                  <c:v>3872.42</c:v>
                </c:pt>
                <c:pt idx="53">
                  <c:v>3847.51</c:v>
                </c:pt>
                <c:pt idx="54">
                  <c:v>3843.09</c:v>
                </c:pt>
                <c:pt idx="55">
                  <c:v>3784.32</c:v>
                </c:pt>
                <c:pt idx="56">
                  <c:v>3778.05</c:v>
                </c:pt>
                <c:pt idx="57">
                  <c:v>3830.5</c:v>
                </c:pt>
                <c:pt idx="58">
                  <c:v>3836.83</c:v>
                </c:pt>
                <c:pt idx="59">
                  <c:v>3870.9</c:v>
                </c:pt>
                <c:pt idx="60">
                  <c:v>3859.23</c:v>
                </c:pt>
                <c:pt idx="61">
                  <c:v>3852.31</c:v>
                </c:pt>
                <c:pt idx="62">
                  <c:v>3861.45</c:v>
                </c:pt>
                <c:pt idx="63">
                  <c:v>3859.75</c:v>
                </c:pt>
                <c:pt idx="64">
                  <c:v>3804.53</c:v>
                </c:pt>
                <c:pt idx="65">
                  <c:v>3788.73</c:v>
                </c:pt>
                <c:pt idx="66">
                  <c:v>3823.6</c:v>
                </c:pt>
                <c:pt idx="67">
                  <c:v>3820.96</c:v>
                </c:pt>
                <c:pt idx="68">
                  <c:v>3810.78</c:v>
                </c:pt>
                <c:pt idx="69">
                  <c:v>3817.86</c:v>
                </c:pt>
                <c:pt idx="70">
                  <c:v>3826.69</c:v>
                </c:pt>
                <c:pt idx="71">
                  <c:v>3811.55</c:v>
                </c:pt>
                <c:pt idx="72">
                  <c:v>3783.04</c:v>
                </c:pt>
                <c:pt idx="73">
                  <c:v>3737.83</c:v>
                </c:pt>
                <c:pt idx="74">
                  <c:v>3769.99</c:v>
                </c:pt>
                <c:pt idx="75">
                  <c:v>3760.2</c:v>
                </c:pt>
                <c:pt idx="76">
                  <c:v>3744.63</c:v>
                </c:pt>
                <c:pt idx="77">
                  <c:v>3756.12</c:v>
                </c:pt>
                <c:pt idx="78">
                  <c:v>3740.51</c:v>
                </c:pt>
                <c:pt idx="79">
                  <c:v>3703.82</c:v>
                </c:pt>
                <c:pt idx="80">
                  <c:v>3711.24</c:v>
                </c:pt>
                <c:pt idx="81">
                  <c:v>3698.26</c:v>
                </c:pt>
                <c:pt idx="82">
                  <c:v>3702.9</c:v>
                </c:pt>
                <c:pt idx="83">
                  <c:v>3726.7</c:v>
                </c:pt>
                <c:pt idx="84">
                  <c:v>3725.12</c:v>
                </c:pt>
                <c:pt idx="85">
                  <c:v>3711.27</c:v>
                </c:pt>
                <c:pt idx="86">
                  <c:v>3695.29</c:v>
                </c:pt>
                <c:pt idx="87">
                  <c:v>3697.61</c:v>
                </c:pt>
                <c:pt idx="88">
                  <c:v>3665.91</c:v>
                </c:pt>
                <c:pt idx="89">
                  <c:v>3678.49</c:v>
                </c:pt>
                <c:pt idx="90">
                  <c:v>3712.39</c:v>
                </c:pt>
                <c:pt idx="91">
                  <c:v>3708.45</c:v>
                </c:pt>
                <c:pt idx="92">
                  <c:v>3697.41</c:v>
                </c:pt>
                <c:pt idx="93">
                  <c:v>3699.2</c:v>
                </c:pt>
                <c:pt idx="94">
                  <c:v>3682.73</c:v>
                </c:pt>
                <c:pt idx="95">
                  <c:v>3670.96</c:v>
                </c:pt>
                <c:pt idx="96">
                  <c:v>3678.45</c:v>
                </c:pt>
                <c:pt idx="97">
                  <c:v>3634.18</c:v>
                </c:pt>
                <c:pt idx="98">
                  <c:v>3644.31</c:v>
                </c:pt>
                <c:pt idx="99">
                  <c:v>3635.5</c:v>
                </c:pt>
                <c:pt idx="100">
                  <c:v>3642.31</c:v>
                </c:pt>
                <c:pt idx="101">
                  <c:v>3589.81</c:v>
                </c:pt>
                <c:pt idx="102">
                  <c:v>3581.23</c:v>
                </c:pt>
                <c:pt idx="103">
                  <c:v>3585.22</c:v>
                </c:pt>
                <c:pt idx="104">
                  <c:v>3619.09</c:v>
                </c:pt>
                <c:pt idx="105">
                  <c:v>3623.11</c:v>
                </c:pt>
                <c:pt idx="106">
                  <c:v>3628.51</c:v>
                </c:pt>
                <c:pt idx="107">
                  <c:v>3593.66</c:v>
                </c:pt>
                <c:pt idx="108">
                  <c:v>3569.02</c:v>
                </c:pt>
                <c:pt idx="109">
                  <c:v>3581.16</c:v>
                </c:pt>
                <c:pt idx="110">
                  <c:v>3557.22</c:v>
                </c:pt>
                <c:pt idx="111">
                  <c:v>3645.99</c:v>
                </c:pt>
                <c:pt idx="112">
                  <c:v>3521.58</c:v>
                </c:pt>
                <c:pt idx="113">
                  <c:v>3529.05</c:v>
                </c:pt>
                <c:pt idx="114">
                  <c:v>3486.25</c:v>
                </c:pt>
                <c:pt idx="115">
                  <c:v>3389.49</c:v>
                </c:pt>
                <c:pt idx="116">
                  <c:v>3330.14</c:v>
                </c:pt>
                <c:pt idx="117">
                  <c:v>3304.93</c:v>
                </c:pt>
                <c:pt idx="118">
                  <c:v>3341.05</c:v>
                </c:pt>
                <c:pt idx="119">
                  <c:v>3342.48</c:v>
                </c:pt>
                <c:pt idx="120">
                  <c:v>3409.51</c:v>
                </c:pt>
                <c:pt idx="121">
                  <c:v>3441.42</c:v>
                </c:pt>
                <c:pt idx="122">
                  <c:v>3466.46</c:v>
                </c:pt>
                <c:pt idx="123">
                  <c:v>3460.53</c:v>
                </c:pt>
                <c:pt idx="124">
                  <c:v>3464.86</c:v>
                </c:pt>
                <c:pt idx="125">
                  <c:v>3476.93</c:v>
                </c:pt>
                <c:pt idx="126">
                  <c:v>3502.42</c:v>
                </c:pt>
                <c:pt idx="127">
                  <c:v>3515.76</c:v>
                </c:pt>
                <c:pt idx="128">
                  <c:v>3489.08</c:v>
                </c:pt>
                <c:pt idx="129">
                  <c:v>3527.94</c:v>
                </c:pt>
                <c:pt idx="130">
                  <c:v>3534.01</c:v>
                </c:pt>
                <c:pt idx="131">
                  <c:v>3549.85</c:v>
                </c:pt>
                <c:pt idx="132">
                  <c:v>3482.34</c:v>
                </c:pt>
                <c:pt idx="133">
                  <c:v>3447.28</c:v>
                </c:pt>
                <c:pt idx="134">
                  <c:v>3426.26</c:v>
                </c:pt>
                <c:pt idx="135">
                  <c:v>3431.56</c:v>
                </c:pt>
                <c:pt idx="136">
                  <c:v>3409.57</c:v>
                </c:pt>
                <c:pt idx="137">
                  <c:v>3369.1</c:v>
                </c:pt>
                <c:pt idx="138">
                  <c:v>3397.18</c:v>
                </c:pt>
                <c:pt idx="139">
                  <c:v>3393.56</c:v>
                </c:pt>
                <c:pt idx="140">
                  <c:v>3357.92</c:v>
                </c:pt>
                <c:pt idx="141">
                  <c:v>3360.74</c:v>
                </c:pt>
                <c:pt idx="142">
                  <c:v>3306.88</c:v>
                </c:pt>
                <c:pt idx="143">
                  <c:v>3278.7</c:v>
                </c:pt>
                <c:pt idx="144">
                  <c:v>3323.35</c:v>
                </c:pt>
                <c:pt idx="145">
                  <c:v>3320.31</c:v>
                </c:pt>
                <c:pt idx="146">
                  <c:v>3285.57</c:v>
                </c:pt>
                <c:pt idx="147">
                  <c:v>3362.27</c:v>
                </c:pt>
                <c:pt idx="148">
                  <c:v>3375.17</c:v>
                </c:pt>
                <c:pt idx="149">
                  <c:v>3428.92</c:v>
                </c:pt>
                <c:pt idx="150">
                  <c:v>3419.48</c:v>
                </c:pt>
                <c:pt idx="151">
                  <c:v>3402.93</c:v>
                </c:pt>
                <c:pt idx="152">
                  <c:v>3368.95</c:v>
                </c:pt>
                <c:pt idx="153">
                  <c:v>3425.55</c:v>
                </c:pt>
                <c:pt idx="154">
                  <c:v>3424.77</c:v>
                </c:pt>
                <c:pt idx="155">
                  <c:v>3379.97</c:v>
                </c:pt>
                <c:pt idx="156">
                  <c:v>3479.15</c:v>
                </c:pt>
                <c:pt idx="157">
                  <c:v>3564.85</c:v>
                </c:pt>
                <c:pt idx="158">
                  <c:v>3588.11</c:v>
                </c:pt>
                <c:pt idx="159">
                  <c:v>3528.03</c:v>
                </c:pt>
                <c:pt idx="160">
                  <c:v>3514.77</c:v>
                </c:pt>
                <c:pt idx="161">
                  <c:v>3509.23</c:v>
                </c:pt>
                <c:pt idx="162">
                  <c:v>3501.38</c:v>
                </c:pt>
                <c:pt idx="163">
                  <c:v>3481.07</c:v>
                </c:pt>
                <c:pt idx="164">
                  <c:v>3444.21</c:v>
                </c:pt>
                <c:pt idx="165">
                  <c:v>3432.09</c:v>
                </c:pt>
                <c:pt idx="166">
                  <c:v>3399.96</c:v>
                </c:pt>
                <c:pt idx="167">
                  <c:v>3390.8</c:v>
                </c:pt>
                <c:pt idx="168">
                  <c:v>3399.54</c:v>
                </c:pt>
                <c:pt idx="169">
                  <c:v>3395.06</c:v>
                </c:pt>
                <c:pt idx="170">
                  <c:v>3387.59</c:v>
                </c:pt>
                <c:pt idx="171">
                  <c:v>3378.51</c:v>
                </c:pt>
                <c:pt idx="172">
                  <c:v>3387.24</c:v>
                </c:pt>
                <c:pt idx="173">
                  <c:v>3387.89</c:v>
                </c:pt>
                <c:pt idx="174">
                  <c:v>3381.01</c:v>
                </c:pt>
                <c:pt idx="175">
                  <c:v>3363.29</c:v>
                </c:pt>
                <c:pt idx="176">
                  <c:v>3352.54</c:v>
                </c:pt>
                <c:pt idx="177">
                  <c:v>3351.03</c:v>
                </c:pt>
                <c:pt idx="178">
                  <c:v>3330.77</c:v>
                </c:pt>
                <c:pt idx="179">
                  <c:v>3306.84</c:v>
                </c:pt>
                <c:pt idx="180">
                  <c:v>3302.73</c:v>
                </c:pt>
                <c:pt idx="181">
                  <c:v>3272.17</c:v>
                </c:pt>
                <c:pt idx="182">
                  <c:v>3250.92</c:v>
                </c:pt>
                <c:pt idx="183">
                  <c:v>3264.74</c:v>
                </c:pt>
                <c:pt idx="184">
                  <c:v>3243.72</c:v>
                </c:pt>
                <c:pt idx="185">
                  <c:v>3241.43</c:v>
                </c:pt>
                <c:pt idx="186">
                  <c:v>3227.26</c:v>
                </c:pt>
                <c:pt idx="187">
                  <c:v>3279.99</c:v>
                </c:pt>
                <c:pt idx="188">
                  <c:v>3279.32</c:v>
                </c:pt>
                <c:pt idx="189">
                  <c:v>3277.29</c:v>
                </c:pt>
                <c:pt idx="190">
                  <c:v>3258.61</c:v>
                </c:pt>
                <c:pt idx="191">
                  <c:v>3233.52</c:v>
                </c:pt>
                <c:pt idx="192">
                  <c:v>3220.39</c:v>
                </c:pt>
                <c:pt idx="193">
                  <c:v>3238.28</c:v>
                </c:pt>
                <c:pt idx="194">
                  <c:v>3200.95</c:v>
                </c:pt>
                <c:pt idx="195">
                  <c:v>3235.32</c:v>
                </c:pt>
                <c:pt idx="196">
                  <c:v>3186.82</c:v>
                </c:pt>
                <c:pt idx="197">
                  <c:v>3179.78</c:v>
                </c:pt>
                <c:pt idx="198">
                  <c:v>3171.8</c:v>
                </c:pt>
                <c:pt idx="199">
                  <c:v>3184.15</c:v>
                </c:pt>
                <c:pt idx="200">
                  <c:v>3182.59</c:v>
                </c:pt>
                <c:pt idx="201">
                  <c:v>3165.81</c:v>
                </c:pt>
                <c:pt idx="202">
                  <c:v>3128.44</c:v>
                </c:pt>
                <c:pt idx="203">
                  <c:v>3111.51</c:v>
                </c:pt>
                <c:pt idx="204">
                  <c:v>3053.89</c:v>
                </c:pt>
                <c:pt idx="205">
                  <c:v>3073.73</c:v>
                </c:pt>
                <c:pt idx="206">
                  <c:v>3086.25</c:v>
                </c:pt>
                <c:pt idx="207">
                  <c:v>3115.01</c:v>
                </c:pt>
                <c:pt idx="208">
                  <c:v>3154.9</c:v>
                </c:pt>
                <c:pt idx="209">
                  <c:v>3120.92</c:v>
                </c:pt>
                <c:pt idx="210">
                  <c:v>3155.53</c:v>
                </c:pt>
                <c:pt idx="211">
                  <c:v>3120</c:v>
                </c:pt>
                <c:pt idx="212">
                  <c:v>3141.16</c:v>
                </c:pt>
                <c:pt idx="213">
                  <c:v>3153.45</c:v>
                </c:pt>
                <c:pt idx="214">
                  <c:v>3079.76</c:v>
                </c:pt>
                <c:pt idx="215">
                  <c:v>3088.42</c:v>
                </c:pt>
                <c:pt idx="216">
                  <c:v>3123.53</c:v>
                </c:pt>
                <c:pt idx="217">
                  <c:v>3223.27</c:v>
                </c:pt>
                <c:pt idx="218">
                  <c:v>3222.71</c:v>
                </c:pt>
                <c:pt idx="219">
                  <c:v>3233.13</c:v>
                </c:pt>
                <c:pt idx="220">
                  <c:v>3211.72</c:v>
                </c:pt>
                <c:pt idx="221">
                  <c:v>3128.91</c:v>
                </c:pt>
                <c:pt idx="222">
                  <c:v>3130.94</c:v>
                </c:pt>
                <c:pt idx="223">
                  <c:v>3081.07</c:v>
                </c:pt>
                <c:pt idx="224">
                  <c:v>3062.18</c:v>
                </c:pt>
                <c:pt idx="225">
                  <c:v>3049.17</c:v>
                </c:pt>
                <c:pt idx="226">
                  <c:v>3068.67</c:v>
                </c:pt>
                <c:pt idx="227">
                  <c:v>3036.25</c:v>
                </c:pt>
                <c:pt idx="228">
                  <c:v>3021.72</c:v>
                </c:pt>
                <c:pt idx="229">
                  <c:v>2956.76</c:v>
                </c:pt>
                <c:pt idx="230">
                  <c:v>2978.5</c:v>
                </c:pt>
                <c:pt idx="231">
                  <c:v>2980.29</c:v>
                </c:pt>
                <c:pt idx="232">
                  <c:v>2964.21</c:v>
                </c:pt>
                <c:pt idx="233">
                  <c:v>2968.09</c:v>
                </c:pt>
                <c:pt idx="234">
                  <c:v>2865.01</c:v>
                </c:pt>
                <c:pt idx="235">
                  <c:v>2852.8</c:v>
                </c:pt>
                <c:pt idx="236">
                  <c:v>2874.14</c:v>
                </c:pt>
                <c:pt idx="237">
                  <c:v>2945.82</c:v>
                </c:pt>
                <c:pt idx="238">
                  <c:v>2944.25</c:v>
                </c:pt>
                <c:pt idx="239">
                  <c:v>2932.16</c:v>
                </c:pt>
                <c:pt idx="240">
                  <c:v>2901.92</c:v>
                </c:pt>
                <c:pt idx="241">
                  <c:v>2891.11</c:v>
                </c:pt>
                <c:pt idx="242">
                  <c:v>2898.23</c:v>
                </c:pt>
                <c:pt idx="243">
                  <c:v>2844.24</c:v>
                </c:pt>
                <c:pt idx="244">
                  <c:v>2869.09</c:v>
                </c:pt>
                <c:pt idx="245">
                  <c:v>2930.91</c:v>
                </c:pt>
                <c:pt idx="246">
                  <c:v>2954.86</c:v>
                </c:pt>
                <c:pt idx="247">
                  <c:v>2921.15</c:v>
                </c:pt>
                <c:pt idx="248">
                  <c:v>2887.72</c:v>
                </c:pt>
                <c:pt idx="249">
                  <c:v>2842.71</c:v>
                </c:pt>
                <c:pt idx="250">
                  <c:v>2844.9</c:v>
                </c:pt>
                <c:pt idx="251">
                  <c:v>2815.1</c:v>
                </c:pt>
                <c:pt idx="252">
                  <c:v>2785.54</c:v>
                </c:pt>
                <c:pt idx="253">
                  <c:v>2868.98</c:v>
                </c:pt>
                <c:pt idx="254">
                  <c:v>2879.22</c:v>
                </c:pt>
                <c:pt idx="255">
                  <c:v>2806.51</c:v>
                </c:pt>
                <c:pt idx="256">
                  <c:v>2801.88</c:v>
                </c:pt>
                <c:pt idx="257">
                  <c:v>2851.85</c:v>
                </c:pt>
                <c:pt idx="258">
                  <c:v>2782.46</c:v>
                </c:pt>
                <c:pt idx="259">
                  <c:v>2818.57</c:v>
                </c:pt>
                <c:pt idx="260">
                  <c:v>2760.75</c:v>
                </c:pt>
                <c:pt idx="261">
                  <c:v>2756.89</c:v>
                </c:pt>
                <c:pt idx="262">
                  <c:v>2676.85</c:v>
                </c:pt>
                <c:pt idx="263">
                  <c:v>2538.1799999999998</c:v>
                </c:pt>
                <c:pt idx="264">
                  <c:v>2533.2199999999998</c:v>
                </c:pt>
                <c:pt idx="265">
                  <c:v>2522.75</c:v>
                </c:pt>
                <c:pt idx="266">
                  <c:v>2641.39</c:v>
                </c:pt>
                <c:pt idx="267">
                  <c:v>2631.8</c:v>
                </c:pt>
                <c:pt idx="268">
                  <c:v>2615.91</c:v>
                </c:pt>
                <c:pt idx="269">
                  <c:v>2637.01</c:v>
                </c:pt>
                <c:pt idx="270">
                  <c:v>2571.42</c:v>
                </c:pt>
                <c:pt idx="271">
                  <c:v>2449.71</c:v>
                </c:pt>
                <c:pt idx="272">
                  <c:v>2300.73</c:v>
                </c:pt>
                <c:pt idx="273">
                  <c:v>2453.0100000000002</c:v>
                </c:pt>
                <c:pt idx="274">
                  <c:v>2466.9699999999998</c:v>
                </c:pt>
                <c:pt idx="275">
                  <c:v>2453.5700000000002</c:v>
                </c:pt>
                <c:pt idx="276">
                  <c:v>2553.9299999999998</c:v>
                </c:pt>
                <c:pt idx="277">
                  <c:v>2562.98</c:v>
                </c:pt>
                <c:pt idx="278">
                  <c:v>2711.33</c:v>
                </c:pt>
                <c:pt idx="279">
                  <c:v>2660.95</c:v>
                </c:pt>
                <c:pt idx="280">
                  <c:v>2825.6</c:v>
                </c:pt>
                <c:pt idx="281">
                  <c:v>2882.59</c:v>
                </c:pt>
                <c:pt idx="282">
                  <c:v>2863.89</c:v>
                </c:pt>
                <c:pt idx="283">
                  <c:v>2985.93</c:v>
                </c:pt>
                <c:pt idx="284">
                  <c:v>3083.04</c:v>
                </c:pt>
                <c:pt idx="285">
                  <c:v>3130.97</c:v>
                </c:pt>
                <c:pt idx="286">
                  <c:v>3136.72</c:v>
                </c:pt>
                <c:pt idx="287">
                  <c:v>3090.96</c:v>
                </c:pt>
                <c:pt idx="288">
                  <c:v>2959.72</c:v>
                </c:pt>
                <c:pt idx="289">
                  <c:v>3097.07</c:v>
                </c:pt>
                <c:pt idx="290">
                  <c:v>3182.51</c:v>
                </c:pt>
                <c:pt idx="291">
                  <c:v>3246.99</c:v>
                </c:pt>
                <c:pt idx="292">
                  <c:v>3259.81</c:v>
                </c:pt>
                <c:pt idx="293">
                  <c:v>3360.76</c:v>
                </c:pt>
                <c:pt idx="294">
                  <c:v>3389.15</c:v>
                </c:pt>
                <c:pt idx="295">
                  <c:v>3393.52</c:v>
                </c:pt>
                <c:pt idx="296">
                  <c:v>3375.01</c:v>
                </c:pt>
                <c:pt idx="297">
                  <c:v>3380.69</c:v>
                </c:pt>
                <c:pt idx="298">
                  <c:v>3385.09</c:v>
                </c:pt>
                <c:pt idx="299">
                  <c:v>3381.47</c:v>
                </c:pt>
                <c:pt idx="300">
                  <c:v>3375.63</c:v>
                </c:pt>
                <c:pt idx="301">
                  <c:v>3352.26</c:v>
                </c:pt>
                <c:pt idx="302">
                  <c:v>3341.42</c:v>
                </c:pt>
                <c:pt idx="303">
                  <c:v>3347.96</c:v>
                </c:pt>
                <c:pt idx="304">
                  <c:v>3337.58</c:v>
                </c:pt>
                <c:pt idx="305">
                  <c:v>3306.92</c:v>
                </c:pt>
                <c:pt idx="306">
                  <c:v>3268.44</c:v>
                </c:pt>
                <c:pt idx="307">
                  <c:v>3282.33</c:v>
                </c:pt>
                <c:pt idx="308">
                  <c:v>3285.91</c:v>
                </c:pt>
                <c:pt idx="309">
                  <c:v>3293.47</c:v>
                </c:pt>
                <c:pt idx="310">
                  <c:v>3285.78</c:v>
                </c:pt>
                <c:pt idx="311">
                  <c:v>3258.85</c:v>
                </c:pt>
                <c:pt idx="312">
                  <c:v>3333.18</c:v>
                </c:pt>
                <c:pt idx="313">
                  <c:v>3326.88</c:v>
                </c:pt>
                <c:pt idx="314">
                  <c:v>3337.77</c:v>
                </c:pt>
                <c:pt idx="315">
                  <c:v>3329.79</c:v>
                </c:pt>
                <c:pt idx="316">
                  <c:v>3329.88</c:v>
                </c:pt>
                <c:pt idx="317">
                  <c:v>3317.11</c:v>
                </c:pt>
                <c:pt idx="318">
                  <c:v>3298.66</c:v>
                </c:pt>
                <c:pt idx="319">
                  <c:v>3294.25</c:v>
                </c:pt>
                <c:pt idx="320">
                  <c:v>3288.13</c:v>
                </c:pt>
                <c:pt idx="321">
                  <c:v>3282.99</c:v>
                </c:pt>
                <c:pt idx="322">
                  <c:v>3275.58</c:v>
                </c:pt>
                <c:pt idx="323">
                  <c:v>3267.07</c:v>
                </c:pt>
                <c:pt idx="324">
                  <c:v>3244.91</c:v>
                </c:pt>
                <c:pt idx="325">
                  <c:v>3246.84</c:v>
                </c:pt>
                <c:pt idx="326">
                  <c:v>3246.15</c:v>
                </c:pt>
                <c:pt idx="327">
                  <c:v>3258.14</c:v>
                </c:pt>
                <c:pt idx="328">
                  <c:v>3231.72</c:v>
                </c:pt>
                <c:pt idx="329">
                  <c:v>3240.92</c:v>
                </c:pt>
                <c:pt idx="330">
                  <c:v>3247.93</c:v>
                </c:pt>
                <c:pt idx="331">
                  <c:v>3240.08</c:v>
                </c:pt>
                <c:pt idx="332">
                  <c:v>3226.43</c:v>
                </c:pt>
                <c:pt idx="333">
                  <c:v>3227.78</c:v>
                </c:pt>
                <c:pt idx="334">
                  <c:v>3225.65</c:v>
                </c:pt>
                <c:pt idx="335">
                  <c:v>3205.48</c:v>
                </c:pt>
                <c:pt idx="336">
                  <c:v>3198.48</c:v>
                </c:pt>
                <c:pt idx="337">
                  <c:v>3198.22</c:v>
                </c:pt>
                <c:pt idx="338">
                  <c:v>3197.71</c:v>
                </c:pt>
                <c:pt idx="339">
                  <c:v>3182.68</c:v>
                </c:pt>
                <c:pt idx="340">
                  <c:v>3176.28</c:v>
                </c:pt>
                <c:pt idx="341">
                  <c:v>3143.98</c:v>
                </c:pt>
                <c:pt idx="342">
                  <c:v>3142.12</c:v>
                </c:pt>
                <c:pt idx="343">
                  <c:v>3148.87</c:v>
                </c:pt>
                <c:pt idx="344">
                  <c:v>3150.6</c:v>
                </c:pt>
                <c:pt idx="345">
                  <c:v>3119.45</c:v>
                </c:pt>
                <c:pt idx="346">
                  <c:v>3119.38</c:v>
                </c:pt>
                <c:pt idx="347">
                  <c:v>3094.97</c:v>
                </c:pt>
                <c:pt idx="348">
                  <c:v>3144.31</c:v>
                </c:pt>
                <c:pt idx="349">
                  <c:v>3150.3</c:v>
                </c:pt>
                <c:pt idx="350">
                  <c:v>3154.26</c:v>
                </c:pt>
                <c:pt idx="351">
                  <c:v>3142.69</c:v>
                </c:pt>
                <c:pt idx="352">
                  <c:v>3133.83</c:v>
                </c:pt>
                <c:pt idx="353">
                  <c:v>3112.87</c:v>
                </c:pt>
                <c:pt idx="354">
                  <c:v>3110.11</c:v>
                </c:pt>
                <c:pt idx="355">
                  <c:v>3118.97</c:v>
                </c:pt>
                <c:pt idx="356">
                  <c:v>3127.64</c:v>
                </c:pt>
                <c:pt idx="357">
                  <c:v>3124.17</c:v>
                </c:pt>
                <c:pt idx="358">
                  <c:v>3120.46</c:v>
                </c:pt>
                <c:pt idx="359">
                  <c:v>3098.2</c:v>
                </c:pt>
                <c:pt idx="360">
                  <c:v>3098.06</c:v>
                </c:pt>
                <c:pt idx="361">
                  <c:v>3102.61</c:v>
                </c:pt>
                <c:pt idx="362">
                  <c:v>3088.33</c:v>
                </c:pt>
                <c:pt idx="363">
                  <c:v>3093.09</c:v>
                </c:pt>
                <c:pt idx="364">
                  <c:v>3097.77</c:v>
                </c:pt>
                <c:pt idx="365">
                  <c:v>3078.34</c:v>
                </c:pt>
                <c:pt idx="366">
                  <c:v>3083.95</c:v>
                </c:pt>
                <c:pt idx="367">
                  <c:v>3085.2</c:v>
                </c:pt>
                <c:pt idx="368">
                  <c:v>3066.95</c:v>
                </c:pt>
                <c:pt idx="369">
                  <c:v>3046.9</c:v>
                </c:pt>
                <c:pt idx="370">
                  <c:v>3050.1</c:v>
                </c:pt>
                <c:pt idx="371">
                  <c:v>3047.87</c:v>
                </c:pt>
                <c:pt idx="372">
                  <c:v>3044.08</c:v>
                </c:pt>
                <c:pt idx="373">
                  <c:v>3027.39</c:v>
                </c:pt>
                <c:pt idx="374">
                  <c:v>3016.07</c:v>
                </c:pt>
                <c:pt idx="375">
                  <c:v>3004.78</c:v>
                </c:pt>
                <c:pt idx="376">
                  <c:v>3014.57</c:v>
                </c:pt>
                <c:pt idx="377">
                  <c:v>3007.33</c:v>
                </c:pt>
                <c:pt idx="378">
                  <c:v>3000</c:v>
                </c:pt>
                <c:pt idx="379">
                  <c:v>3008.29</c:v>
                </c:pt>
                <c:pt idx="380">
                  <c:v>2997.54</c:v>
                </c:pt>
                <c:pt idx="381">
                  <c:v>3003.28</c:v>
                </c:pt>
                <c:pt idx="382">
                  <c:v>2972.84</c:v>
                </c:pt>
                <c:pt idx="383">
                  <c:v>2993.28</c:v>
                </c:pt>
                <c:pt idx="384">
                  <c:v>2948.46</c:v>
                </c:pt>
                <c:pt idx="385">
                  <c:v>2929.32</c:v>
                </c:pt>
                <c:pt idx="386">
                  <c:v>2925.47</c:v>
                </c:pt>
                <c:pt idx="387">
                  <c:v>2959.75</c:v>
                </c:pt>
                <c:pt idx="388">
                  <c:v>2953.74</c:v>
                </c:pt>
                <c:pt idx="389">
                  <c:v>2911.13</c:v>
                </c:pt>
                <c:pt idx="390">
                  <c:v>2924.78</c:v>
                </c:pt>
                <c:pt idx="391">
                  <c:v>2992.53</c:v>
                </c:pt>
                <c:pt idx="392">
                  <c:v>2983.85</c:v>
                </c:pt>
                <c:pt idx="393">
                  <c:v>2987.31</c:v>
                </c:pt>
                <c:pt idx="394">
                  <c:v>2987.28</c:v>
                </c:pt>
                <c:pt idx="395">
                  <c:v>2989.82</c:v>
                </c:pt>
                <c:pt idx="396">
                  <c:v>3007.98</c:v>
                </c:pt>
                <c:pt idx="397">
                  <c:v>2999.15</c:v>
                </c:pt>
                <c:pt idx="398">
                  <c:v>3016.37</c:v>
                </c:pt>
                <c:pt idx="399">
                  <c:v>3021.99</c:v>
                </c:pt>
                <c:pt idx="400">
                  <c:v>3007.83</c:v>
                </c:pt>
                <c:pt idx="401">
                  <c:v>3006.21</c:v>
                </c:pt>
                <c:pt idx="402">
                  <c:v>3002.19</c:v>
                </c:pt>
                <c:pt idx="403">
                  <c:v>3017.33</c:v>
                </c:pt>
                <c:pt idx="404">
                  <c:v>3020.74</c:v>
                </c:pt>
                <c:pt idx="405">
                  <c:v>3000.93</c:v>
                </c:pt>
                <c:pt idx="406">
                  <c:v>2979.39</c:v>
                </c:pt>
                <c:pt idx="407">
                  <c:v>2989.43</c:v>
                </c:pt>
                <c:pt idx="408">
                  <c:v>2985.03</c:v>
                </c:pt>
                <c:pt idx="409">
                  <c:v>2985.86</c:v>
                </c:pt>
                <c:pt idx="410">
                  <c:v>2938.84</c:v>
                </c:pt>
                <c:pt idx="411">
                  <c:v>2914.39</c:v>
                </c:pt>
                <c:pt idx="412">
                  <c:v>2940.43</c:v>
                </c:pt>
                <c:pt idx="413">
                  <c:v>2930.5</c:v>
                </c:pt>
                <c:pt idx="414">
                  <c:v>2890.03</c:v>
                </c:pt>
                <c:pt idx="415">
                  <c:v>2898.79</c:v>
                </c:pt>
                <c:pt idx="416">
                  <c:v>2879.27</c:v>
                </c:pt>
                <c:pt idx="417">
                  <c:v>2927.01</c:v>
                </c:pt>
                <c:pt idx="418">
                  <c:v>2939.08</c:v>
                </c:pt>
                <c:pt idx="419">
                  <c:v>2928.73</c:v>
                </c:pt>
                <c:pt idx="420">
                  <c:v>2923.63</c:v>
                </c:pt>
                <c:pt idx="421">
                  <c:v>2931</c:v>
                </c:pt>
                <c:pt idx="422">
                  <c:v>2893.63</c:v>
                </c:pt>
                <c:pt idx="423">
                  <c:v>2856.67</c:v>
                </c:pt>
                <c:pt idx="424">
                  <c:v>2894.15</c:v>
                </c:pt>
                <c:pt idx="425">
                  <c:v>2943.31</c:v>
                </c:pt>
                <c:pt idx="426">
                  <c:v>2907.58</c:v>
                </c:pt>
                <c:pt idx="427">
                  <c:v>2935.75</c:v>
                </c:pt>
                <c:pt idx="428">
                  <c:v>2938.72</c:v>
                </c:pt>
                <c:pt idx="429">
                  <c:v>2892.17</c:v>
                </c:pt>
                <c:pt idx="430">
                  <c:v>2884.4</c:v>
                </c:pt>
                <c:pt idx="431">
                  <c:v>2898.07</c:v>
                </c:pt>
                <c:pt idx="432">
                  <c:v>2945.5</c:v>
                </c:pt>
                <c:pt idx="433">
                  <c:v>3013.59</c:v>
                </c:pt>
                <c:pt idx="434">
                  <c:v>3017.4</c:v>
                </c:pt>
                <c:pt idx="435">
                  <c:v>3017.19</c:v>
                </c:pt>
                <c:pt idx="436">
                  <c:v>3025.61</c:v>
                </c:pt>
                <c:pt idx="437">
                  <c:v>3027.98</c:v>
                </c:pt>
                <c:pt idx="438">
                  <c:v>3016.31</c:v>
                </c:pt>
                <c:pt idx="439">
                  <c:v>3019.59</c:v>
                </c:pt>
                <c:pt idx="440">
                  <c:v>3005.9</c:v>
                </c:pt>
                <c:pt idx="441">
                  <c:v>2990.71</c:v>
                </c:pt>
                <c:pt idx="442">
                  <c:v>3006.02</c:v>
                </c:pt>
                <c:pt idx="443">
                  <c:v>2998.28</c:v>
                </c:pt>
                <c:pt idx="444">
                  <c:v>3005.26</c:v>
                </c:pt>
                <c:pt idx="445">
                  <c:v>3015.02</c:v>
                </c:pt>
                <c:pt idx="446">
                  <c:v>3017.8</c:v>
                </c:pt>
                <c:pt idx="447">
                  <c:v>3013.92</c:v>
                </c:pt>
                <c:pt idx="448">
                  <c:v>3002.33</c:v>
                </c:pt>
                <c:pt idx="449">
                  <c:v>3002.98</c:v>
                </c:pt>
                <c:pt idx="450">
                  <c:v>2981.9</c:v>
                </c:pt>
                <c:pt idx="451">
                  <c:v>2980.76</c:v>
                </c:pt>
                <c:pt idx="452">
                  <c:v>2994.03</c:v>
                </c:pt>
                <c:pt idx="453">
                  <c:v>2995.84</c:v>
                </c:pt>
                <c:pt idx="454">
                  <c:v>2973.21</c:v>
                </c:pt>
                <c:pt idx="455">
                  <c:v>2977.93</c:v>
                </c:pt>
                <c:pt idx="456">
                  <c:v>2943.98</c:v>
                </c:pt>
                <c:pt idx="457">
                  <c:v>2929.3</c:v>
                </c:pt>
                <c:pt idx="458">
                  <c:v>2932.59</c:v>
                </c:pt>
                <c:pt idx="459">
                  <c:v>2946.52</c:v>
                </c:pt>
                <c:pt idx="460">
                  <c:v>2954.92</c:v>
                </c:pt>
                <c:pt idx="461">
                  <c:v>2964.15</c:v>
                </c:pt>
                <c:pt idx="462">
                  <c:v>2958.06</c:v>
                </c:pt>
                <c:pt idx="463">
                  <c:v>2931.74</c:v>
                </c:pt>
                <c:pt idx="464">
                  <c:v>2930.79</c:v>
                </c:pt>
                <c:pt idx="465">
                  <c:v>2897.27</c:v>
                </c:pt>
                <c:pt idx="466">
                  <c:v>2894.45</c:v>
                </c:pt>
                <c:pt idx="467">
                  <c:v>2895.24</c:v>
                </c:pt>
                <c:pt idx="468">
                  <c:v>2888.57</c:v>
                </c:pt>
                <c:pt idx="469">
                  <c:v>2910.61</c:v>
                </c:pt>
                <c:pt idx="470">
                  <c:v>2904.77</c:v>
                </c:pt>
                <c:pt idx="471">
                  <c:v>2884.97</c:v>
                </c:pt>
                <c:pt idx="472">
                  <c:v>2852.1</c:v>
                </c:pt>
                <c:pt idx="473">
                  <c:v>2827.28</c:v>
                </c:pt>
                <c:pt idx="474">
                  <c:v>2804.49</c:v>
                </c:pt>
                <c:pt idx="475">
                  <c:v>2763.07</c:v>
                </c:pt>
                <c:pt idx="476">
                  <c:v>2768.98</c:v>
                </c:pt>
                <c:pt idx="477">
                  <c:v>2799</c:v>
                </c:pt>
                <c:pt idx="478">
                  <c:v>2792.03</c:v>
                </c:pt>
                <c:pt idx="479">
                  <c:v>2840.51</c:v>
                </c:pt>
                <c:pt idx="480">
                  <c:v>2841.36</c:v>
                </c:pt>
                <c:pt idx="481">
                  <c:v>2836.7</c:v>
                </c:pt>
                <c:pt idx="482">
                  <c:v>2865.47</c:v>
                </c:pt>
                <c:pt idx="483">
                  <c:v>2868.88</c:v>
                </c:pt>
                <c:pt idx="484">
                  <c:v>2853.86</c:v>
                </c:pt>
                <c:pt idx="485">
                  <c:v>2885.48</c:v>
                </c:pt>
                <c:pt idx="486">
                  <c:v>2892.15</c:v>
                </c:pt>
                <c:pt idx="487">
                  <c:v>2858.68</c:v>
                </c:pt>
                <c:pt idx="488">
                  <c:v>2852.54</c:v>
                </c:pt>
                <c:pt idx="489">
                  <c:v>2840.19</c:v>
                </c:pt>
                <c:pt idx="490">
                  <c:v>2891.31</c:v>
                </c:pt>
                <c:pt idx="491">
                  <c:v>2875.97</c:v>
                </c:pt>
                <c:pt idx="492">
                  <c:v>2897.96</c:v>
                </c:pt>
                <c:pt idx="493">
                  <c:v>2913.03</c:v>
                </c:pt>
                <c:pt idx="494">
                  <c:v>2937.32</c:v>
                </c:pt>
                <c:pt idx="495">
                  <c:v>2947.85</c:v>
                </c:pt>
                <c:pt idx="496">
                  <c:v>2931.68</c:v>
                </c:pt>
                <c:pt idx="497">
                  <c:v>2954.13</c:v>
                </c:pt>
                <c:pt idx="498">
                  <c:v>2948.22</c:v>
                </c:pt>
                <c:pt idx="499">
                  <c:v>2949.52</c:v>
                </c:pt>
                <c:pt idx="500">
                  <c:v>2939.88</c:v>
                </c:pt>
                <c:pt idx="501">
                  <c:v>2933.1</c:v>
                </c:pt>
                <c:pt idx="502">
                  <c:v>2936.83</c:v>
                </c:pt>
                <c:pt idx="503">
                  <c:v>2936.31</c:v>
                </c:pt>
                <c:pt idx="504">
                  <c:v>2909.51</c:v>
                </c:pt>
                <c:pt idx="505">
                  <c:v>2908.4</c:v>
                </c:pt>
                <c:pt idx="506">
                  <c:v>2918</c:v>
                </c:pt>
                <c:pt idx="507">
                  <c:v>2916.06</c:v>
                </c:pt>
                <c:pt idx="508">
                  <c:v>2909.6</c:v>
                </c:pt>
                <c:pt idx="509">
                  <c:v>2910.54</c:v>
                </c:pt>
                <c:pt idx="510">
                  <c:v>2893.42</c:v>
                </c:pt>
                <c:pt idx="511">
                  <c:v>2889.71</c:v>
                </c:pt>
                <c:pt idx="512">
                  <c:v>2886.88</c:v>
                </c:pt>
                <c:pt idx="513">
                  <c:v>2895.95</c:v>
                </c:pt>
                <c:pt idx="514">
                  <c:v>2893.24</c:v>
                </c:pt>
                <c:pt idx="515">
                  <c:v>2881.28</c:v>
                </c:pt>
                <c:pt idx="516">
                  <c:v>2885.25</c:v>
                </c:pt>
                <c:pt idx="517">
                  <c:v>2872.9</c:v>
                </c:pt>
                <c:pt idx="518">
                  <c:v>2869.4</c:v>
                </c:pt>
                <c:pt idx="519">
                  <c:v>2836.03</c:v>
                </c:pt>
                <c:pt idx="520">
                  <c:v>2819.71</c:v>
                </c:pt>
                <c:pt idx="521">
                  <c:v>2825.56</c:v>
                </c:pt>
                <c:pt idx="522">
                  <c:v>2829.87</c:v>
                </c:pt>
                <c:pt idx="523">
                  <c:v>2809.79</c:v>
                </c:pt>
                <c:pt idx="524">
                  <c:v>2846.16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'S&amp;P 500 Historical Data'!$D$1</c:f>
              <c:strCache>
                <c:ptCount val="1"/>
                <c:pt idx="0">
                  <c:v>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'S&amp;P 500 Historical Data'!$A$2:$A$526</c:f>
              <c:numCache>
                <c:formatCode>d\-mmm\-yy</c:formatCode>
                <c:ptCount val="525"/>
                <c:pt idx="0">
                  <c:v>44307</c:v>
                </c:pt>
                <c:pt idx="1">
                  <c:v>44306</c:v>
                </c:pt>
                <c:pt idx="2">
                  <c:v>44305</c:v>
                </c:pt>
                <c:pt idx="3">
                  <c:v>44302</c:v>
                </c:pt>
                <c:pt idx="4">
                  <c:v>44301</c:v>
                </c:pt>
                <c:pt idx="5">
                  <c:v>44300</c:v>
                </c:pt>
                <c:pt idx="6">
                  <c:v>44299</c:v>
                </c:pt>
                <c:pt idx="7">
                  <c:v>44298</c:v>
                </c:pt>
                <c:pt idx="8">
                  <c:v>44295</c:v>
                </c:pt>
                <c:pt idx="9">
                  <c:v>44294</c:v>
                </c:pt>
                <c:pt idx="10">
                  <c:v>44293</c:v>
                </c:pt>
                <c:pt idx="11">
                  <c:v>44292</c:v>
                </c:pt>
                <c:pt idx="12">
                  <c:v>44291</c:v>
                </c:pt>
                <c:pt idx="13">
                  <c:v>44287</c:v>
                </c:pt>
                <c:pt idx="14">
                  <c:v>44286</c:v>
                </c:pt>
                <c:pt idx="15">
                  <c:v>44285</c:v>
                </c:pt>
                <c:pt idx="16">
                  <c:v>44284</c:v>
                </c:pt>
                <c:pt idx="17">
                  <c:v>44281</c:v>
                </c:pt>
                <c:pt idx="18">
                  <c:v>44280</c:v>
                </c:pt>
                <c:pt idx="19">
                  <c:v>44279</c:v>
                </c:pt>
                <c:pt idx="20">
                  <c:v>44278</c:v>
                </c:pt>
                <c:pt idx="21">
                  <c:v>44277</c:v>
                </c:pt>
                <c:pt idx="22">
                  <c:v>44274</c:v>
                </c:pt>
                <c:pt idx="23">
                  <c:v>44273</c:v>
                </c:pt>
                <c:pt idx="24">
                  <c:v>44272</c:v>
                </c:pt>
                <c:pt idx="25">
                  <c:v>44271</c:v>
                </c:pt>
                <c:pt idx="26">
                  <c:v>44270</c:v>
                </c:pt>
                <c:pt idx="27">
                  <c:v>44267</c:v>
                </c:pt>
                <c:pt idx="28">
                  <c:v>44266</c:v>
                </c:pt>
                <c:pt idx="29">
                  <c:v>44265</c:v>
                </c:pt>
                <c:pt idx="30">
                  <c:v>44264</c:v>
                </c:pt>
                <c:pt idx="31">
                  <c:v>44263</c:v>
                </c:pt>
                <c:pt idx="32">
                  <c:v>44260</c:v>
                </c:pt>
                <c:pt idx="33">
                  <c:v>44259</c:v>
                </c:pt>
                <c:pt idx="34">
                  <c:v>44258</c:v>
                </c:pt>
                <c:pt idx="35">
                  <c:v>44257</c:v>
                </c:pt>
                <c:pt idx="36">
                  <c:v>44256</c:v>
                </c:pt>
                <c:pt idx="37">
                  <c:v>44253</c:v>
                </c:pt>
                <c:pt idx="38">
                  <c:v>44252</c:v>
                </c:pt>
                <c:pt idx="39">
                  <c:v>44251</c:v>
                </c:pt>
                <c:pt idx="40">
                  <c:v>44250</c:v>
                </c:pt>
                <c:pt idx="41">
                  <c:v>44249</c:v>
                </c:pt>
                <c:pt idx="42">
                  <c:v>44246</c:v>
                </c:pt>
                <c:pt idx="43">
                  <c:v>44245</c:v>
                </c:pt>
                <c:pt idx="44">
                  <c:v>44244</c:v>
                </c:pt>
                <c:pt idx="45">
                  <c:v>44243</c:v>
                </c:pt>
                <c:pt idx="46">
                  <c:v>44239</c:v>
                </c:pt>
                <c:pt idx="47">
                  <c:v>44238</c:v>
                </c:pt>
                <c:pt idx="48">
                  <c:v>44237</c:v>
                </c:pt>
                <c:pt idx="49">
                  <c:v>44236</c:v>
                </c:pt>
                <c:pt idx="50">
                  <c:v>44235</c:v>
                </c:pt>
                <c:pt idx="51">
                  <c:v>44232</c:v>
                </c:pt>
                <c:pt idx="52">
                  <c:v>44231</c:v>
                </c:pt>
                <c:pt idx="53">
                  <c:v>44230</c:v>
                </c:pt>
                <c:pt idx="54">
                  <c:v>44229</c:v>
                </c:pt>
                <c:pt idx="55">
                  <c:v>44228</c:v>
                </c:pt>
                <c:pt idx="56">
                  <c:v>44225</c:v>
                </c:pt>
                <c:pt idx="57">
                  <c:v>44224</c:v>
                </c:pt>
                <c:pt idx="58">
                  <c:v>44223</c:v>
                </c:pt>
                <c:pt idx="59">
                  <c:v>44222</c:v>
                </c:pt>
                <c:pt idx="60">
                  <c:v>44221</c:v>
                </c:pt>
                <c:pt idx="61">
                  <c:v>44218</c:v>
                </c:pt>
                <c:pt idx="62">
                  <c:v>44217</c:v>
                </c:pt>
                <c:pt idx="63">
                  <c:v>44216</c:v>
                </c:pt>
                <c:pt idx="64">
                  <c:v>44215</c:v>
                </c:pt>
                <c:pt idx="65">
                  <c:v>44211</c:v>
                </c:pt>
                <c:pt idx="66">
                  <c:v>44210</c:v>
                </c:pt>
                <c:pt idx="67">
                  <c:v>44209</c:v>
                </c:pt>
                <c:pt idx="68">
                  <c:v>44208</c:v>
                </c:pt>
                <c:pt idx="69">
                  <c:v>44207</c:v>
                </c:pt>
                <c:pt idx="70">
                  <c:v>44204</c:v>
                </c:pt>
                <c:pt idx="71">
                  <c:v>44203</c:v>
                </c:pt>
                <c:pt idx="72">
                  <c:v>44202</c:v>
                </c:pt>
                <c:pt idx="73">
                  <c:v>44201</c:v>
                </c:pt>
                <c:pt idx="74">
                  <c:v>44200</c:v>
                </c:pt>
                <c:pt idx="75">
                  <c:v>44196</c:v>
                </c:pt>
                <c:pt idx="76">
                  <c:v>44195</c:v>
                </c:pt>
                <c:pt idx="77">
                  <c:v>44194</c:v>
                </c:pt>
                <c:pt idx="78">
                  <c:v>44193</c:v>
                </c:pt>
                <c:pt idx="79">
                  <c:v>44189</c:v>
                </c:pt>
                <c:pt idx="80">
                  <c:v>44188</c:v>
                </c:pt>
                <c:pt idx="81">
                  <c:v>44187</c:v>
                </c:pt>
                <c:pt idx="82">
                  <c:v>44186</c:v>
                </c:pt>
                <c:pt idx="83">
                  <c:v>44183</c:v>
                </c:pt>
                <c:pt idx="84">
                  <c:v>44182</c:v>
                </c:pt>
                <c:pt idx="85">
                  <c:v>44181</c:v>
                </c:pt>
                <c:pt idx="86">
                  <c:v>44180</c:v>
                </c:pt>
                <c:pt idx="87">
                  <c:v>44179</c:v>
                </c:pt>
                <c:pt idx="88">
                  <c:v>44176</c:v>
                </c:pt>
                <c:pt idx="89">
                  <c:v>44175</c:v>
                </c:pt>
                <c:pt idx="90">
                  <c:v>44174</c:v>
                </c:pt>
                <c:pt idx="91">
                  <c:v>44173</c:v>
                </c:pt>
                <c:pt idx="92">
                  <c:v>44172</c:v>
                </c:pt>
                <c:pt idx="93">
                  <c:v>44169</c:v>
                </c:pt>
                <c:pt idx="94">
                  <c:v>44168</c:v>
                </c:pt>
                <c:pt idx="95">
                  <c:v>44167</c:v>
                </c:pt>
                <c:pt idx="96">
                  <c:v>44166</c:v>
                </c:pt>
                <c:pt idx="97">
                  <c:v>44165</c:v>
                </c:pt>
                <c:pt idx="98">
                  <c:v>44162</c:v>
                </c:pt>
                <c:pt idx="99">
                  <c:v>44160</c:v>
                </c:pt>
                <c:pt idx="100">
                  <c:v>44159</c:v>
                </c:pt>
                <c:pt idx="101">
                  <c:v>44158</c:v>
                </c:pt>
                <c:pt idx="102">
                  <c:v>44155</c:v>
                </c:pt>
                <c:pt idx="103">
                  <c:v>44154</c:v>
                </c:pt>
                <c:pt idx="104">
                  <c:v>44153</c:v>
                </c:pt>
                <c:pt idx="105">
                  <c:v>44152</c:v>
                </c:pt>
                <c:pt idx="106">
                  <c:v>44151</c:v>
                </c:pt>
                <c:pt idx="107">
                  <c:v>44148</c:v>
                </c:pt>
                <c:pt idx="108">
                  <c:v>44147</c:v>
                </c:pt>
                <c:pt idx="109">
                  <c:v>44146</c:v>
                </c:pt>
                <c:pt idx="110">
                  <c:v>44145</c:v>
                </c:pt>
                <c:pt idx="111">
                  <c:v>44144</c:v>
                </c:pt>
                <c:pt idx="112">
                  <c:v>44141</c:v>
                </c:pt>
                <c:pt idx="113">
                  <c:v>44140</c:v>
                </c:pt>
                <c:pt idx="114">
                  <c:v>44139</c:v>
                </c:pt>
                <c:pt idx="115">
                  <c:v>44138</c:v>
                </c:pt>
                <c:pt idx="116">
                  <c:v>44137</c:v>
                </c:pt>
                <c:pt idx="117">
                  <c:v>44134</c:v>
                </c:pt>
                <c:pt idx="118">
                  <c:v>44133</c:v>
                </c:pt>
                <c:pt idx="119">
                  <c:v>44132</c:v>
                </c:pt>
                <c:pt idx="120">
                  <c:v>44131</c:v>
                </c:pt>
                <c:pt idx="121">
                  <c:v>44130</c:v>
                </c:pt>
                <c:pt idx="122">
                  <c:v>44127</c:v>
                </c:pt>
                <c:pt idx="123">
                  <c:v>44126</c:v>
                </c:pt>
                <c:pt idx="124">
                  <c:v>44125</c:v>
                </c:pt>
                <c:pt idx="125">
                  <c:v>44124</c:v>
                </c:pt>
                <c:pt idx="126">
                  <c:v>44123</c:v>
                </c:pt>
                <c:pt idx="127">
                  <c:v>44120</c:v>
                </c:pt>
                <c:pt idx="128">
                  <c:v>44119</c:v>
                </c:pt>
                <c:pt idx="129">
                  <c:v>44118</c:v>
                </c:pt>
                <c:pt idx="130">
                  <c:v>44117</c:v>
                </c:pt>
                <c:pt idx="131">
                  <c:v>44116</c:v>
                </c:pt>
                <c:pt idx="132">
                  <c:v>44113</c:v>
                </c:pt>
                <c:pt idx="133">
                  <c:v>44112</c:v>
                </c:pt>
                <c:pt idx="134">
                  <c:v>44111</c:v>
                </c:pt>
                <c:pt idx="135">
                  <c:v>44110</c:v>
                </c:pt>
                <c:pt idx="136">
                  <c:v>44109</c:v>
                </c:pt>
                <c:pt idx="137">
                  <c:v>44106</c:v>
                </c:pt>
                <c:pt idx="138">
                  <c:v>44105</c:v>
                </c:pt>
                <c:pt idx="139">
                  <c:v>44104</c:v>
                </c:pt>
                <c:pt idx="140">
                  <c:v>44103</c:v>
                </c:pt>
                <c:pt idx="141">
                  <c:v>44102</c:v>
                </c:pt>
                <c:pt idx="142">
                  <c:v>44099</c:v>
                </c:pt>
                <c:pt idx="143">
                  <c:v>44098</c:v>
                </c:pt>
                <c:pt idx="144">
                  <c:v>44097</c:v>
                </c:pt>
                <c:pt idx="145">
                  <c:v>44096</c:v>
                </c:pt>
                <c:pt idx="146">
                  <c:v>44095</c:v>
                </c:pt>
                <c:pt idx="147">
                  <c:v>44092</c:v>
                </c:pt>
                <c:pt idx="148">
                  <c:v>44091</c:v>
                </c:pt>
                <c:pt idx="149">
                  <c:v>44090</c:v>
                </c:pt>
                <c:pt idx="150">
                  <c:v>44089</c:v>
                </c:pt>
                <c:pt idx="151">
                  <c:v>44088</c:v>
                </c:pt>
                <c:pt idx="152">
                  <c:v>44085</c:v>
                </c:pt>
                <c:pt idx="153">
                  <c:v>44084</c:v>
                </c:pt>
                <c:pt idx="154">
                  <c:v>44083</c:v>
                </c:pt>
                <c:pt idx="155">
                  <c:v>44082</c:v>
                </c:pt>
                <c:pt idx="156">
                  <c:v>44078</c:v>
                </c:pt>
                <c:pt idx="157">
                  <c:v>44077</c:v>
                </c:pt>
                <c:pt idx="158">
                  <c:v>44076</c:v>
                </c:pt>
                <c:pt idx="159">
                  <c:v>44075</c:v>
                </c:pt>
                <c:pt idx="160">
                  <c:v>44074</c:v>
                </c:pt>
                <c:pt idx="161">
                  <c:v>44071</c:v>
                </c:pt>
                <c:pt idx="162">
                  <c:v>44070</c:v>
                </c:pt>
                <c:pt idx="163">
                  <c:v>44069</c:v>
                </c:pt>
                <c:pt idx="164">
                  <c:v>44068</c:v>
                </c:pt>
                <c:pt idx="165">
                  <c:v>44067</c:v>
                </c:pt>
                <c:pt idx="166">
                  <c:v>44064</c:v>
                </c:pt>
                <c:pt idx="167">
                  <c:v>44063</c:v>
                </c:pt>
                <c:pt idx="168">
                  <c:v>44062</c:v>
                </c:pt>
                <c:pt idx="169">
                  <c:v>44061</c:v>
                </c:pt>
                <c:pt idx="170">
                  <c:v>44060</c:v>
                </c:pt>
                <c:pt idx="171">
                  <c:v>44057</c:v>
                </c:pt>
                <c:pt idx="172">
                  <c:v>44056</c:v>
                </c:pt>
                <c:pt idx="173">
                  <c:v>44055</c:v>
                </c:pt>
                <c:pt idx="174">
                  <c:v>44054</c:v>
                </c:pt>
                <c:pt idx="175">
                  <c:v>44053</c:v>
                </c:pt>
                <c:pt idx="176">
                  <c:v>44050</c:v>
                </c:pt>
                <c:pt idx="177">
                  <c:v>44049</c:v>
                </c:pt>
                <c:pt idx="178">
                  <c:v>44048</c:v>
                </c:pt>
                <c:pt idx="179">
                  <c:v>44047</c:v>
                </c:pt>
                <c:pt idx="180">
                  <c:v>44046</c:v>
                </c:pt>
                <c:pt idx="181">
                  <c:v>44043</c:v>
                </c:pt>
                <c:pt idx="182">
                  <c:v>44042</c:v>
                </c:pt>
                <c:pt idx="183">
                  <c:v>44041</c:v>
                </c:pt>
                <c:pt idx="184">
                  <c:v>44040</c:v>
                </c:pt>
                <c:pt idx="185">
                  <c:v>44039</c:v>
                </c:pt>
                <c:pt idx="186">
                  <c:v>44036</c:v>
                </c:pt>
                <c:pt idx="187">
                  <c:v>44035</c:v>
                </c:pt>
                <c:pt idx="188">
                  <c:v>44034</c:v>
                </c:pt>
                <c:pt idx="189">
                  <c:v>44033</c:v>
                </c:pt>
                <c:pt idx="190">
                  <c:v>44032</c:v>
                </c:pt>
                <c:pt idx="191">
                  <c:v>44029</c:v>
                </c:pt>
                <c:pt idx="192">
                  <c:v>44028</c:v>
                </c:pt>
                <c:pt idx="193">
                  <c:v>44027</c:v>
                </c:pt>
                <c:pt idx="194">
                  <c:v>44026</c:v>
                </c:pt>
                <c:pt idx="195">
                  <c:v>44025</c:v>
                </c:pt>
                <c:pt idx="196">
                  <c:v>44022</c:v>
                </c:pt>
                <c:pt idx="197">
                  <c:v>44021</c:v>
                </c:pt>
                <c:pt idx="198">
                  <c:v>44020</c:v>
                </c:pt>
                <c:pt idx="199">
                  <c:v>44019</c:v>
                </c:pt>
                <c:pt idx="200">
                  <c:v>44018</c:v>
                </c:pt>
                <c:pt idx="201">
                  <c:v>44014</c:v>
                </c:pt>
                <c:pt idx="202">
                  <c:v>44013</c:v>
                </c:pt>
                <c:pt idx="203">
                  <c:v>44012</c:v>
                </c:pt>
                <c:pt idx="204">
                  <c:v>44011</c:v>
                </c:pt>
                <c:pt idx="205">
                  <c:v>44008</c:v>
                </c:pt>
                <c:pt idx="206">
                  <c:v>44007</c:v>
                </c:pt>
                <c:pt idx="207">
                  <c:v>44006</c:v>
                </c:pt>
                <c:pt idx="208">
                  <c:v>44005</c:v>
                </c:pt>
                <c:pt idx="209">
                  <c:v>44004</c:v>
                </c:pt>
                <c:pt idx="210">
                  <c:v>44001</c:v>
                </c:pt>
                <c:pt idx="211">
                  <c:v>44000</c:v>
                </c:pt>
                <c:pt idx="212">
                  <c:v>43999</c:v>
                </c:pt>
                <c:pt idx="213">
                  <c:v>43998</c:v>
                </c:pt>
                <c:pt idx="214">
                  <c:v>43997</c:v>
                </c:pt>
                <c:pt idx="215">
                  <c:v>43994</c:v>
                </c:pt>
                <c:pt idx="216">
                  <c:v>43993</c:v>
                </c:pt>
                <c:pt idx="217">
                  <c:v>43992</c:v>
                </c:pt>
                <c:pt idx="218">
                  <c:v>43991</c:v>
                </c:pt>
                <c:pt idx="219">
                  <c:v>43990</c:v>
                </c:pt>
                <c:pt idx="220">
                  <c:v>43987</c:v>
                </c:pt>
                <c:pt idx="221">
                  <c:v>43986</c:v>
                </c:pt>
                <c:pt idx="222">
                  <c:v>43985</c:v>
                </c:pt>
                <c:pt idx="223">
                  <c:v>43984</c:v>
                </c:pt>
                <c:pt idx="224">
                  <c:v>43983</c:v>
                </c:pt>
                <c:pt idx="225">
                  <c:v>43980</c:v>
                </c:pt>
                <c:pt idx="226">
                  <c:v>43979</c:v>
                </c:pt>
                <c:pt idx="227">
                  <c:v>43978</c:v>
                </c:pt>
                <c:pt idx="228">
                  <c:v>43977</c:v>
                </c:pt>
                <c:pt idx="229">
                  <c:v>43973</c:v>
                </c:pt>
                <c:pt idx="230">
                  <c:v>43972</c:v>
                </c:pt>
                <c:pt idx="231">
                  <c:v>43971</c:v>
                </c:pt>
                <c:pt idx="232">
                  <c:v>43970</c:v>
                </c:pt>
                <c:pt idx="233">
                  <c:v>43969</c:v>
                </c:pt>
                <c:pt idx="234">
                  <c:v>43966</c:v>
                </c:pt>
                <c:pt idx="235">
                  <c:v>43965</c:v>
                </c:pt>
                <c:pt idx="236">
                  <c:v>43964</c:v>
                </c:pt>
                <c:pt idx="237">
                  <c:v>43963</c:v>
                </c:pt>
                <c:pt idx="238">
                  <c:v>43962</c:v>
                </c:pt>
                <c:pt idx="239">
                  <c:v>43959</c:v>
                </c:pt>
                <c:pt idx="240">
                  <c:v>43958</c:v>
                </c:pt>
                <c:pt idx="241">
                  <c:v>43957</c:v>
                </c:pt>
                <c:pt idx="242">
                  <c:v>43956</c:v>
                </c:pt>
                <c:pt idx="243">
                  <c:v>43955</c:v>
                </c:pt>
                <c:pt idx="244">
                  <c:v>43952</c:v>
                </c:pt>
                <c:pt idx="245">
                  <c:v>43951</c:v>
                </c:pt>
                <c:pt idx="246">
                  <c:v>43950</c:v>
                </c:pt>
                <c:pt idx="247">
                  <c:v>43949</c:v>
                </c:pt>
                <c:pt idx="248">
                  <c:v>43948</c:v>
                </c:pt>
                <c:pt idx="249">
                  <c:v>43945</c:v>
                </c:pt>
                <c:pt idx="250">
                  <c:v>43944</c:v>
                </c:pt>
                <c:pt idx="251">
                  <c:v>43943</c:v>
                </c:pt>
                <c:pt idx="252">
                  <c:v>43942</c:v>
                </c:pt>
                <c:pt idx="253">
                  <c:v>43941</c:v>
                </c:pt>
                <c:pt idx="254">
                  <c:v>43938</c:v>
                </c:pt>
                <c:pt idx="255">
                  <c:v>43937</c:v>
                </c:pt>
                <c:pt idx="256">
                  <c:v>43936</c:v>
                </c:pt>
                <c:pt idx="257">
                  <c:v>43935</c:v>
                </c:pt>
                <c:pt idx="258">
                  <c:v>43934</c:v>
                </c:pt>
                <c:pt idx="259">
                  <c:v>43930</c:v>
                </c:pt>
                <c:pt idx="260">
                  <c:v>43929</c:v>
                </c:pt>
                <c:pt idx="261">
                  <c:v>43928</c:v>
                </c:pt>
                <c:pt idx="262">
                  <c:v>43927</c:v>
                </c:pt>
                <c:pt idx="263">
                  <c:v>43924</c:v>
                </c:pt>
                <c:pt idx="264">
                  <c:v>43923</c:v>
                </c:pt>
                <c:pt idx="265">
                  <c:v>43922</c:v>
                </c:pt>
                <c:pt idx="266">
                  <c:v>43921</c:v>
                </c:pt>
                <c:pt idx="267">
                  <c:v>43920</c:v>
                </c:pt>
                <c:pt idx="268">
                  <c:v>43917</c:v>
                </c:pt>
                <c:pt idx="269">
                  <c:v>43916</c:v>
                </c:pt>
                <c:pt idx="270">
                  <c:v>43915</c:v>
                </c:pt>
                <c:pt idx="271">
                  <c:v>43914</c:v>
                </c:pt>
                <c:pt idx="272">
                  <c:v>43913</c:v>
                </c:pt>
                <c:pt idx="273">
                  <c:v>43910</c:v>
                </c:pt>
                <c:pt idx="274">
                  <c:v>43909</c:v>
                </c:pt>
                <c:pt idx="275">
                  <c:v>43908</c:v>
                </c:pt>
                <c:pt idx="276">
                  <c:v>43907</c:v>
                </c:pt>
                <c:pt idx="277">
                  <c:v>43906</c:v>
                </c:pt>
                <c:pt idx="278">
                  <c:v>43903</c:v>
                </c:pt>
                <c:pt idx="279">
                  <c:v>43902</c:v>
                </c:pt>
                <c:pt idx="280">
                  <c:v>43901</c:v>
                </c:pt>
                <c:pt idx="281">
                  <c:v>43900</c:v>
                </c:pt>
                <c:pt idx="282">
                  <c:v>43899</c:v>
                </c:pt>
                <c:pt idx="283">
                  <c:v>43896</c:v>
                </c:pt>
                <c:pt idx="284">
                  <c:v>43895</c:v>
                </c:pt>
                <c:pt idx="285">
                  <c:v>43894</c:v>
                </c:pt>
                <c:pt idx="286">
                  <c:v>43893</c:v>
                </c:pt>
                <c:pt idx="287">
                  <c:v>43892</c:v>
                </c:pt>
                <c:pt idx="288">
                  <c:v>43889</c:v>
                </c:pt>
                <c:pt idx="289">
                  <c:v>43888</c:v>
                </c:pt>
                <c:pt idx="290">
                  <c:v>43887</c:v>
                </c:pt>
                <c:pt idx="291">
                  <c:v>43886</c:v>
                </c:pt>
                <c:pt idx="292">
                  <c:v>43885</c:v>
                </c:pt>
                <c:pt idx="293">
                  <c:v>43882</c:v>
                </c:pt>
                <c:pt idx="294">
                  <c:v>43881</c:v>
                </c:pt>
                <c:pt idx="295">
                  <c:v>43880</c:v>
                </c:pt>
                <c:pt idx="296">
                  <c:v>43879</c:v>
                </c:pt>
                <c:pt idx="297">
                  <c:v>43875</c:v>
                </c:pt>
                <c:pt idx="298">
                  <c:v>43874</c:v>
                </c:pt>
                <c:pt idx="299">
                  <c:v>43873</c:v>
                </c:pt>
                <c:pt idx="300">
                  <c:v>43872</c:v>
                </c:pt>
                <c:pt idx="301">
                  <c:v>43871</c:v>
                </c:pt>
                <c:pt idx="302">
                  <c:v>43868</c:v>
                </c:pt>
                <c:pt idx="303">
                  <c:v>43867</c:v>
                </c:pt>
                <c:pt idx="304">
                  <c:v>43866</c:v>
                </c:pt>
                <c:pt idx="305">
                  <c:v>43865</c:v>
                </c:pt>
                <c:pt idx="306">
                  <c:v>43864</c:v>
                </c:pt>
                <c:pt idx="307">
                  <c:v>43861</c:v>
                </c:pt>
                <c:pt idx="308">
                  <c:v>43860</c:v>
                </c:pt>
                <c:pt idx="309">
                  <c:v>43859</c:v>
                </c:pt>
                <c:pt idx="310">
                  <c:v>43858</c:v>
                </c:pt>
                <c:pt idx="311">
                  <c:v>43857</c:v>
                </c:pt>
                <c:pt idx="312">
                  <c:v>43854</c:v>
                </c:pt>
                <c:pt idx="313">
                  <c:v>43853</c:v>
                </c:pt>
                <c:pt idx="314">
                  <c:v>43852</c:v>
                </c:pt>
                <c:pt idx="315">
                  <c:v>43851</c:v>
                </c:pt>
                <c:pt idx="316">
                  <c:v>43847</c:v>
                </c:pt>
                <c:pt idx="317">
                  <c:v>43846</c:v>
                </c:pt>
                <c:pt idx="318">
                  <c:v>43845</c:v>
                </c:pt>
                <c:pt idx="319">
                  <c:v>43844</c:v>
                </c:pt>
                <c:pt idx="320">
                  <c:v>43843</c:v>
                </c:pt>
                <c:pt idx="321">
                  <c:v>43840</c:v>
                </c:pt>
                <c:pt idx="322">
                  <c:v>43839</c:v>
                </c:pt>
                <c:pt idx="323">
                  <c:v>43838</c:v>
                </c:pt>
                <c:pt idx="324">
                  <c:v>43837</c:v>
                </c:pt>
                <c:pt idx="325">
                  <c:v>43836</c:v>
                </c:pt>
                <c:pt idx="326">
                  <c:v>43833</c:v>
                </c:pt>
                <c:pt idx="327">
                  <c:v>43832</c:v>
                </c:pt>
                <c:pt idx="328">
                  <c:v>43830</c:v>
                </c:pt>
                <c:pt idx="329">
                  <c:v>43829</c:v>
                </c:pt>
                <c:pt idx="330">
                  <c:v>43826</c:v>
                </c:pt>
                <c:pt idx="331">
                  <c:v>43825</c:v>
                </c:pt>
                <c:pt idx="332">
                  <c:v>43823</c:v>
                </c:pt>
                <c:pt idx="333">
                  <c:v>43822</c:v>
                </c:pt>
                <c:pt idx="334">
                  <c:v>43819</c:v>
                </c:pt>
                <c:pt idx="335">
                  <c:v>43818</c:v>
                </c:pt>
                <c:pt idx="336">
                  <c:v>43817</c:v>
                </c:pt>
                <c:pt idx="337">
                  <c:v>43816</c:v>
                </c:pt>
                <c:pt idx="338">
                  <c:v>43815</c:v>
                </c:pt>
                <c:pt idx="339">
                  <c:v>43812</c:v>
                </c:pt>
                <c:pt idx="340">
                  <c:v>43811</c:v>
                </c:pt>
                <c:pt idx="341">
                  <c:v>43810</c:v>
                </c:pt>
                <c:pt idx="342">
                  <c:v>43809</c:v>
                </c:pt>
                <c:pt idx="343">
                  <c:v>43808</c:v>
                </c:pt>
                <c:pt idx="344">
                  <c:v>43805</c:v>
                </c:pt>
                <c:pt idx="345">
                  <c:v>43804</c:v>
                </c:pt>
                <c:pt idx="346">
                  <c:v>43803</c:v>
                </c:pt>
                <c:pt idx="347">
                  <c:v>43802</c:v>
                </c:pt>
                <c:pt idx="348">
                  <c:v>43801</c:v>
                </c:pt>
                <c:pt idx="349">
                  <c:v>43798</c:v>
                </c:pt>
                <c:pt idx="350">
                  <c:v>43796</c:v>
                </c:pt>
                <c:pt idx="351">
                  <c:v>43795</c:v>
                </c:pt>
                <c:pt idx="352">
                  <c:v>43794</c:v>
                </c:pt>
                <c:pt idx="353">
                  <c:v>43791</c:v>
                </c:pt>
                <c:pt idx="354">
                  <c:v>43790</c:v>
                </c:pt>
                <c:pt idx="355">
                  <c:v>43789</c:v>
                </c:pt>
                <c:pt idx="356">
                  <c:v>43788</c:v>
                </c:pt>
                <c:pt idx="357">
                  <c:v>43787</c:v>
                </c:pt>
                <c:pt idx="358">
                  <c:v>43784</c:v>
                </c:pt>
                <c:pt idx="359">
                  <c:v>43783</c:v>
                </c:pt>
                <c:pt idx="360">
                  <c:v>43782</c:v>
                </c:pt>
                <c:pt idx="361">
                  <c:v>43781</c:v>
                </c:pt>
                <c:pt idx="362">
                  <c:v>43780</c:v>
                </c:pt>
                <c:pt idx="363">
                  <c:v>43777</c:v>
                </c:pt>
                <c:pt idx="364">
                  <c:v>43776</c:v>
                </c:pt>
                <c:pt idx="365">
                  <c:v>43775</c:v>
                </c:pt>
                <c:pt idx="366">
                  <c:v>43774</c:v>
                </c:pt>
                <c:pt idx="367">
                  <c:v>43773</c:v>
                </c:pt>
                <c:pt idx="368">
                  <c:v>43770</c:v>
                </c:pt>
                <c:pt idx="369">
                  <c:v>43769</c:v>
                </c:pt>
                <c:pt idx="370">
                  <c:v>43768</c:v>
                </c:pt>
                <c:pt idx="371">
                  <c:v>43767</c:v>
                </c:pt>
                <c:pt idx="372">
                  <c:v>43766</c:v>
                </c:pt>
                <c:pt idx="373">
                  <c:v>43763</c:v>
                </c:pt>
                <c:pt idx="374">
                  <c:v>43762</c:v>
                </c:pt>
                <c:pt idx="375">
                  <c:v>43761</c:v>
                </c:pt>
                <c:pt idx="376">
                  <c:v>43760</c:v>
                </c:pt>
                <c:pt idx="377">
                  <c:v>43759</c:v>
                </c:pt>
                <c:pt idx="378">
                  <c:v>43756</c:v>
                </c:pt>
                <c:pt idx="379">
                  <c:v>43755</c:v>
                </c:pt>
                <c:pt idx="380">
                  <c:v>43754</c:v>
                </c:pt>
                <c:pt idx="381">
                  <c:v>43753</c:v>
                </c:pt>
                <c:pt idx="382">
                  <c:v>43752</c:v>
                </c:pt>
                <c:pt idx="383">
                  <c:v>43749</c:v>
                </c:pt>
                <c:pt idx="384">
                  <c:v>43748</c:v>
                </c:pt>
                <c:pt idx="385">
                  <c:v>43747</c:v>
                </c:pt>
                <c:pt idx="386">
                  <c:v>43746</c:v>
                </c:pt>
                <c:pt idx="387">
                  <c:v>43745</c:v>
                </c:pt>
                <c:pt idx="388">
                  <c:v>43742</c:v>
                </c:pt>
                <c:pt idx="389">
                  <c:v>43741</c:v>
                </c:pt>
                <c:pt idx="390">
                  <c:v>43740</c:v>
                </c:pt>
                <c:pt idx="391">
                  <c:v>43739</c:v>
                </c:pt>
                <c:pt idx="392">
                  <c:v>43738</c:v>
                </c:pt>
                <c:pt idx="393">
                  <c:v>43735</c:v>
                </c:pt>
                <c:pt idx="394">
                  <c:v>43734</c:v>
                </c:pt>
                <c:pt idx="395">
                  <c:v>43733</c:v>
                </c:pt>
                <c:pt idx="396">
                  <c:v>43732</c:v>
                </c:pt>
                <c:pt idx="397">
                  <c:v>43731</c:v>
                </c:pt>
                <c:pt idx="398">
                  <c:v>43728</c:v>
                </c:pt>
                <c:pt idx="399">
                  <c:v>43727</c:v>
                </c:pt>
                <c:pt idx="400">
                  <c:v>43726</c:v>
                </c:pt>
                <c:pt idx="401">
                  <c:v>43725</c:v>
                </c:pt>
                <c:pt idx="402">
                  <c:v>43724</c:v>
                </c:pt>
                <c:pt idx="403">
                  <c:v>43721</c:v>
                </c:pt>
                <c:pt idx="404">
                  <c:v>43720</c:v>
                </c:pt>
                <c:pt idx="405">
                  <c:v>43719</c:v>
                </c:pt>
                <c:pt idx="406">
                  <c:v>43718</c:v>
                </c:pt>
                <c:pt idx="407">
                  <c:v>43717</c:v>
                </c:pt>
                <c:pt idx="408">
                  <c:v>43714</c:v>
                </c:pt>
                <c:pt idx="409">
                  <c:v>43713</c:v>
                </c:pt>
                <c:pt idx="410">
                  <c:v>43712</c:v>
                </c:pt>
                <c:pt idx="411">
                  <c:v>43711</c:v>
                </c:pt>
                <c:pt idx="412">
                  <c:v>43707</c:v>
                </c:pt>
                <c:pt idx="413">
                  <c:v>43706</c:v>
                </c:pt>
                <c:pt idx="414">
                  <c:v>43705</c:v>
                </c:pt>
                <c:pt idx="415">
                  <c:v>43704</c:v>
                </c:pt>
                <c:pt idx="416">
                  <c:v>43703</c:v>
                </c:pt>
                <c:pt idx="417">
                  <c:v>43700</c:v>
                </c:pt>
                <c:pt idx="418">
                  <c:v>43699</c:v>
                </c:pt>
                <c:pt idx="419">
                  <c:v>43698</c:v>
                </c:pt>
                <c:pt idx="420">
                  <c:v>43697</c:v>
                </c:pt>
                <c:pt idx="421">
                  <c:v>43696</c:v>
                </c:pt>
                <c:pt idx="422">
                  <c:v>43693</c:v>
                </c:pt>
                <c:pt idx="423">
                  <c:v>43692</c:v>
                </c:pt>
                <c:pt idx="424">
                  <c:v>43691</c:v>
                </c:pt>
                <c:pt idx="425">
                  <c:v>43690</c:v>
                </c:pt>
                <c:pt idx="426">
                  <c:v>43689</c:v>
                </c:pt>
                <c:pt idx="427">
                  <c:v>43686</c:v>
                </c:pt>
                <c:pt idx="428">
                  <c:v>43685</c:v>
                </c:pt>
                <c:pt idx="429">
                  <c:v>43684</c:v>
                </c:pt>
                <c:pt idx="430">
                  <c:v>43683</c:v>
                </c:pt>
                <c:pt idx="431">
                  <c:v>43682</c:v>
                </c:pt>
                <c:pt idx="432">
                  <c:v>43679</c:v>
                </c:pt>
                <c:pt idx="433">
                  <c:v>43678</c:v>
                </c:pt>
                <c:pt idx="434">
                  <c:v>43677</c:v>
                </c:pt>
                <c:pt idx="435">
                  <c:v>43676</c:v>
                </c:pt>
                <c:pt idx="436">
                  <c:v>43675</c:v>
                </c:pt>
                <c:pt idx="437">
                  <c:v>43672</c:v>
                </c:pt>
                <c:pt idx="438">
                  <c:v>43671</c:v>
                </c:pt>
                <c:pt idx="439">
                  <c:v>43670</c:v>
                </c:pt>
                <c:pt idx="440">
                  <c:v>43669</c:v>
                </c:pt>
                <c:pt idx="441">
                  <c:v>43668</c:v>
                </c:pt>
                <c:pt idx="442">
                  <c:v>43665</c:v>
                </c:pt>
                <c:pt idx="443">
                  <c:v>43664</c:v>
                </c:pt>
                <c:pt idx="444">
                  <c:v>43663</c:v>
                </c:pt>
                <c:pt idx="445">
                  <c:v>43662</c:v>
                </c:pt>
                <c:pt idx="446">
                  <c:v>43661</c:v>
                </c:pt>
                <c:pt idx="447">
                  <c:v>43658</c:v>
                </c:pt>
                <c:pt idx="448">
                  <c:v>43657</c:v>
                </c:pt>
                <c:pt idx="449">
                  <c:v>43656</c:v>
                </c:pt>
                <c:pt idx="450">
                  <c:v>43655</c:v>
                </c:pt>
                <c:pt idx="451">
                  <c:v>43654</c:v>
                </c:pt>
                <c:pt idx="452">
                  <c:v>43651</c:v>
                </c:pt>
                <c:pt idx="453">
                  <c:v>43649</c:v>
                </c:pt>
                <c:pt idx="454">
                  <c:v>43648</c:v>
                </c:pt>
                <c:pt idx="455">
                  <c:v>43647</c:v>
                </c:pt>
                <c:pt idx="456">
                  <c:v>43644</c:v>
                </c:pt>
                <c:pt idx="457">
                  <c:v>43643</c:v>
                </c:pt>
                <c:pt idx="458">
                  <c:v>43642</c:v>
                </c:pt>
                <c:pt idx="459">
                  <c:v>43641</c:v>
                </c:pt>
                <c:pt idx="460">
                  <c:v>43640</c:v>
                </c:pt>
                <c:pt idx="461">
                  <c:v>43637</c:v>
                </c:pt>
                <c:pt idx="462">
                  <c:v>43636</c:v>
                </c:pt>
                <c:pt idx="463">
                  <c:v>43635</c:v>
                </c:pt>
                <c:pt idx="464">
                  <c:v>43634</c:v>
                </c:pt>
                <c:pt idx="465">
                  <c:v>43633</c:v>
                </c:pt>
                <c:pt idx="466">
                  <c:v>43630</c:v>
                </c:pt>
                <c:pt idx="467">
                  <c:v>43629</c:v>
                </c:pt>
                <c:pt idx="468">
                  <c:v>43628</c:v>
                </c:pt>
                <c:pt idx="469">
                  <c:v>43627</c:v>
                </c:pt>
                <c:pt idx="470">
                  <c:v>43626</c:v>
                </c:pt>
                <c:pt idx="471">
                  <c:v>43623</c:v>
                </c:pt>
                <c:pt idx="472">
                  <c:v>43622</c:v>
                </c:pt>
                <c:pt idx="473">
                  <c:v>43621</c:v>
                </c:pt>
                <c:pt idx="474">
                  <c:v>43620</c:v>
                </c:pt>
                <c:pt idx="475">
                  <c:v>43619</c:v>
                </c:pt>
                <c:pt idx="476">
                  <c:v>43616</c:v>
                </c:pt>
                <c:pt idx="477">
                  <c:v>43615</c:v>
                </c:pt>
                <c:pt idx="478">
                  <c:v>43614</c:v>
                </c:pt>
                <c:pt idx="479">
                  <c:v>43613</c:v>
                </c:pt>
                <c:pt idx="480">
                  <c:v>43609</c:v>
                </c:pt>
                <c:pt idx="481">
                  <c:v>43608</c:v>
                </c:pt>
                <c:pt idx="482">
                  <c:v>43607</c:v>
                </c:pt>
                <c:pt idx="483">
                  <c:v>43606</c:v>
                </c:pt>
                <c:pt idx="484">
                  <c:v>43605</c:v>
                </c:pt>
                <c:pt idx="485">
                  <c:v>43602</c:v>
                </c:pt>
                <c:pt idx="486">
                  <c:v>43601</c:v>
                </c:pt>
                <c:pt idx="487">
                  <c:v>43600</c:v>
                </c:pt>
                <c:pt idx="488">
                  <c:v>43599</c:v>
                </c:pt>
                <c:pt idx="489">
                  <c:v>43598</c:v>
                </c:pt>
                <c:pt idx="490">
                  <c:v>43595</c:v>
                </c:pt>
                <c:pt idx="491">
                  <c:v>43594</c:v>
                </c:pt>
                <c:pt idx="492">
                  <c:v>43593</c:v>
                </c:pt>
                <c:pt idx="493">
                  <c:v>43592</c:v>
                </c:pt>
                <c:pt idx="494">
                  <c:v>43591</c:v>
                </c:pt>
                <c:pt idx="495">
                  <c:v>43588</c:v>
                </c:pt>
                <c:pt idx="496">
                  <c:v>43587</c:v>
                </c:pt>
                <c:pt idx="497">
                  <c:v>43586</c:v>
                </c:pt>
                <c:pt idx="498">
                  <c:v>43585</c:v>
                </c:pt>
                <c:pt idx="499">
                  <c:v>43584</c:v>
                </c:pt>
                <c:pt idx="500">
                  <c:v>43581</c:v>
                </c:pt>
                <c:pt idx="501">
                  <c:v>43580</c:v>
                </c:pt>
                <c:pt idx="502">
                  <c:v>43579</c:v>
                </c:pt>
                <c:pt idx="503">
                  <c:v>43578</c:v>
                </c:pt>
                <c:pt idx="504">
                  <c:v>43577</c:v>
                </c:pt>
                <c:pt idx="505">
                  <c:v>43573</c:v>
                </c:pt>
                <c:pt idx="506">
                  <c:v>43572</c:v>
                </c:pt>
                <c:pt idx="507">
                  <c:v>43571</c:v>
                </c:pt>
                <c:pt idx="508">
                  <c:v>43570</c:v>
                </c:pt>
                <c:pt idx="509">
                  <c:v>43567</c:v>
                </c:pt>
                <c:pt idx="510">
                  <c:v>43566</c:v>
                </c:pt>
                <c:pt idx="511">
                  <c:v>43565</c:v>
                </c:pt>
                <c:pt idx="512">
                  <c:v>43564</c:v>
                </c:pt>
                <c:pt idx="513">
                  <c:v>43563</c:v>
                </c:pt>
                <c:pt idx="514">
                  <c:v>43560</c:v>
                </c:pt>
                <c:pt idx="515">
                  <c:v>43559</c:v>
                </c:pt>
                <c:pt idx="516">
                  <c:v>43558</c:v>
                </c:pt>
                <c:pt idx="517">
                  <c:v>43557</c:v>
                </c:pt>
                <c:pt idx="518">
                  <c:v>43556</c:v>
                </c:pt>
                <c:pt idx="519">
                  <c:v>43553</c:v>
                </c:pt>
                <c:pt idx="520">
                  <c:v>43552</c:v>
                </c:pt>
                <c:pt idx="521">
                  <c:v>43551</c:v>
                </c:pt>
                <c:pt idx="522">
                  <c:v>43550</c:v>
                </c:pt>
                <c:pt idx="523">
                  <c:v>43549</c:v>
                </c:pt>
                <c:pt idx="524">
                  <c:v>43546</c:v>
                </c:pt>
              </c:numCache>
            </c:numRef>
          </c:cat>
          <c:val>
            <c:numRef>
              <c:f>'S&amp;P 500 Historical Data'!$D$2:$D$526</c:f>
              <c:numCache>
                <c:formatCode>#,##0.00</c:formatCode>
                <c:ptCount val="525"/>
                <c:pt idx="0">
                  <c:v>4126.3500000000004</c:v>
                </c:pt>
                <c:pt idx="1">
                  <c:v>4118.38</c:v>
                </c:pt>
                <c:pt idx="2">
                  <c:v>4150.47</c:v>
                </c:pt>
                <c:pt idx="3">
                  <c:v>4170.75</c:v>
                </c:pt>
                <c:pt idx="4">
                  <c:v>4139.76</c:v>
                </c:pt>
                <c:pt idx="5">
                  <c:v>4120.87</c:v>
                </c:pt>
                <c:pt idx="6">
                  <c:v>4124.43</c:v>
                </c:pt>
                <c:pt idx="7">
                  <c:v>4114.82</c:v>
                </c:pt>
                <c:pt idx="8">
                  <c:v>4095.51</c:v>
                </c:pt>
                <c:pt idx="9">
                  <c:v>4082.54</c:v>
                </c:pt>
                <c:pt idx="10">
                  <c:v>4068.31</c:v>
                </c:pt>
                <c:pt idx="11">
                  <c:v>4068.14</c:v>
                </c:pt>
                <c:pt idx="12">
                  <c:v>4034.44</c:v>
                </c:pt>
                <c:pt idx="13">
                  <c:v>3992.78</c:v>
                </c:pt>
                <c:pt idx="14">
                  <c:v>3966.98</c:v>
                </c:pt>
                <c:pt idx="15">
                  <c:v>3944.35</c:v>
                </c:pt>
                <c:pt idx="16">
                  <c:v>3943.25</c:v>
                </c:pt>
                <c:pt idx="17">
                  <c:v>3917.12</c:v>
                </c:pt>
                <c:pt idx="18">
                  <c:v>3853.5</c:v>
                </c:pt>
                <c:pt idx="19">
                  <c:v>3889.07</c:v>
                </c:pt>
                <c:pt idx="20">
                  <c:v>3901.57</c:v>
                </c:pt>
                <c:pt idx="21">
                  <c:v>3914.16</c:v>
                </c:pt>
                <c:pt idx="22">
                  <c:v>3886.75</c:v>
                </c:pt>
                <c:pt idx="23">
                  <c:v>3910.86</c:v>
                </c:pt>
                <c:pt idx="24">
                  <c:v>3935.74</c:v>
                </c:pt>
                <c:pt idx="25">
                  <c:v>3953.44</c:v>
                </c:pt>
                <c:pt idx="26">
                  <c:v>3923.54</c:v>
                </c:pt>
                <c:pt idx="27">
                  <c:v>3915.21</c:v>
                </c:pt>
                <c:pt idx="28">
                  <c:v>3915.54</c:v>
                </c:pt>
                <c:pt idx="29">
                  <c:v>3885.73</c:v>
                </c:pt>
                <c:pt idx="30">
                  <c:v>3851.93</c:v>
                </c:pt>
                <c:pt idx="31">
                  <c:v>3819.25</c:v>
                </c:pt>
                <c:pt idx="32">
                  <c:v>3730.19</c:v>
                </c:pt>
                <c:pt idx="33">
                  <c:v>3723.34</c:v>
                </c:pt>
                <c:pt idx="34">
                  <c:v>3818.86</c:v>
                </c:pt>
                <c:pt idx="35">
                  <c:v>3868.57</c:v>
                </c:pt>
                <c:pt idx="36">
                  <c:v>3842.51</c:v>
                </c:pt>
                <c:pt idx="37">
                  <c:v>3789.54</c:v>
                </c:pt>
                <c:pt idx="38">
                  <c:v>3814.04</c:v>
                </c:pt>
                <c:pt idx="39">
                  <c:v>3859.6</c:v>
                </c:pt>
                <c:pt idx="40">
                  <c:v>3805.59</c:v>
                </c:pt>
                <c:pt idx="41">
                  <c:v>3874.71</c:v>
                </c:pt>
                <c:pt idx="42">
                  <c:v>3903.07</c:v>
                </c:pt>
                <c:pt idx="43">
                  <c:v>3885.03</c:v>
                </c:pt>
                <c:pt idx="44">
                  <c:v>3900.43</c:v>
                </c:pt>
                <c:pt idx="45">
                  <c:v>3923.85</c:v>
                </c:pt>
                <c:pt idx="46">
                  <c:v>3905.78</c:v>
                </c:pt>
                <c:pt idx="47">
                  <c:v>3890.39</c:v>
                </c:pt>
                <c:pt idx="48">
                  <c:v>3884.94</c:v>
                </c:pt>
                <c:pt idx="49">
                  <c:v>3902.64</c:v>
                </c:pt>
                <c:pt idx="50">
                  <c:v>3892.59</c:v>
                </c:pt>
                <c:pt idx="51">
                  <c:v>3874.93</c:v>
                </c:pt>
                <c:pt idx="52">
                  <c:v>3836.66</c:v>
                </c:pt>
                <c:pt idx="53">
                  <c:v>3816.68</c:v>
                </c:pt>
                <c:pt idx="54">
                  <c:v>3791.84</c:v>
                </c:pt>
                <c:pt idx="55">
                  <c:v>3725.62</c:v>
                </c:pt>
                <c:pt idx="56">
                  <c:v>3694.12</c:v>
                </c:pt>
                <c:pt idx="57">
                  <c:v>3755.75</c:v>
                </c:pt>
                <c:pt idx="58">
                  <c:v>3732.48</c:v>
                </c:pt>
                <c:pt idx="59">
                  <c:v>3847.78</c:v>
                </c:pt>
                <c:pt idx="60">
                  <c:v>3797.16</c:v>
                </c:pt>
                <c:pt idx="61">
                  <c:v>3830.41</c:v>
                </c:pt>
                <c:pt idx="62">
                  <c:v>3845.05</c:v>
                </c:pt>
                <c:pt idx="63">
                  <c:v>3816.22</c:v>
                </c:pt>
                <c:pt idx="64">
                  <c:v>3780.37</c:v>
                </c:pt>
                <c:pt idx="65">
                  <c:v>3749.62</c:v>
                </c:pt>
                <c:pt idx="66">
                  <c:v>3792.86</c:v>
                </c:pt>
                <c:pt idx="67">
                  <c:v>3791.5</c:v>
                </c:pt>
                <c:pt idx="68">
                  <c:v>3776.51</c:v>
                </c:pt>
                <c:pt idx="69">
                  <c:v>3789.02</c:v>
                </c:pt>
                <c:pt idx="70">
                  <c:v>3783.6</c:v>
                </c:pt>
                <c:pt idx="71">
                  <c:v>3764.71</c:v>
                </c:pt>
                <c:pt idx="72">
                  <c:v>3705.34</c:v>
                </c:pt>
                <c:pt idx="73">
                  <c:v>3695.07</c:v>
                </c:pt>
                <c:pt idx="74">
                  <c:v>3662.71</c:v>
                </c:pt>
                <c:pt idx="75">
                  <c:v>3726.88</c:v>
                </c:pt>
                <c:pt idx="76">
                  <c:v>3730.21</c:v>
                </c:pt>
                <c:pt idx="77">
                  <c:v>3723.31</c:v>
                </c:pt>
                <c:pt idx="78">
                  <c:v>3723.03</c:v>
                </c:pt>
                <c:pt idx="79">
                  <c:v>3689.32</c:v>
                </c:pt>
                <c:pt idx="80">
                  <c:v>3689.28</c:v>
                </c:pt>
                <c:pt idx="81">
                  <c:v>3676.16</c:v>
                </c:pt>
                <c:pt idx="82">
                  <c:v>3636.48</c:v>
                </c:pt>
                <c:pt idx="83">
                  <c:v>3685.84</c:v>
                </c:pt>
                <c:pt idx="84">
                  <c:v>3710.87</c:v>
                </c:pt>
                <c:pt idx="85">
                  <c:v>3688.57</c:v>
                </c:pt>
                <c:pt idx="86">
                  <c:v>3659.62</c:v>
                </c:pt>
                <c:pt idx="87">
                  <c:v>3645.84</c:v>
                </c:pt>
                <c:pt idx="88">
                  <c:v>3633.4</c:v>
                </c:pt>
                <c:pt idx="89">
                  <c:v>3645.18</c:v>
                </c:pt>
                <c:pt idx="90">
                  <c:v>3660.54</c:v>
                </c:pt>
                <c:pt idx="91">
                  <c:v>3678.83</c:v>
                </c:pt>
                <c:pt idx="92">
                  <c:v>3678.88</c:v>
                </c:pt>
                <c:pt idx="93">
                  <c:v>3670.94</c:v>
                </c:pt>
                <c:pt idx="94">
                  <c:v>3657.17</c:v>
                </c:pt>
                <c:pt idx="95">
                  <c:v>3644.84</c:v>
                </c:pt>
                <c:pt idx="96">
                  <c:v>3645.87</c:v>
                </c:pt>
                <c:pt idx="97">
                  <c:v>3594.39</c:v>
                </c:pt>
                <c:pt idx="98">
                  <c:v>3629.33</c:v>
                </c:pt>
                <c:pt idx="99">
                  <c:v>3617.76</c:v>
                </c:pt>
                <c:pt idx="100">
                  <c:v>3594.52</c:v>
                </c:pt>
                <c:pt idx="101">
                  <c:v>3552.77</c:v>
                </c:pt>
                <c:pt idx="102">
                  <c:v>3556.85</c:v>
                </c:pt>
                <c:pt idx="103">
                  <c:v>3543.84</c:v>
                </c:pt>
                <c:pt idx="104">
                  <c:v>3567.33</c:v>
                </c:pt>
                <c:pt idx="105">
                  <c:v>3588.68</c:v>
                </c:pt>
                <c:pt idx="106">
                  <c:v>3600.16</c:v>
                </c:pt>
                <c:pt idx="107">
                  <c:v>3552.57</c:v>
                </c:pt>
                <c:pt idx="108">
                  <c:v>3518.58</c:v>
                </c:pt>
                <c:pt idx="109">
                  <c:v>3557</c:v>
                </c:pt>
                <c:pt idx="110">
                  <c:v>3511.91</c:v>
                </c:pt>
                <c:pt idx="111">
                  <c:v>3547.48</c:v>
                </c:pt>
                <c:pt idx="112">
                  <c:v>3484.34</c:v>
                </c:pt>
                <c:pt idx="113">
                  <c:v>3485.74</c:v>
                </c:pt>
                <c:pt idx="114">
                  <c:v>3405.17</c:v>
                </c:pt>
                <c:pt idx="115">
                  <c:v>3336.25</c:v>
                </c:pt>
                <c:pt idx="116">
                  <c:v>3279.74</c:v>
                </c:pt>
                <c:pt idx="117">
                  <c:v>3233.94</c:v>
                </c:pt>
                <c:pt idx="118">
                  <c:v>3259.82</c:v>
                </c:pt>
                <c:pt idx="119">
                  <c:v>3268.89</c:v>
                </c:pt>
                <c:pt idx="120">
                  <c:v>3388.71</c:v>
                </c:pt>
                <c:pt idx="121">
                  <c:v>3364.86</c:v>
                </c:pt>
                <c:pt idx="122">
                  <c:v>3440.45</c:v>
                </c:pt>
                <c:pt idx="123">
                  <c:v>3415.34</c:v>
                </c:pt>
                <c:pt idx="124">
                  <c:v>3433.06</c:v>
                </c:pt>
                <c:pt idx="125">
                  <c:v>3435.65</c:v>
                </c:pt>
                <c:pt idx="126">
                  <c:v>3419.93</c:v>
                </c:pt>
                <c:pt idx="127">
                  <c:v>3480.45</c:v>
                </c:pt>
                <c:pt idx="128">
                  <c:v>3440.89</c:v>
                </c:pt>
                <c:pt idx="129">
                  <c:v>3480.55</c:v>
                </c:pt>
                <c:pt idx="130">
                  <c:v>3500.86</c:v>
                </c:pt>
                <c:pt idx="131">
                  <c:v>3499.61</c:v>
                </c:pt>
                <c:pt idx="132">
                  <c:v>3458.07</c:v>
                </c:pt>
                <c:pt idx="133">
                  <c:v>3428.15</c:v>
                </c:pt>
                <c:pt idx="134">
                  <c:v>3384.56</c:v>
                </c:pt>
                <c:pt idx="135">
                  <c:v>3354.54</c:v>
                </c:pt>
                <c:pt idx="136">
                  <c:v>3367.27</c:v>
                </c:pt>
                <c:pt idx="137">
                  <c:v>3323.69</c:v>
                </c:pt>
                <c:pt idx="138">
                  <c:v>3361.39</c:v>
                </c:pt>
                <c:pt idx="139">
                  <c:v>3340.47</c:v>
                </c:pt>
                <c:pt idx="140">
                  <c:v>3327.54</c:v>
                </c:pt>
                <c:pt idx="141">
                  <c:v>3332.91</c:v>
                </c:pt>
                <c:pt idx="142">
                  <c:v>3228.44</c:v>
                </c:pt>
                <c:pt idx="143">
                  <c:v>3209.45</c:v>
                </c:pt>
                <c:pt idx="144">
                  <c:v>3232.57</c:v>
                </c:pt>
                <c:pt idx="145">
                  <c:v>3270.95</c:v>
                </c:pt>
                <c:pt idx="146">
                  <c:v>3229.1</c:v>
                </c:pt>
                <c:pt idx="147">
                  <c:v>3292.4</c:v>
                </c:pt>
                <c:pt idx="148">
                  <c:v>3328.82</c:v>
                </c:pt>
                <c:pt idx="149">
                  <c:v>3384.45</c:v>
                </c:pt>
                <c:pt idx="150">
                  <c:v>3389.25</c:v>
                </c:pt>
                <c:pt idx="151">
                  <c:v>3363.56</c:v>
                </c:pt>
                <c:pt idx="152">
                  <c:v>3310.47</c:v>
                </c:pt>
                <c:pt idx="153">
                  <c:v>3329.25</c:v>
                </c:pt>
                <c:pt idx="154">
                  <c:v>3366.84</c:v>
                </c:pt>
                <c:pt idx="155">
                  <c:v>3329.27</c:v>
                </c:pt>
                <c:pt idx="156">
                  <c:v>3349.63</c:v>
                </c:pt>
                <c:pt idx="157">
                  <c:v>3427.41</c:v>
                </c:pt>
                <c:pt idx="158">
                  <c:v>3535.23</c:v>
                </c:pt>
                <c:pt idx="159">
                  <c:v>3494.6</c:v>
                </c:pt>
                <c:pt idx="160">
                  <c:v>3493.25</c:v>
                </c:pt>
                <c:pt idx="161">
                  <c:v>3484.32</c:v>
                </c:pt>
                <c:pt idx="162">
                  <c:v>3468.35</c:v>
                </c:pt>
                <c:pt idx="163">
                  <c:v>3444.15</c:v>
                </c:pt>
                <c:pt idx="164">
                  <c:v>3425.84</c:v>
                </c:pt>
                <c:pt idx="165">
                  <c:v>3413.13</c:v>
                </c:pt>
                <c:pt idx="166">
                  <c:v>3379.31</c:v>
                </c:pt>
                <c:pt idx="167">
                  <c:v>3354.69</c:v>
                </c:pt>
                <c:pt idx="168">
                  <c:v>3369.66</c:v>
                </c:pt>
                <c:pt idx="169">
                  <c:v>3370.15</c:v>
                </c:pt>
                <c:pt idx="170">
                  <c:v>3379.22</c:v>
                </c:pt>
                <c:pt idx="171">
                  <c:v>3361.64</c:v>
                </c:pt>
                <c:pt idx="172">
                  <c:v>3363.35</c:v>
                </c:pt>
                <c:pt idx="173">
                  <c:v>3355.46</c:v>
                </c:pt>
                <c:pt idx="174">
                  <c:v>3326.44</c:v>
                </c:pt>
                <c:pt idx="175">
                  <c:v>3335.44</c:v>
                </c:pt>
                <c:pt idx="176">
                  <c:v>3328.72</c:v>
                </c:pt>
                <c:pt idx="177">
                  <c:v>3318.14</c:v>
                </c:pt>
                <c:pt idx="178">
                  <c:v>3317.37</c:v>
                </c:pt>
                <c:pt idx="179">
                  <c:v>3286.37</c:v>
                </c:pt>
                <c:pt idx="180">
                  <c:v>3284.53</c:v>
                </c:pt>
                <c:pt idx="181">
                  <c:v>3220.26</c:v>
                </c:pt>
                <c:pt idx="182">
                  <c:v>3204.13</c:v>
                </c:pt>
                <c:pt idx="183">
                  <c:v>3227.22</c:v>
                </c:pt>
                <c:pt idx="184">
                  <c:v>3216.17</c:v>
                </c:pt>
                <c:pt idx="185">
                  <c:v>3214.25</c:v>
                </c:pt>
                <c:pt idx="186">
                  <c:v>3200.05</c:v>
                </c:pt>
                <c:pt idx="187">
                  <c:v>3222.66</c:v>
                </c:pt>
                <c:pt idx="188">
                  <c:v>3253.1</c:v>
                </c:pt>
                <c:pt idx="189">
                  <c:v>3247.77</c:v>
                </c:pt>
                <c:pt idx="190">
                  <c:v>3215.16</c:v>
                </c:pt>
                <c:pt idx="191">
                  <c:v>3205.65</c:v>
                </c:pt>
                <c:pt idx="192">
                  <c:v>3198.59</c:v>
                </c:pt>
                <c:pt idx="193">
                  <c:v>3200.76</c:v>
                </c:pt>
                <c:pt idx="194">
                  <c:v>3127.66</c:v>
                </c:pt>
                <c:pt idx="195">
                  <c:v>3149.43</c:v>
                </c:pt>
                <c:pt idx="196">
                  <c:v>3136.22</c:v>
                </c:pt>
                <c:pt idx="197">
                  <c:v>3115.7</c:v>
                </c:pt>
                <c:pt idx="198">
                  <c:v>3136.53</c:v>
                </c:pt>
                <c:pt idx="199">
                  <c:v>3142.93</c:v>
                </c:pt>
                <c:pt idx="200">
                  <c:v>3155.29</c:v>
                </c:pt>
                <c:pt idx="201">
                  <c:v>3124.52</c:v>
                </c:pt>
                <c:pt idx="202">
                  <c:v>3101.17</c:v>
                </c:pt>
                <c:pt idx="203">
                  <c:v>3047.83</c:v>
                </c:pt>
                <c:pt idx="204">
                  <c:v>2999.74</c:v>
                </c:pt>
                <c:pt idx="205">
                  <c:v>3004.63</c:v>
                </c:pt>
                <c:pt idx="206">
                  <c:v>3024.01</c:v>
                </c:pt>
                <c:pt idx="207">
                  <c:v>3032.13</c:v>
                </c:pt>
                <c:pt idx="208">
                  <c:v>3127.12</c:v>
                </c:pt>
                <c:pt idx="209">
                  <c:v>3079.39</c:v>
                </c:pt>
                <c:pt idx="210">
                  <c:v>3083.11</c:v>
                </c:pt>
                <c:pt idx="211">
                  <c:v>3093.51</c:v>
                </c:pt>
                <c:pt idx="212">
                  <c:v>3108.03</c:v>
                </c:pt>
                <c:pt idx="213">
                  <c:v>3076.06</c:v>
                </c:pt>
                <c:pt idx="214">
                  <c:v>2965.66</c:v>
                </c:pt>
                <c:pt idx="215">
                  <c:v>2984.47</c:v>
                </c:pt>
                <c:pt idx="216">
                  <c:v>2999.49</c:v>
                </c:pt>
                <c:pt idx="217">
                  <c:v>3181.49</c:v>
                </c:pt>
                <c:pt idx="218">
                  <c:v>3193.11</c:v>
                </c:pt>
                <c:pt idx="219">
                  <c:v>3196</c:v>
                </c:pt>
                <c:pt idx="220">
                  <c:v>3163.84</c:v>
                </c:pt>
                <c:pt idx="221">
                  <c:v>3090.41</c:v>
                </c:pt>
                <c:pt idx="222">
                  <c:v>3098.9</c:v>
                </c:pt>
                <c:pt idx="223">
                  <c:v>3051.64</c:v>
                </c:pt>
                <c:pt idx="224">
                  <c:v>3031.54</c:v>
                </c:pt>
                <c:pt idx="225">
                  <c:v>2998.61</c:v>
                </c:pt>
                <c:pt idx="226">
                  <c:v>3023.4</c:v>
                </c:pt>
                <c:pt idx="227">
                  <c:v>2969.75</c:v>
                </c:pt>
                <c:pt idx="228">
                  <c:v>2988.17</c:v>
                </c:pt>
                <c:pt idx="229">
                  <c:v>2933.59</c:v>
                </c:pt>
                <c:pt idx="230">
                  <c:v>2938.57</c:v>
                </c:pt>
                <c:pt idx="231">
                  <c:v>2953.63</c:v>
                </c:pt>
                <c:pt idx="232">
                  <c:v>2922.35</c:v>
                </c:pt>
                <c:pt idx="233">
                  <c:v>2913.86</c:v>
                </c:pt>
                <c:pt idx="234">
                  <c:v>2816.78</c:v>
                </c:pt>
                <c:pt idx="235">
                  <c:v>2766.64</c:v>
                </c:pt>
                <c:pt idx="236">
                  <c:v>2793.15</c:v>
                </c:pt>
                <c:pt idx="237">
                  <c:v>2869.59</c:v>
                </c:pt>
                <c:pt idx="238">
                  <c:v>2903.44</c:v>
                </c:pt>
                <c:pt idx="239">
                  <c:v>2902.88</c:v>
                </c:pt>
                <c:pt idx="240">
                  <c:v>2876.48</c:v>
                </c:pt>
                <c:pt idx="241">
                  <c:v>2847.65</c:v>
                </c:pt>
                <c:pt idx="242">
                  <c:v>2863.55</c:v>
                </c:pt>
                <c:pt idx="243">
                  <c:v>2797.85</c:v>
                </c:pt>
                <c:pt idx="244">
                  <c:v>2821.61</c:v>
                </c:pt>
                <c:pt idx="245">
                  <c:v>2892.47</c:v>
                </c:pt>
                <c:pt idx="246">
                  <c:v>2912.16</c:v>
                </c:pt>
                <c:pt idx="247">
                  <c:v>2860.71</c:v>
                </c:pt>
                <c:pt idx="248">
                  <c:v>2852.89</c:v>
                </c:pt>
                <c:pt idx="249">
                  <c:v>2791.76</c:v>
                </c:pt>
                <c:pt idx="250">
                  <c:v>2794.26</c:v>
                </c:pt>
                <c:pt idx="251">
                  <c:v>2775.95</c:v>
                </c:pt>
                <c:pt idx="252">
                  <c:v>2727.1</c:v>
                </c:pt>
                <c:pt idx="253">
                  <c:v>2820.43</c:v>
                </c:pt>
                <c:pt idx="254">
                  <c:v>2830.88</c:v>
                </c:pt>
                <c:pt idx="255">
                  <c:v>2764.32</c:v>
                </c:pt>
                <c:pt idx="256">
                  <c:v>2761.54</c:v>
                </c:pt>
                <c:pt idx="257">
                  <c:v>2805.1</c:v>
                </c:pt>
                <c:pt idx="258">
                  <c:v>2721.17</c:v>
                </c:pt>
                <c:pt idx="259">
                  <c:v>2762.36</c:v>
                </c:pt>
                <c:pt idx="260">
                  <c:v>2663.3</c:v>
                </c:pt>
                <c:pt idx="261">
                  <c:v>2657.67</c:v>
                </c:pt>
                <c:pt idx="262">
                  <c:v>2574.5700000000002</c:v>
                </c:pt>
                <c:pt idx="263">
                  <c:v>2459.96</c:v>
                </c:pt>
                <c:pt idx="264">
                  <c:v>2455.79</c:v>
                </c:pt>
                <c:pt idx="265">
                  <c:v>2447.4899999999998</c:v>
                </c:pt>
                <c:pt idx="266">
                  <c:v>2571.15</c:v>
                </c:pt>
                <c:pt idx="267">
                  <c:v>2545.2800000000002</c:v>
                </c:pt>
                <c:pt idx="268">
                  <c:v>2520.02</c:v>
                </c:pt>
                <c:pt idx="269">
                  <c:v>2500.7199999999998</c:v>
                </c:pt>
                <c:pt idx="270">
                  <c:v>2407.5300000000002</c:v>
                </c:pt>
                <c:pt idx="271">
                  <c:v>2344.44</c:v>
                </c:pt>
                <c:pt idx="272">
                  <c:v>2191.86</c:v>
                </c:pt>
                <c:pt idx="273">
                  <c:v>2295.56</c:v>
                </c:pt>
                <c:pt idx="274">
                  <c:v>2319.7800000000002</c:v>
                </c:pt>
                <c:pt idx="275">
                  <c:v>2280.52</c:v>
                </c:pt>
                <c:pt idx="276">
                  <c:v>2367.04</c:v>
                </c:pt>
                <c:pt idx="277">
                  <c:v>2380.94</c:v>
                </c:pt>
                <c:pt idx="278">
                  <c:v>2492.37</c:v>
                </c:pt>
                <c:pt idx="279">
                  <c:v>2478.86</c:v>
                </c:pt>
                <c:pt idx="280">
                  <c:v>2707.22</c:v>
                </c:pt>
                <c:pt idx="281">
                  <c:v>2734</c:v>
                </c:pt>
                <c:pt idx="282">
                  <c:v>2734.43</c:v>
                </c:pt>
                <c:pt idx="283">
                  <c:v>2901.54</c:v>
                </c:pt>
                <c:pt idx="284">
                  <c:v>2999.83</c:v>
                </c:pt>
                <c:pt idx="285">
                  <c:v>3034.38</c:v>
                </c:pt>
                <c:pt idx="286">
                  <c:v>2976.63</c:v>
                </c:pt>
                <c:pt idx="287">
                  <c:v>2945.19</c:v>
                </c:pt>
                <c:pt idx="288">
                  <c:v>2855.84</c:v>
                </c:pt>
                <c:pt idx="289">
                  <c:v>2977.39</c:v>
                </c:pt>
                <c:pt idx="290">
                  <c:v>3108.99</c:v>
                </c:pt>
                <c:pt idx="291">
                  <c:v>3118.77</c:v>
                </c:pt>
                <c:pt idx="292">
                  <c:v>3214.65</c:v>
                </c:pt>
                <c:pt idx="293">
                  <c:v>3328.45</c:v>
                </c:pt>
                <c:pt idx="294">
                  <c:v>3341.02</c:v>
                </c:pt>
                <c:pt idx="295">
                  <c:v>3378.83</c:v>
                </c:pt>
                <c:pt idx="296">
                  <c:v>3355.61</c:v>
                </c:pt>
                <c:pt idx="297">
                  <c:v>3366.15</c:v>
                </c:pt>
                <c:pt idx="298">
                  <c:v>3360.52</c:v>
                </c:pt>
                <c:pt idx="299">
                  <c:v>3369.72</c:v>
                </c:pt>
                <c:pt idx="300">
                  <c:v>3352.72</c:v>
                </c:pt>
                <c:pt idx="301">
                  <c:v>3317.77</c:v>
                </c:pt>
                <c:pt idx="302">
                  <c:v>3322.12</c:v>
                </c:pt>
                <c:pt idx="303">
                  <c:v>3334.39</c:v>
                </c:pt>
                <c:pt idx="304">
                  <c:v>3313.75</c:v>
                </c:pt>
                <c:pt idx="305">
                  <c:v>3280.61</c:v>
                </c:pt>
                <c:pt idx="306">
                  <c:v>3235.66</c:v>
                </c:pt>
                <c:pt idx="307">
                  <c:v>3214.68</c:v>
                </c:pt>
                <c:pt idx="308">
                  <c:v>3242.8</c:v>
                </c:pt>
                <c:pt idx="309">
                  <c:v>3271.89</c:v>
                </c:pt>
                <c:pt idx="310">
                  <c:v>3253.22</c:v>
                </c:pt>
                <c:pt idx="311">
                  <c:v>3234.5</c:v>
                </c:pt>
                <c:pt idx="312">
                  <c:v>3281.53</c:v>
                </c:pt>
                <c:pt idx="313">
                  <c:v>3301.87</c:v>
                </c:pt>
                <c:pt idx="314">
                  <c:v>3320.04</c:v>
                </c:pt>
                <c:pt idx="315">
                  <c:v>3316.61</c:v>
                </c:pt>
                <c:pt idx="316">
                  <c:v>3318.86</c:v>
                </c:pt>
                <c:pt idx="317">
                  <c:v>3302.82</c:v>
                </c:pt>
                <c:pt idx="318">
                  <c:v>3280.69</c:v>
                </c:pt>
                <c:pt idx="319">
                  <c:v>3277.19</c:v>
                </c:pt>
                <c:pt idx="320">
                  <c:v>3268.43</c:v>
                </c:pt>
                <c:pt idx="321">
                  <c:v>3260.86</c:v>
                </c:pt>
                <c:pt idx="322">
                  <c:v>3263.67</c:v>
                </c:pt>
                <c:pt idx="323">
                  <c:v>3236.67</c:v>
                </c:pt>
                <c:pt idx="324">
                  <c:v>3232.43</c:v>
                </c:pt>
                <c:pt idx="325">
                  <c:v>3214.64</c:v>
                </c:pt>
                <c:pt idx="326">
                  <c:v>3222.34</c:v>
                </c:pt>
                <c:pt idx="327">
                  <c:v>3235.53</c:v>
                </c:pt>
                <c:pt idx="328">
                  <c:v>3212.03</c:v>
                </c:pt>
                <c:pt idx="329">
                  <c:v>3216.57</c:v>
                </c:pt>
                <c:pt idx="330">
                  <c:v>3234.37</c:v>
                </c:pt>
                <c:pt idx="331">
                  <c:v>3227.2</c:v>
                </c:pt>
                <c:pt idx="332">
                  <c:v>3220.51</c:v>
                </c:pt>
                <c:pt idx="333">
                  <c:v>3222.3</c:v>
                </c:pt>
                <c:pt idx="334">
                  <c:v>3216.03</c:v>
                </c:pt>
                <c:pt idx="335">
                  <c:v>3192.32</c:v>
                </c:pt>
                <c:pt idx="336">
                  <c:v>3191.14</c:v>
                </c:pt>
                <c:pt idx="337">
                  <c:v>3191.03</c:v>
                </c:pt>
                <c:pt idx="338">
                  <c:v>3183.63</c:v>
                </c:pt>
                <c:pt idx="339">
                  <c:v>3156.51</c:v>
                </c:pt>
                <c:pt idx="340">
                  <c:v>3138.47</c:v>
                </c:pt>
                <c:pt idx="341">
                  <c:v>3133.21</c:v>
                </c:pt>
                <c:pt idx="342">
                  <c:v>3126.09</c:v>
                </c:pt>
                <c:pt idx="343">
                  <c:v>3135.46</c:v>
                </c:pt>
                <c:pt idx="344">
                  <c:v>3134.62</c:v>
                </c:pt>
                <c:pt idx="345">
                  <c:v>3103.76</c:v>
                </c:pt>
                <c:pt idx="346">
                  <c:v>3102.53</c:v>
                </c:pt>
                <c:pt idx="347">
                  <c:v>3070.33</c:v>
                </c:pt>
                <c:pt idx="348">
                  <c:v>3110.78</c:v>
                </c:pt>
                <c:pt idx="349">
                  <c:v>3139.34</c:v>
                </c:pt>
                <c:pt idx="350">
                  <c:v>3143.41</c:v>
                </c:pt>
                <c:pt idx="351">
                  <c:v>3131</c:v>
                </c:pt>
                <c:pt idx="352">
                  <c:v>3117.44</c:v>
                </c:pt>
                <c:pt idx="353">
                  <c:v>3099.26</c:v>
                </c:pt>
                <c:pt idx="354">
                  <c:v>3094.55</c:v>
                </c:pt>
                <c:pt idx="355">
                  <c:v>3091.41</c:v>
                </c:pt>
                <c:pt idx="356">
                  <c:v>3113.47</c:v>
                </c:pt>
                <c:pt idx="357">
                  <c:v>3112.06</c:v>
                </c:pt>
                <c:pt idx="358">
                  <c:v>3104.6</c:v>
                </c:pt>
                <c:pt idx="359">
                  <c:v>3083.26</c:v>
                </c:pt>
                <c:pt idx="360">
                  <c:v>3078.8</c:v>
                </c:pt>
                <c:pt idx="361">
                  <c:v>3084.73</c:v>
                </c:pt>
                <c:pt idx="362">
                  <c:v>3075.82</c:v>
                </c:pt>
                <c:pt idx="363">
                  <c:v>3073.58</c:v>
                </c:pt>
                <c:pt idx="364">
                  <c:v>3080.23</c:v>
                </c:pt>
                <c:pt idx="365">
                  <c:v>3065.89</c:v>
                </c:pt>
                <c:pt idx="366">
                  <c:v>3072.15</c:v>
                </c:pt>
                <c:pt idx="367">
                  <c:v>3074.87</c:v>
                </c:pt>
                <c:pt idx="368">
                  <c:v>3050.72</c:v>
                </c:pt>
                <c:pt idx="369">
                  <c:v>3023.19</c:v>
                </c:pt>
                <c:pt idx="370">
                  <c:v>3025.96</c:v>
                </c:pt>
                <c:pt idx="371">
                  <c:v>3034.81</c:v>
                </c:pt>
                <c:pt idx="372">
                  <c:v>3032.12</c:v>
                </c:pt>
                <c:pt idx="373">
                  <c:v>3001.94</c:v>
                </c:pt>
                <c:pt idx="374">
                  <c:v>3000.42</c:v>
                </c:pt>
                <c:pt idx="375">
                  <c:v>2991.21</c:v>
                </c:pt>
                <c:pt idx="376">
                  <c:v>2995.04</c:v>
                </c:pt>
                <c:pt idx="377">
                  <c:v>2995.35</c:v>
                </c:pt>
                <c:pt idx="378">
                  <c:v>2976.31</c:v>
                </c:pt>
                <c:pt idx="379">
                  <c:v>2991.79</c:v>
                </c:pt>
                <c:pt idx="380">
                  <c:v>2985.2</c:v>
                </c:pt>
                <c:pt idx="381">
                  <c:v>2973.61</c:v>
                </c:pt>
                <c:pt idx="382">
                  <c:v>2962.94</c:v>
                </c:pt>
                <c:pt idx="383">
                  <c:v>2963.07</c:v>
                </c:pt>
                <c:pt idx="384">
                  <c:v>2917.12</c:v>
                </c:pt>
                <c:pt idx="385">
                  <c:v>2907.41</c:v>
                </c:pt>
                <c:pt idx="386">
                  <c:v>2892.66</c:v>
                </c:pt>
                <c:pt idx="387">
                  <c:v>2935.68</c:v>
                </c:pt>
                <c:pt idx="388">
                  <c:v>2918.56</c:v>
                </c:pt>
                <c:pt idx="389">
                  <c:v>2855.94</c:v>
                </c:pt>
                <c:pt idx="390">
                  <c:v>2874.93</c:v>
                </c:pt>
                <c:pt idx="391">
                  <c:v>2938.7</c:v>
                </c:pt>
                <c:pt idx="392">
                  <c:v>2967.07</c:v>
                </c:pt>
                <c:pt idx="393">
                  <c:v>2945.53</c:v>
                </c:pt>
                <c:pt idx="394">
                  <c:v>2963.71</c:v>
                </c:pt>
                <c:pt idx="395">
                  <c:v>2952.86</c:v>
                </c:pt>
                <c:pt idx="396">
                  <c:v>2957.73</c:v>
                </c:pt>
                <c:pt idx="397">
                  <c:v>2982.23</c:v>
                </c:pt>
                <c:pt idx="398">
                  <c:v>2984.68</c:v>
                </c:pt>
                <c:pt idx="399">
                  <c:v>3003.16</c:v>
                </c:pt>
                <c:pt idx="400">
                  <c:v>2978.57</c:v>
                </c:pt>
                <c:pt idx="401">
                  <c:v>2993.73</c:v>
                </c:pt>
                <c:pt idx="402">
                  <c:v>2990.67</c:v>
                </c:pt>
                <c:pt idx="403">
                  <c:v>3002.9</c:v>
                </c:pt>
                <c:pt idx="404">
                  <c:v>3000.92</c:v>
                </c:pt>
                <c:pt idx="405">
                  <c:v>2975.31</c:v>
                </c:pt>
                <c:pt idx="406">
                  <c:v>2957.01</c:v>
                </c:pt>
                <c:pt idx="407">
                  <c:v>2969.39</c:v>
                </c:pt>
                <c:pt idx="408">
                  <c:v>2972.51</c:v>
                </c:pt>
                <c:pt idx="409">
                  <c:v>2960.6</c:v>
                </c:pt>
                <c:pt idx="410">
                  <c:v>2921.86</c:v>
                </c:pt>
                <c:pt idx="411">
                  <c:v>2891.85</c:v>
                </c:pt>
                <c:pt idx="412">
                  <c:v>2913.32</c:v>
                </c:pt>
                <c:pt idx="413">
                  <c:v>2905.67</c:v>
                </c:pt>
                <c:pt idx="414">
                  <c:v>2853.05</c:v>
                </c:pt>
                <c:pt idx="415">
                  <c:v>2860.59</c:v>
                </c:pt>
                <c:pt idx="416">
                  <c:v>2856</c:v>
                </c:pt>
                <c:pt idx="417">
                  <c:v>2834.97</c:v>
                </c:pt>
                <c:pt idx="418">
                  <c:v>2904.51</c:v>
                </c:pt>
                <c:pt idx="419">
                  <c:v>2917.91</c:v>
                </c:pt>
                <c:pt idx="420">
                  <c:v>2899.6</c:v>
                </c:pt>
                <c:pt idx="421">
                  <c:v>2913.48</c:v>
                </c:pt>
                <c:pt idx="422">
                  <c:v>2864.74</c:v>
                </c:pt>
                <c:pt idx="423">
                  <c:v>2825.51</c:v>
                </c:pt>
                <c:pt idx="424">
                  <c:v>2839.64</c:v>
                </c:pt>
                <c:pt idx="425">
                  <c:v>2877.05</c:v>
                </c:pt>
                <c:pt idx="426">
                  <c:v>2873.14</c:v>
                </c:pt>
                <c:pt idx="427">
                  <c:v>2900.15</c:v>
                </c:pt>
                <c:pt idx="428">
                  <c:v>2894.47</c:v>
                </c:pt>
                <c:pt idx="429">
                  <c:v>2825.71</c:v>
                </c:pt>
                <c:pt idx="430">
                  <c:v>2847.42</c:v>
                </c:pt>
                <c:pt idx="431">
                  <c:v>2822.12</c:v>
                </c:pt>
                <c:pt idx="432">
                  <c:v>2914.11</c:v>
                </c:pt>
                <c:pt idx="433">
                  <c:v>2945.23</c:v>
                </c:pt>
                <c:pt idx="434">
                  <c:v>2958.08</c:v>
                </c:pt>
                <c:pt idx="435">
                  <c:v>3000.94</c:v>
                </c:pt>
                <c:pt idx="436">
                  <c:v>3014.3</c:v>
                </c:pt>
                <c:pt idx="437">
                  <c:v>3012.59</c:v>
                </c:pt>
                <c:pt idx="438">
                  <c:v>2997.24</c:v>
                </c:pt>
                <c:pt idx="439">
                  <c:v>2996.82</c:v>
                </c:pt>
                <c:pt idx="440">
                  <c:v>2988.56</c:v>
                </c:pt>
                <c:pt idx="441">
                  <c:v>2976.65</c:v>
                </c:pt>
                <c:pt idx="442">
                  <c:v>2975.86</c:v>
                </c:pt>
                <c:pt idx="443">
                  <c:v>2973.09</c:v>
                </c:pt>
                <c:pt idx="444">
                  <c:v>2984.25</c:v>
                </c:pt>
                <c:pt idx="445">
                  <c:v>3001.15</c:v>
                </c:pt>
                <c:pt idx="446">
                  <c:v>3008.77</c:v>
                </c:pt>
                <c:pt idx="447">
                  <c:v>3001.87</c:v>
                </c:pt>
                <c:pt idx="448">
                  <c:v>2988.8</c:v>
                </c:pt>
                <c:pt idx="449">
                  <c:v>2984.62</c:v>
                </c:pt>
                <c:pt idx="450">
                  <c:v>2963.44</c:v>
                </c:pt>
                <c:pt idx="451">
                  <c:v>2970.09</c:v>
                </c:pt>
                <c:pt idx="452">
                  <c:v>2967.97</c:v>
                </c:pt>
                <c:pt idx="453">
                  <c:v>2977.96</c:v>
                </c:pt>
                <c:pt idx="454">
                  <c:v>2955.92</c:v>
                </c:pt>
                <c:pt idx="455">
                  <c:v>2952.22</c:v>
                </c:pt>
                <c:pt idx="456">
                  <c:v>2929.05</c:v>
                </c:pt>
                <c:pt idx="457">
                  <c:v>2918.57</c:v>
                </c:pt>
                <c:pt idx="458">
                  <c:v>2912.99</c:v>
                </c:pt>
                <c:pt idx="459">
                  <c:v>2916.01</c:v>
                </c:pt>
                <c:pt idx="460">
                  <c:v>2944.05</c:v>
                </c:pt>
                <c:pt idx="461">
                  <c:v>2946.87</c:v>
                </c:pt>
                <c:pt idx="462">
                  <c:v>2931.5</c:v>
                </c:pt>
                <c:pt idx="463">
                  <c:v>2911.43</c:v>
                </c:pt>
                <c:pt idx="464">
                  <c:v>2905.44</c:v>
                </c:pt>
                <c:pt idx="465">
                  <c:v>2887.3</c:v>
                </c:pt>
                <c:pt idx="466">
                  <c:v>2879.62</c:v>
                </c:pt>
                <c:pt idx="467">
                  <c:v>2881.99</c:v>
                </c:pt>
                <c:pt idx="468">
                  <c:v>2874.68</c:v>
                </c:pt>
                <c:pt idx="469">
                  <c:v>2878.53</c:v>
                </c:pt>
                <c:pt idx="470">
                  <c:v>2885.51</c:v>
                </c:pt>
                <c:pt idx="471">
                  <c:v>2852.87</c:v>
                </c:pt>
                <c:pt idx="472">
                  <c:v>2822.45</c:v>
                </c:pt>
                <c:pt idx="473">
                  <c:v>2800.92</c:v>
                </c:pt>
                <c:pt idx="474">
                  <c:v>2762.64</c:v>
                </c:pt>
                <c:pt idx="475">
                  <c:v>2728.81</c:v>
                </c:pt>
                <c:pt idx="476">
                  <c:v>2750.52</c:v>
                </c:pt>
                <c:pt idx="477">
                  <c:v>2776.74</c:v>
                </c:pt>
                <c:pt idx="478">
                  <c:v>2766.06</c:v>
                </c:pt>
                <c:pt idx="479">
                  <c:v>2801.58</c:v>
                </c:pt>
                <c:pt idx="480">
                  <c:v>2820.19</c:v>
                </c:pt>
                <c:pt idx="481">
                  <c:v>2805.49</c:v>
                </c:pt>
                <c:pt idx="482">
                  <c:v>2851.11</c:v>
                </c:pt>
                <c:pt idx="483">
                  <c:v>2854.02</c:v>
                </c:pt>
                <c:pt idx="484">
                  <c:v>2831.29</c:v>
                </c:pt>
                <c:pt idx="485">
                  <c:v>2854.23</c:v>
                </c:pt>
                <c:pt idx="486">
                  <c:v>2855.8</c:v>
                </c:pt>
                <c:pt idx="487">
                  <c:v>2815.08</c:v>
                </c:pt>
                <c:pt idx="488">
                  <c:v>2820.12</c:v>
                </c:pt>
                <c:pt idx="489">
                  <c:v>2801.43</c:v>
                </c:pt>
                <c:pt idx="490">
                  <c:v>2825.39</c:v>
                </c:pt>
                <c:pt idx="491">
                  <c:v>2836.4</c:v>
                </c:pt>
                <c:pt idx="492">
                  <c:v>2873.28</c:v>
                </c:pt>
                <c:pt idx="493">
                  <c:v>2862.6</c:v>
                </c:pt>
                <c:pt idx="494">
                  <c:v>2898.21</c:v>
                </c:pt>
                <c:pt idx="495">
                  <c:v>2929.21</c:v>
                </c:pt>
                <c:pt idx="496">
                  <c:v>2900.5</c:v>
                </c:pt>
                <c:pt idx="497">
                  <c:v>2923.36</c:v>
                </c:pt>
                <c:pt idx="498">
                  <c:v>2924.11</c:v>
                </c:pt>
                <c:pt idx="499">
                  <c:v>2939.35</c:v>
                </c:pt>
                <c:pt idx="500">
                  <c:v>2917.56</c:v>
                </c:pt>
                <c:pt idx="501">
                  <c:v>2912.84</c:v>
                </c:pt>
                <c:pt idx="502">
                  <c:v>2926.05</c:v>
                </c:pt>
                <c:pt idx="503">
                  <c:v>2908.53</c:v>
                </c:pt>
                <c:pt idx="504">
                  <c:v>2896.35</c:v>
                </c:pt>
                <c:pt idx="505">
                  <c:v>2891.9</c:v>
                </c:pt>
                <c:pt idx="506">
                  <c:v>2895.45</c:v>
                </c:pt>
                <c:pt idx="507">
                  <c:v>2900.71</c:v>
                </c:pt>
                <c:pt idx="508">
                  <c:v>2896.48</c:v>
                </c:pt>
                <c:pt idx="509">
                  <c:v>2898.37</c:v>
                </c:pt>
                <c:pt idx="510">
                  <c:v>2881.99</c:v>
                </c:pt>
                <c:pt idx="511">
                  <c:v>2879.13</c:v>
                </c:pt>
                <c:pt idx="512">
                  <c:v>2873.33</c:v>
                </c:pt>
                <c:pt idx="513">
                  <c:v>2880.78</c:v>
                </c:pt>
                <c:pt idx="514">
                  <c:v>2882.99</c:v>
                </c:pt>
                <c:pt idx="515">
                  <c:v>2867.14</c:v>
                </c:pt>
                <c:pt idx="516">
                  <c:v>2865.17</c:v>
                </c:pt>
                <c:pt idx="517">
                  <c:v>2858.75</c:v>
                </c:pt>
                <c:pt idx="518">
                  <c:v>2848.63</c:v>
                </c:pt>
                <c:pt idx="519">
                  <c:v>2819.23</c:v>
                </c:pt>
                <c:pt idx="520">
                  <c:v>2798.77</c:v>
                </c:pt>
                <c:pt idx="521">
                  <c:v>2787.72</c:v>
                </c:pt>
                <c:pt idx="522">
                  <c:v>2803.99</c:v>
                </c:pt>
                <c:pt idx="523">
                  <c:v>2785.02</c:v>
                </c:pt>
                <c:pt idx="524">
                  <c:v>2800.47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'S&amp;P 500 Historical Data'!$E$1</c:f>
              <c:strCache>
                <c:ptCount val="1"/>
                <c:pt idx="0">
                  <c:v>Close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4">
                  <a:alpha val="85000"/>
                </a:schemeClr>
              </a:solidFill>
              <a:ln>
                <a:noFill/>
              </a:ln>
              <a:effectLst/>
            </c:spPr>
          </c:marker>
          <c:cat>
            <c:numRef>
              <c:f>'S&amp;P 500 Historical Data'!$A$2:$A$526</c:f>
              <c:numCache>
                <c:formatCode>d\-mmm\-yy</c:formatCode>
                <c:ptCount val="525"/>
                <c:pt idx="0">
                  <c:v>44307</c:v>
                </c:pt>
                <c:pt idx="1">
                  <c:v>44306</c:v>
                </c:pt>
                <c:pt idx="2">
                  <c:v>44305</c:v>
                </c:pt>
                <c:pt idx="3">
                  <c:v>44302</c:v>
                </c:pt>
                <c:pt idx="4">
                  <c:v>44301</c:v>
                </c:pt>
                <c:pt idx="5">
                  <c:v>44300</c:v>
                </c:pt>
                <c:pt idx="6">
                  <c:v>44299</c:v>
                </c:pt>
                <c:pt idx="7">
                  <c:v>44298</c:v>
                </c:pt>
                <c:pt idx="8">
                  <c:v>44295</c:v>
                </c:pt>
                <c:pt idx="9">
                  <c:v>44294</c:v>
                </c:pt>
                <c:pt idx="10">
                  <c:v>44293</c:v>
                </c:pt>
                <c:pt idx="11">
                  <c:v>44292</c:v>
                </c:pt>
                <c:pt idx="12">
                  <c:v>44291</c:v>
                </c:pt>
                <c:pt idx="13">
                  <c:v>44287</c:v>
                </c:pt>
                <c:pt idx="14">
                  <c:v>44286</c:v>
                </c:pt>
                <c:pt idx="15">
                  <c:v>44285</c:v>
                </c:pt>
                <c:pt idx="16">
                  <c:v>44284</c:v>
                </c:pt>
                <c:pt idx="17">
                  <c:v>44281</c:v>
                </c:pt>
                <c:pt idx="18">
                  <c:v>44280</c:v>
                </c:pt>
                <c:pt idx="19">
                  <c:v>44279</c:v>
                </c:pt>
                <c:pt idx="20">
                  <c:v>44278</c:v>
                </c:pt>
                <c:pt idx="21">
                  <c:v>44277</c:v>
                </c:pt>
                <c:pt idx="22">
                  <c:v>44274</c:v>
                </c:pt>
                <c:pt idx="23">
                  <c:v>44273</c:v>
                </c:pt>
                <c:pt idx="24">
                  <c:v>44272</c:v>
                </c:pt>
                <c:pt idx="25">
                  <c:v>44271</c:v>
                </c:pt>
                <c:pt idx="26">
                  <c:v>44270</c:v>
                </c:pt>
                <c:pt idx="27">
                  <c:v>44267</c:v>
                </c:pt>
                <c:pt idx="28">
                  <c:v>44266</c:v>
                </c:pt>
                <c:pt idx="29">
                  <c:v>44265</c:v>
                </c:pt>
                <c:pt idx="30">
                  <c:v>44264</c:v>
                </c:pt>
                <c:pt idx="31">
                  <c:v>44263</c:v>
                </c:pt>
                <c:pt idx="32">
                  <c:v>44260</c:v>
                </c:pt>
                <c:pt idx="33">
                  <c:v>44259</c:v>
                </c:pt>
                <c:pt idx="34">
                  <c:v>44258</c:v>
                </c:pt>
                <c:pt idx="35">
                  <c:v>44257</c:v>
                </c:pt>
                <c:pt idx="36">
                  <c:v>44256</c:v>
                </c:pt>
                <c:pt idx="37">
                  <c:v>44253</c:v>
                </c:pt>
                <c:pt idx="38">
                  <c:v>44252</c:v>
                </c:pt>
                <c:pt idx="39">
                  <c:v>44251</c:v>
                </c:pt>
                <c:pt idx="40">
                  <c:v>44250</c:v>
                </c:pt>
                <c:pt idx="41">
                  <c:v>44249</c:v>
                </c:pt>
                <c:pt idx="42">
                  <c:v>44246</c:v>
                </c:pt>
                <c:pt idx="43">
                  <c:v>44245</c:v>
                </c:pt>
                <c:pt idx="44">
                  <c:v>44244</c:v>
                </c:pt>
                <c:pt idx="45">
                  <c:v>44243</c:v>
                </c:pt>
                <c:pt idx="46">
                  <c:v>44239</c:v>
                </c:pt>
                <c:pt idx="47">
                  <c:v>44238</c:v>
                </c:pt>
                <c:pt idx="48">
                  <c:v>44237</c:v>
                </c:pt>
                <c:pt idx="49">
                  <c:v>44236</c:v>
                </c:pt>
                <c:pt idx="50">
                  <c:v>44235</c:v>
                </c:pt>
                <c:pt idx="51">
                  <c:v>44232</c:v>
                </c:pt>
                <c:pt idx="52">
                  <c:v>44231</c:v>
                </c:pt>
                <c:pt idx="53">
                  <c:v>44230</c:v>
                </c:pt>
                <c:pt idx="54">
                  <c:v>44229</c:v>
                </c:pt>
                <c:pt idx="55">
                  <c:v>44228</c:v>
                </c:pt>
                <c:pt idx="56">
                  <c:v>44225</c:v>
                </c:pt>
                <c:pt idx="57">
                  <c:v>44224</c:v>
                </c:pt>
                <c:pt idx="58">
                  <c:v>44223</c:v>
                </c:pt>
                <c:pt idx="59">
                  <c:v>44222</c:v>
                </c:pt>
                <c:pt idx="60">
                  <c:v>44221</c:v>
                </c:pt>
                <c:pt idx="61">
                  <c:v>44218</c:v>
                </c:pt>
                <c:pt idx="62">
                  <c:v>44217</c:v>
                </c:pt>
                <c:pt idx="63">
                  <c:v>44216</c:v>
                </c:pt>
                <c:pt idx="64">
                  <c:v>44215</c:v>
                </c:pt>
                <c:pt idx="65">
                  <c:v>44211</c:v>
                </c:pt>
                <c:pt idx="66">
                  <c:v>44210</c:v>
                </c:pt>
                <c:pt idx="67">
                  <c:v>44209</c:v>
                </c:pt>
                <c:pt idx="68">
                  <c:v>44208</c:v>
                </c:pt>
                <c:pt idx="69">
                  <c:v>44207</c:v>
                </c:pt>
                <c:pt idx="70">
                  <c:v>44204</c:v>
                </c:pt>
                <c:pt idx="71">
                  <c:v>44203</c:v>
                </c:pt>
                <c:pt idx="72">
                  <c:v>44202</c:v>
                </c:pt>
                <c:pt idx="73">
                  <c:v>44201</c:v>
                </c:pt>
                <c:pt idx="74">
                  <c:v>44200</c:v>
                </c:pt>
                <c:pt idx="75">
                  <c:v>44196</c:v>
                </c:pt>
                <c:pt idx="76">
                  <c:v>44195</c:v>
                </c:pt>
                <c:pt idx="77">
                  <c:v>44194</c:v>
                </c:pt>
                <c:pt idx="78">
                  <c:v>44193</c:v>
                </c:pt>
                <c:pt idx="79">
                  <c:v>44189</c:v>
                </c:pt>
                <c:pt idx="80">
                  <c:v>44188</c:v>
                </c:pt>
                <c:pt idx="81">
                  <c:v>44187</c:v>
                </c:pt>
                <c:pt idx="82">
                  <c:v>44186</c:v>
                </c:pt>
                <c:pt idx="83">
                  <c:v>44183</c:v>
                </c:pt>
                <c:pt idx="84">
                  <c:v>44182</c:v>
                </c:pt>
                <c:pt idx="85">
                  <c:v>44181</c:v>
                </c:pt>
                <c:pt idx="86">
                  <c:v>44180</c:v>
                </c:pt>
                <c:pt idx="87">
                  <c:v>44179</c:v>
                </c:pt>
                <c:pt idx="88">
                  <c:v>44176</c:v>
                </c:pt>
                <c:pt idx="89">
                  <c:v>44175</c:v>
                </c:pt>
                <c:pt idx="90">
                  <c:v>44174</c:v>
                </c:pt>
                <c:pt idx="91">
                  <c:v>44173</c:v>
                </c:pt>
                <c:pt idx="92">
                  <c:v>44172</c:v>
                </c:pt>
                <c:pt idx="93">
                  <c:v>44169</c:v>
                </c:pt>
                <c:pt idx="94">
                  <c:v>44168</c:v>
                </c:pt>
                <c:pt idx="95">
                  <c:v>44167</c:v>
                </c:pt>
                <c:pt idx="96">
                  <c:v>44166</c:v>
                </c:pt>
                <c:pt idx="97">
                  <c:v>44165</c:v>
                </c:pt>
                <c:pt idx="98">
                  <c:v>44162</c:v>
                </c:pt>
                <c:pt idx="99">
                  <c:v>44160</c:v>
                </c:pt>
                <c:pt idx="100">
                  <c:v>44159</c:v>
                </c:pt>
                <c:pt idx="101">
                  <c:v>44158</c:v>
                </c:pt>
                <c:pt idx="102">
                  <c:v>44155</c:v>
                </c:pt>
                <c:pt idx="103">
                  <c:v>44154</c:v>
                </c:pt>
                <c:pt idx="104">
                  <c:v>44153</c:v>
                </c:pt>
                <c:pt idx="105">
                  <c:v>44152</c:v>
                </c:pt>
                <c:pt idx="106">
                  <c:v>44151</c:v>
                </c:pt>
                <c:pt idx="107">
                  <c:v>44148</c:v>
                </c:pt>
                <c:pt idx="108">
                  <c:v>44147</c:v>
                </c:pt>
                <c:pt idx="109">
                  <c:v>44146</c:v>
                </c:pt>
                <c:pt idx="110">
                  <c:v>44145</c:v>
                </c:pt>
                <c:pt idx="111">
                  <c:v>44144</c:v>
                </c:pt>
                <c:pt idx="112">
                  <c:v>44141</c:v>
                </c:pt>
                <c:pt idx="113">
                  <c:v>44140</c:v>
                </c:pt>
                <c:pt idx="114">
                  <c:v>44139</c:v>
                </c:pt>
                <c:pt idx="115">
                  <c:v>44138</c:v>
                </c:pt>
                <c:pt idx="116">
                  <c:v>44137</c:v>
                </c:pt>
                <c:pt idx="117">
                  <c:v>44134</c:v>
                </c:pt>
                <c:pt idx="118">
                  <c:v>44133</c:v>
                </c:pt>
                <c:pt idx="119">
                  <c:v>44132</c:v>
                </c:pt>
                <c:pt idx="120">
                  <c:v>44131</c:v>
                </c:pt>
                <c:pt idx="121">
                  <c:v>44130</c:v>
                </c:pt>
                <c:pt idx="122">
                  <c:v>44127</c:v>
                </c:pt>
                <c:pt idx="123">
                  <c:v>44126</c:v>
                </c:pt>
                <c:pt idx="124">
                  <c:v>44125</c:v>
                </c:pt>
                <c:pt idx="125">
                  <c:v>44124</c:v>
                </c:pt>
                <c:pt idx="126">
                  <c:v>44123</c:v>
                </c:pt>
                <c:pt idx="127">
                  <c:v>44120</c:v>
                </c:pt>
                <c:pt idx="128">
                  <c:v>44119</c:v>
                </c:pt>
                <c:pt idx="129">
                  <c:v>44118</c:v>
                </c:pt>
                <c:pt idx="130">
                  <c:v>44117</c:v>
                </c:pt>
                <c:pt idx="131">
                  <c:v>44116</c:v>
                </c:pt>
                <c:pt idx="132">
                  <c:v>44113</c:v>
                </c:pt>
                <c:pt idx="133">
                  <c:v>44112</c:v>
                </c:pt>
                <c:pt idx="134">
                  <c:v>44111</c:v>
                </c:pt>
                <c:pt idx="135">
                  <c:v>44110</c:v>
                </c:pt>
                <c:pt idx="136">
                  <c:v>44109</c:v>
                </c:pt>
                <c:pt idx="137">
                  <c:v>44106</c:v>
                </c:pt>
                <c:pt idx="138">
                  <c:v>44105</c:v>
                </c:pt>
                <c:pt idx="139">
                  <c:v>44104</c:v>
                </c:pt>
                <c:pt idx="140">
                  <c:v>44103</c:v>
                </c:pt>
                <c:pt idx="141">
                  <c:v>44102</c:v>
                </c:pt>
                <c:pt idx="142">
                  <c:v>44099</c:v>
                </c:pt>
                <c:pt idx="143">
                  <c:v>44098</c:v>
                </c:pt>
                <c:pt idx="144">
                  <c:v>44097</c:v>
                </c:pt>
                <c:pt idx="145">
                  <c:v>44096</c:v>
                </c:pt>
                <c:pt idx="146">
                  <c:v>44095</c:v>
                </c:pt>
                <c:pt idx="147">
                  <c:v>44092</c:v>
                </c:pt>
                <c:pt idx="148">
                  <c:v>44091</c:v>
                </c:pt>
                <c:pt idx="149">
                  <c:v>44090</c:v>
                </c:pt>
                <c:pt idx="150">
                  <c:v>44089</c:v>
                </c:pt>
                <c:pt idx="151">
                  <c:v>44088</c:v>
                </c:pt>
                <c:pt idx="152">
                  <c:v>44085</c:v>
                </c:pt>
                <c:pt idx="153">
                  <c:v>44084</c:v>
                </c:pt>
                <c:pt idx="154">
                  <c:v>44083</c:v>
                </c:pt>
                <c:pt idx="155">
                  <c:v>44082</c:v>
                </c:pt>
                <c:pt idx="156">
                  <c:v>44078</c:v>
                </c:pt>
                <c:pt idx="157">
                  <c:v>44077</c:v>
                </c:pt>
                <c:pt idx="158">
                  <c:v>44076</c:v>
                </c:pt>
                <c:pt idx="159">
                  <c:v>44075</c:v>
                </c:pt>
                <c:pt idx="160">
                  <c:v>44074</c:v>
                </c:pt>
                <c:pt idx="161">
                  <c:v>44071</c:v>
                </c:pt>
                <c:pt idx="162">
                  <c:v>44070</c:v>
                </c:pt>
                <c:pt idx="163">
                  <c:v>44069</c:v>
                </c:pt>
                <c:pt idx="164">
                  <c:v>44068</c:v>
                </c:pt>
                <c:pt idx="165">
                  <c:v>44067</c:v>
                </c:pt>
                <c:pt idx="166">
                  <c:v>44064</c:v>
                </c:pt>
                <c:pt idx="167">
                  <c:v>44063</c:v>
                </c:pt>
                <c:pt idx="168">
                  <c:v>44062</c:v>
                </c:pt>
                <c:pt idx="169">
                  <c:v>44061</c:v>
                </c:pt>
                <c:pt idx="170">
                  <c:v>44060</c:v>
                </c:pt>
                <c:pt idx="171">
                  <c:v>44057</c:v>
                </c:pt>
                <c:pt idx="172">
                  <c:v>44056</c:v>
                </c:pt>
                <c:pt idx="173">
                  <c:v>44055</c:v>
                </c:pt>
                <c:pt idx="174">
                  <c:v>44054</c:v>
                </c:pt>
                <c:pt idx="175">
                  <c:v>44053</c:v>
                </c:pt>
                <c:pt idx="176">
                  <c:v>44050</c:v>
                </c:pt>
                <c:pt idx="177">
                  <c:v>44049</c:v>
                </c:pt>
                <c:pt idx="178">
                  <c:v>44048</c:v>
                </c:pt>
                <c:pt idx="179">
                  <c:v>44047</c:v>
                </c:pt>
                <c:pt idx="180">
                  <c:v>44046</c:v>
                </c:pt>
                <c:pt idx="181">
                  <c:v>44043</c:v>
                </c:pt>
                <c:pt idx="182">
                  <c:v>44042</c:v>
                </c:pt>
                <c:pt idx="183">
                  <c:v>44041</c:v>
                </c:pt>
                <c:pt idx="184">
                  <c:v>44040</c:v>
                </c:pt>
                <c:pt idx="185">
                  <c:v>44039</c:v>
                </c:pt>
                <c:pt idx="186">
                  <c:v>44036</c:v>
                </c:pt>
                <c:pt idx="187">
                  <c:v>44035</c:v>
                </c:pt>
                <c:pt idx="188">
                  <c:v>44034</c:v>
                </c:pt>
                <c:pt idx="189">
                  <c:v>44033</c:v>
                </c:pt>
                <c:pt idx="190">
                  <c:v>44032</c:v>
                </c:pt>
                <c:pt idx="191">
                  <c:v>44029</c:v>
                </c:pt>
                <c:pt idx="192">
                  <c:v>44028</c:v>
                </c:pt>
                <c:pt idx="193">
                  <c:v>44027</c:v>
                </c:pt>
                <c:pt idx="194">
                  <c:v>44026</c:v>
                </c:pt>
                <c:pt idx="195">
                  <c:v>44025</c:v>
                </c:pt>
                <c:pt idx="196">
                  <c:v>44022</c:v>
                </c:pt>
                <c:pt idx="197">
                  <c:v>44021</c:v>
                </c:pt>
                <c:pt idx="198">
                  <c:v>44020</c:v>
                </c:pt>
                <c:pt idx="199">
                  <c:v>44019</c:v>
                </c:pt>
                <c:pt idx="200">
                  <c:v>44018</c:v>
                </c:pt>
                <c:pt idx="201">
                  <c:v>44014</c:v>
                </c:pt>
                <c:pt idx="202">
                  <c:v>44013</c:v>
                </c:pt>
                <c:pt idx="203">
                  <c:v>44012</c:v>
                </c:pt>
                <c:pt idx="204">
                  <c:v>44011</c:v>
                </c:pt>
                <c:pt idx="205">
                  <c:v>44008</c:v>
                </c:pt>
                <c:pt idx="206">
                  <c:v>44007</c:v>
                </c:pt>
                <c:pt idx="207">
                  <c:v>44006</c:v>
                </c:pt>
                <c:pt idx="208">
                  <c:v>44005</c:v>
                </c:pt>
                <c:pt idx="209">
                  <c:v>44004</c:v>
                </c:pt>
                <c:pt idx="210">
                  <c:v>44001</c:v>
                </c:pt>
                <c:pt idx="211">
                  <c:v>44000</c:v>
                </c:pt>
                <c:pt idx="212">
                  <c:v>43999</c:v>
                </c:pt>
                <c:pt idx="213">
                  <c:v>43998</c:v>
                </c:pt>
                <c:pt idx="214">
                  <c:v>43997</c:v>
                </c:pt>
                <c:pt idx="215">
                  <c:v>43994</c:v>
                </c:pt>
                <c:pt idx="216">
                  <c:v>43993</c:v>
                </c:pt>
                <c:pt idx="217">
                  <c:v>43992</c:v>
                </c:pt>
                <c:pt idx="218">
                  <c:v>43991</c:v>
                </c:pt>
                <c:pt idx="219">
                  <c:v>43990</c:v>
                </c:pt>
                <c:pt idx="220">
                  <c:v>43987</c:v>
                </c:pt>
                <c:pt idx="221">
                  <c:v>43986</c:v>
                </c:pt>
                <c:pt idx="222">
                  <c:v>43985</c:v>
                </c:pt>
                <c:pt idx="223">
                  <c:v>43984</c:v>
                </c:pt>
                <c:pt idx="224">
                  <c:v>43983</c:v>
                </c:pt>
                <c:pt idx="225">
                  <c:v>43980</c:v>
                </c:pt>
                <c:pt idx="226">
                  <c:v>43979</c:v>
                </c:pt>
                <c:pt idx="227">
                  <c:v>43978</c:v>
                </c:pt>
                <c:pt idx="228">
                  <c:v>43977</c:v>
                </c:pt>
                <c:pt idx="229">
                  <c:v>43973</c:v>
                </c:pt>
                <c:pt idx="230">
                  <c:v>43972</c:v>
                </c:pt>
                <c:pt idx="231">
                  <c:v>43971</c:v>
                </c:pt>
                <c:pt idx="232">
                  <c:v>43970</c:v>
                </c:pt>
                <c:pt idx="233">
                  <c:v>43969</c:v>
                </c:pt>
                <c:pt idx="234">
                  <c:v>43966</c:v>
                </c:pt>
                <c:pt idx="235">
                  <c:v>43965</c:v>
                </c:pt>
                <c:pt idx="236">
                  <c:v>43964</c:v>
                </c:pt>
                <c:pt idx="237">
                  <c:v>43963</c:v>
                </c:pt>
                <c:pt idx="238">
                  <c:v>43962</c:v>
                </c:pt>
                <c:pt idx="239">
                  <c:v>43959</c:v>
                </c:pt>
                <c:pt idx="240">
                  <c:v>43958</c:v>
                </c:pt>
                <c:pt idx="241">
                  <c:v>43957</c:v>
                </c:pt>
                <c:pt idx="242">
                  <c:v>43956</c:v>
                </c:pt>
                <c:pt idx="243">
                  <c:v>43955</c:v>
                </c:pt>
                <c:pt idx="244">
                  <c:v>43952</c:v>
                </c:pt>
                <c:pt idx="245">
                  <c:v>43951</c:v>
                </c:pt>
                <c:pt idx="246">
                  <c:v>43950</c:v>
                </c:pt>
                <c:pt idx="247">
                  <c:v>43949</c:v>
                </c:pt>
                <c:pt idx="248">
                  <c:v>43948</c:v>
                </c:pt>
                <c:pt idx="249">
                  <c:v>43945</c:v>
                </c:pt>
                <c:pt idx="250">
                  <c:v>43944</c:v>
                </c:pt>
                <c:pt idx="251">
                  <c:v>43943</c:v>
                </c:pt>
                <c:pt idx="252">
                  <c:v>43942</c:v>
                </c:pt>
                <c:pt idx="253">
                  <c:v>43941</c:v>
                </c:pt>
                <c:pt idx="254">
                  <c:v>43938</c:v>
                </c:pt>
                <c:pt idx="255">
                  <c:v>43937</c:v>
                </c:pt>
                <c:pt idx="256">
                  <c:v>43936</c:v>
                </c:pt>
                <c:pt idx="257">
                  <c:v>43935</c:v>
                </c:pt>
                <c:pt idx="258">
                  <c:v>43934</c:v>
                </c:pt>
                <c:pt idx="259">
                  <c:v>43930</c:v>
                </c:pt>
                <c:pt idx="260">
                  <c:v>43929</c:v>
                </c:pt>
                <c:pt idx="261">
                  <c:v>43928</c:v>
                </c:pt>
                <c:pt idx="262">
                  <c:v>43927</c:v>
                </c:pt>
                <c:pt idx="263">
                  <c:v>43924</c:v>
                </c:pt>
                <c:pt idx="264">
                  <c:v>43923</c:v>
                </c:pt>
                <c:pt idx="265">
                  <c:v>43922</c:v>
                </c:pt>
                <c:pt idx="266">
                  <c:v>43921</c:v>
                </c:pt>
                <c:pt idx="267">
                  <c:v>43920</c:v>
                </c:pt>
                <c:pt idx="268">
                  <c:v>43917</c:v>
                </c:pt>
                <c:pt idx="269">
                  <c:v>43916</c:v>
                </c:pt>
                <c:pt idx="270">
                  <c:v>43915</c:v>
                </c:pt>
                <c:pt idx="271">
                  <c:v>43914</c:v>
                </c:pt>
                <c:pt idx="272">
                  <c:v>43913</c:v>
                </c:pt>
                <c:pt idx="273">
                  <c:v>43910</c:v>
                </c:pt>
                <c:pt idx="274">
                  <c:v>43909</c:v>
                </c:pt>
                <c:pt idx="275">
                  <c:v>43908</c:v>
                </c:pt>
                <c:pt idx="276">
                  <c:v>43907</c:v>
                </c:pt>
                <c:pt idx="277">
                  <c:v>43906</c:v>
                </c:pt>
                <c:pt idx="278">
                  <c:v>43903</c:v>
                </c:pt>
                <c:pt idx="279">
                  <c:v>43902</c:v>
                </c:pt>
                <c:pt idx="280">
                  <c:v>43901</c:v>
                </c:pt>
                <c:pt idx="281">
                  <c:v>43900</c:v>
                </c:pt>
                <c:pt idx="282">
                  <c:v>43899</c:v>
                </c:pt>
                <c:pt idx="283">
                  <c:v>43896</c:v>
                </c:pt>
                <c:pt idx="284">
                  <c:v>43895</c:v>
                </c:pt>
                <c:pt idx="285">
                  <c:v>43894</c:v>
                </c:pt>
                <c:pt idx="286">
                  <c:v>43893</c:v>
                </c:pt>
                <c:pt idx="287">
                  <c:v>43892</c:v>
                </c:pt>
                <c:pt idx="288">
                  <c:v>43889</c:v>
                </c:pt>
                <c:pt idx="289">
                  <c:v>43888</c:v>
                </c:pt>
                <c:pt idx="290">
                  <c:v>43887</c:v>
                </c:pt>
                <c:pt idx="291">
                  <c:v>43886</c:v>
                </c:pt>
                <c:pt idx="292">
                  <c:v>43885</c:v>
                </c:pt>
                <c:pt idx="293">
                  <c:v>43882</c:v>
                </c:pt>
                <c:pt idx="294">
                  <c:v>43881</c:v>
                </c:pt>
                <c:pt idx="295">
                  <c:v>43880</c:v>
                </c:pt>
                <c:pt idx="296">
                  <c:v>43879</c:v>
                </c:pt>
                <c:pt idx="297">
                  <c:v>43875</c:v>
                </c:pt>
                <c:pt idx="298">
                  <c:v>43874</c:v>
                </c:pt>
                <c:pt idx="299">
                  <c:v>43873</c:v>
                </c:pt>
                <c:pt idx="300">
                  <c:v>43872</c:v>
                </c:pt>
                <c:pt idx="301">
                  <c:v>43871</c:v>
                </c:pt>
                <c:pt idx="302">
                  <c:v>43868</c:v>
                </c:pt>
                <c:pt idx="303">
                  <c:v>43867</c:v>
                </c:pt>
                <c:pt idx="304">
                  <c:v>43866</c:v>
                </c:pt>
                <c:pt idx="305">
                  <c:v>43865</c:v>
                </c:pt>
                <c:pt idx="306">
                  <c:v>43864</c:v>
                </c:pt>
                <c:pt idx="307">
                  <c:v>43861</c:v>
                </c:pt>
                <c:pt idx="308">
                  <c:v>43860</c:v>
                </c:pt>
                <c:pt idx="309">
                  <c:v>43859</c:v>
                </c:pt>
                <c:pt idx="310">
                  <c:v>43858</c:v>
                </c:pt>
                <c:pt idx="311">
                  <c:v>43857</c:v>
                </c:pt>
                <c:pt idx="312">
                  <c:v>43854</c:v>
                </c:pt>
                <c:pt idx="313">
                  <c:v>43853</c:v>
                </c:pt>
                <c:pt idx="314">
                  <c:v>43852</c:v>
                </c:pt>
                <c:pt idx="315">
                  <c:v>43851</c:v>
                </c:pt>
                <c:pt idx="316">
                  <c:v>43847</c:v>
                </c:pt>
                <c:pt idx="317">
                  <c:v>43846</c:v>
                </c:pt>
                <c:pt idx="318">
                  <c:v>43845</c:v>
                </c:pt>
                <c:pt idx="319">
                  <c:v>43844</c:v>
                </c:pt>
                <c:pt idx="320">
                  <c:v>43843</c:v>
                </c:pt>
                <c:pt idx="321">
                  <c:v>43840</c:v>
                </c:pt>
                <c:pt idx="322">
                  <c:v>43839</c:v>
                </c:pt>
                <c:pt idx="323">
                  <c:v>43838</c:v>
                </c:pt>
                <c:pt idx="324">
                  <c:v>43837</c:v>
                </c:pt>
                <c:pt idx="325">
                  <c:v>43836</c:v>
                </c:pt>
                <c:pt idx="326">
                  <c:v>43833</c:v>
                </c:pt>
                <c:pt idx="327">
                  <c:v>43832</c:v>
                </c:pt>
                <c:pt idx="328">
                  <c:v>43830</c:v>
                </c:pt>
                <c:pt idx="329">
                  <c:v>43829</c:v>
                </c:pt>
                <c:pt idx="330">
                  <c:v>43826</c:v>
                </c:pt>
                <c:pt idx="331">
                  <c:v>43825</c:v>
                </c:pt>
                <c:pt idx="332">
                  <c:v>43823</c:v>
                </c:pt>
                <c:pt idx="333">
                  <c:v>43822</c:v>
                </c:pt>
                <c:pt idx="334">
                  <c:v>43819</c:v>
                </c:pt>
                <c:pt idx="335">
                  <c:v>43818</c:v>
                </c:pt>
                <c:pt idx="336">
                  <c:v>43817</c:v>
                </c:pt>
                <c:pt idx="337">
                  <c:v>43816</c:v>
                </c:pt>
                <c:pt idx="338">
                  <c:v>43815</c:v>
                </c:pt>
                <c:pt idx="339">
                  <c:v>43812</c:v>
                </c:pt>
                <c:pt idx="340">
                  <c:v>43811</c:v>
                </c:pt>
                <c:pt idx="341">
                  <c:v>43810</c:v>
                </c:pt>
                <c:pt idx="342">
                  <c:v>43809</c:v>
                </c:pt>
                <c:pt idx="343">
                  <c:v>43808</c:v>
                </c:pt>
                <c:pt idx="344">
                  <c:v>43805</c:v>
                </c:pt>
                <c:pt idx="345">
                  <c:v>43804</c:v>
                </c:pt>
                <c:pt idx="346">
                  <c:v>43803</c:v>
                </c:pt>
                <c:pt idx="347">
                  <c:v>43802</c:v>
                </c:pt>
                <c:pt idx="348">
                  <c:v>43801</c:v>
                </c:pt>
                <c:pt idx="349">
                  <c:v>43798</c:v>
                </c:pt>
                <c:pt idx="350">
                  <c:v>43796</c:v>
                </c:pt>
                <c:pt idx="351">
                  <c:v>43795</c:v>
                </c:pt>
                <c:pt idx="352">
                  <c:v>43794</c:v>
                </c:pt>
                <c:pt idx="353">
                  <c:v>43791</c:v>
                </c:pt>
                <c:pt idx="354">
                  <c:v>43790</c:v>
                </c:pt>
                <c:pt idx="355">
                  <c:v>43789</c:v>
                </c:pt>
                <c:pt idx="356">
                  <c:v>43788</c:v>
                </c:pt>
                <c:pt idx="357">
                  <c:v>43787</c:v>
                </c:pt>
                <c:pt idx="358">
                  <c:v>43784</c:v>
                </c:pt>
                <c:pt idx="359">
                  <c:v>43783</c:v>
                </c:pt>
                <c:pt idx="360">
                  <c:v>43782</c:v>
                </c:pt>
                <c:pt idx="361">
                  <c:v>43781</c:v>
                </c:pt>
                <c:pt idx="362">
                  <c:v>43780</c:v>
                </c:pt>
                <c:pt idx="363">
                  <c:v>43777</c:v>
                </c:pt>
                <c:pt idx="364">
                  <c:v>43776</c:v>
                </c:pt>
                <c:pt idx="365">
                  <c:v>43775</c:v>
                </c:pt>
                <c:pt idx="366">
                  <c:v>43774</c:v>
                </c:pt>
                <c:pt idx="367">
                  <c:v>43773</c:v>
                </c:pt>
                <c:pt idx="368">
                  <c:v>43770</c:v>
                </c:pt>
                <c:pt idx="369">
                  <c:v>43769</c:v>
                </c:pt>
                <c:pt idx="370">
                  <c:v>43768</c:v>
                </c:pt>
                <c:pt idx="371">
                  <c:v>43767</c:v>
                </c:pt>
                <c:pt idx="372">
                  <c:v>43766</c:v>
                </c:pt>
                <c:pt idx="373">
                  <c:v>43763</c:v>
                </c:pt>
                <c:pt idx="374">
                  <c:v>43762</c:v>
                </c:pt>
                <c:pt idx="375">
                  <c:v>43761</c:v>
                </c:pt>
                <c:pt idx="376">
                  <c:v>43760</c:v>
                </c:pt>
                <c:pt idx="377">
                  <c:v>43759</c:v>
                </c:pt>
                <c:pt idx="378">
                  <c:v>43756</c:v>
                </c:pt>
                <c:pt idx="379">
                  <c:v>43755</c:v>
                </c:pt>
                <c:pt idx="380">
                  <c:v>43754</c:v>
                </c:pt>
                <c:pt idx="381">
                  <c:v>43753</c:v>
                </c:pt>
                <c:pt idx="382">
                  <c:v>43752</c:v>
                </c:pt>
                <c:pt idx="383">
                  <c:v>43749</c:v>
                </c:pt>
                <c:pt idx="384">
                  <c:v>43748</c:v>
                </c:pt>
                <c:pt idx="385">
                  <c:v>43747</c:v>
                </c:pt>
                <c:pt idx="386">
                  <c:v>43746</c:v>
                </c:pt>
                <c:pt idx="387">
                  <c:v>43745</c:v>
                </c:pt>
                <c:pt idx="388">
                  <c:v>43742</c:v>
                </c:pt>
                <c:pt idx="389">
                  <c:v>43741</c:v>
                </c:pt>
                <c:pt idx="390">
                  <c:v>43740</c:v>
                </c:pt>
                <c:pt idx="391">
                  <c:v>43739</c:v>
                </c:pt>
                <c:pt idx="392">
                  <c:v>43738</c:v>
                </c:pt>
                <c:pt idx="393">
                  <c:v>43735</c:v>
                </c:pt>
                <c:pt idx="394">
                  <c:v>43734</c:v>
                </c:pt>
                <c:pt idx="395">
                  <c:v>43733</c:v>
                </c:pt>
                <c:pt idx="396">
                  <c:v>43732</c:v>
                </c:pt>
                <c:pt idx="397">
                  <c:v>43731</c:v>
                </c:pt>
                <c:pt idx="398">
                  <c:v>43728</c:v>
                </c:pt>
                <c:pt idx="399">
                  <c:v>43727</c:v>
                </c:pt>
                <c:pt idx="400">
                  <c:v>43726</c:v>
                </c:pt>
                <c:pt idx="401">
                  <c:v>43725</c:v>
                </c:pt>
                <c:pt idx="402">
                  <c:v>43724</c:v>
                </c:pt>
                <c:pt idx="403">
                  <c:v>43721</c:v>
                </c:pt>
                <c:pt idx="404">
                  <c:v>43720</c:v>
                </c:pt>
                <c:pt idx="405">
                  <c:v>43719</c:v>
                </c:pt>
                <c:pt idx="406">
                  <c:v>43718</c:v>
                </c:pt>
                <c:pt idx="407">
                  <c:v>43717</c:v>
                </c:pt>
                <c:pt idx="408">
                  <c:v>43714</c:v>
                </c:pt>
                <c:pt idx="409">
                  <c:v>43713</c:v>
                </c:pt>
                <c:pt idx="410">
                  <c:v>43712</c:v>
                </c:pt>
                <c:pt idx="411">
                  <c:v>43711</c:v>
                </c:pt>
                <c:pt idx="412">
                  <c:v>43707</c:v>
                </c:pt>
                <c:pt idx="413">
                  <c:v>43706</c:v>
                </c:pt>
                <c:pt idx="414">
                  <c:v>43705</c:v>
                </c:pt>
                <c:pt idx="415">
                  <c:v>43704</c:v>
                </c:pt>
                <c:pt idx="416">
                  <c:v>43703</c:v>
                </c:pt>
                <c:pt idx="417">
                  <c:v>43700</c:v>
                </c:pt>
                <c:pt idx="418">
                  <c:v>43699</c:v>
                </c:pt>
                <c:pt idx="419">
                  <c:v>43698</c:v>
                </c:pt>
                <c:pt idx="420">
                  <c:v>43697</c:v>
                </c:pt>
                <c:pt idx="421">
                  <c:v>43696</c:v>
                </c:pt>
                <c:pt idx="422">
                  <c:v>43693</c:v>
                </c:pt>
                <c:pt idx="423">
                  <c:v>43692</c:v>
                </c:pt>
                <c:pt idx="424">
                  <c:v>43691</c:v>
                </c:pt>
                <c:pt idx="425">
                  <c:v>43690</c:v>
                </c:pt>
                <c:pt idx="426">
                  <c:v>43689</c:v>
                </c:pt>
                <c:pt idx="427">
                  <c:v>43686</c:v>
                </c:pt>
                <c:pt idx="428">
                  <c:v>43685</c:v>
                </c:pt>
                <c:pt idx="429">
                  <c:v>43684</c:v>
                </c:pt>
                <c:pt idx="430">
                  <c:v>43683</c:v>
                </c:pt>
                <c:pt idx="431">
                  <c:v>43682</c:v>
                </c:pt>
                <c:pt idx="432">
                  <c:v>43679</c:v>
                </c:pt>
                <c:pt idx="433">
                  <c:v>43678</c:v>
                </c:pt>
                <c:pt idx="434">
                  <c:v>43677</c:v>
                </c:pt>
                <c:pt idx="435">
                  <c:v>43676</c:v>
                </c:pt>
                <c:pt idx="436">
                  <c:v>43675</c:v>
                </c:pt>
                <c:pt idx="437">
                  <c:v>43672</c:v>
                </c:pt>
                <c:pt idx="438">
                  <c:v>43671</c:v>
                </c:pt>
                <c:pt idx="439">
                  <c:v>43670</c:v>
                </c:pt>
                <c:pt idx="440">
                  <c:v>43669</c:v>
                </c:pt>
                <c:pt idx="441">
                  <c:v>43668</c:v>
                </c:pt>
                <c:pt idx="442">
                  <c:v>43665</c:v>
                </c:pt>
                <c:pt idx="443">
                  <c:v>43664</c:v>
                </c:pt>
                <c:pt idx="444">
                  <c:v>43663</c:v>
                </c:pt>
                <c:pt idx="445">
                  <c:v>43662</c:v>
                </c:pt>
                <c:pt idx="446">
                  <c:v>43661</c:v>
                </c:pt>
                <c:pt idx="447">
                  <c:v>43658</c:v>
                </c:pt>
                <c:pt idx="448">
                  <c:v>43657</c:v>
                </c:pt>
                <c:pt idx="449">
                  <c:v>43656</c:v>
                </c:pt>
                <c:pt idx="450">
                  <c:v>43655</c:v>
                </c:pt>
                <c:pt idx="451">
                  <c:v>43654</c:v>
                </c:pt>
                <c:pt idx="452">
                  <c:v>43651</c:v>
                </c:pt>
                <c:pt idx="453">
                  <c:v>43649</c:v>
                </c:pt>
                <c:pt idx="454">
                  <c:v>43648</c:v>
                </c:pt>
                <c:pt idx="455">
                  <c:v>43647</c:v>
                </c:pt>
                <c:pt idx="456">
                  <c:v>43644</c:v>
                </c:pt>
                <c:pt idx="457">
                  <c:v>43643</c:v>
                </c:pt>
                <c:pt idx="458">
                  <c:v>43642</c:v>
                </c:pt>
                <c:pt idx="459">
                  <c:v>43641</c:v>
                </c:pt>
                <c:pt idx="460">
                  <c:v>43640</c:v>
                </c:pt>
                <c:pt idx="461">
                  <c:v>43637</c:v>
                </c:pt>
                <c:pt idx="462">
                  <c:v>43636</c:v>
                </c:pt>
                <c:pt idx="463">
                  <c:v>43635</c:v>
                </c:pt>
                <c:pt idx="464">
                  <c:v>43634</c:v>
                </c:pt>
                <c:pt idx="465">
                  <c:v>43633</c:v>
                </c:pt>
                <c:pt idx="466">
                  <c:v>43630</c:v>
                </c:pt>
                <c:pt idx="467">
                  <c:v>43629</c:v>
                </c:pt>
                <c:pt idx="468">
                  <c:v>43628</c:v>
                </c:pt>
                <c:pt idx="469">
                  <c:v>43627</c:v>
                </c:pt>
                <c:pt idx="470">
                  <c:v>43626</c:v>
                </c:pt>
                <c:pt idx="471">
                  <c:v>43623</c:v>
                </c:pt>
                <c:pt idx="472">
                  <c:v>43622</c:v>
                </c:pt>
                <c:pt idx="473">
                  <c:v>43621</c:v>
                </c:pt>
                <c:pt idx="474">
                  <c:v>43620</c:v>
                </c:pt>
                <c:pt idx="475">
                  <c:v>43619</c:v>
                </c:pt>
                <c:pt idx="476">
                  <c:v>43616</c:v>
                </c:pt>
                <c:pt idx="477">
                  <c:v>43615</c:v>
                </c:pt>
                <c:pt idx="478">
                  <c:v>43614</c:v>
                </c:pt>
                <c:pt idx="479">
                  <c:v>43613</c:v>
                </c:pt>
                <c:pt idx="480">
                  <c:v>43609</c:v>
                </c:pt>
                <c:pt idx="481">
                  <c:v>43608</c:v>
                </c:pt>
                <c:pt idx="482">
                  <c:v>43607</c:v>
                </c:pt>
                <c:pt idx="483">
                  <c:v>43606</c:v>
                </c:pt>
                <c:pt idx="484">
                  <c:v>43605</c:v>
                </c:pt>
                <c:pt idx="485">
                  <c:v>43602</c:v>
                </c:pt>
                <c:pt idx="486">
                  <c:v>43601</c:v>
                </c:pt>
                <c:pt idx="487">
                  <c:v>43600</c:v>
                </c:pt>
                <c:pt idx="488">
                  <c:v>43599</c:v>
                </c:pt>
                <c:pt idx="489">
                  <c:v>43598</c:v>
                </c:pt>
                <c:pt idx="490">
                  <c:v>43595</c:v>
                </c:pt>
                <c:pt idx="491">
                  <c:v>43594</c:v>
                </c:pt>
                <c:pt idx="492">
                  <c:v>43593</c:v>
                </c:pt>
                <c:pt idx="493">
                  <c:v>43592</c:v>
                </c:pt>
                <c:pt idx="494">
                  <c:v>43591</c:v>
                </c:pt>
                <c:pt idx="495">
                  <c:v>43588</c:v>
                </c:pt>
                <c:pt idx="496">
                  <c:v>43587</c:v>
                </c:pt>
                <c:pt idx="497">
                  <c:v>43586</c:v>
                </c:pt>
                <c:pt idx="498">
                  <c:v>43585</c:v>
                </c:pt>
                <c:pt idx="499">
                  <c:v>43584</c:v>
                </c:pt>
                <c:pt idx="500">
                  <c:v>43581</c:v>
                </c:pt>
                <c:pt idx="501">
                  <c:v>43580</c:v>
                </c:pt>
                <c:pt idx="502">
                  <c:v>43579</c:v>
                </c:pt>
                <c:pt idx="503">
                  <c:v>43578</c:v>
                </c:pt>
                <c:pt idx="504">
                  <c:v>43577</c:v>
                </c:pt>
                <c:pt idx="505">
                  <c:v>43573</c:v>
                </c:pt>
                <c:pt idx="506">
                  <c:v>43572</c:v>
                </c:pt>
                <c:pt idx="507">
                  <c:v>43571</c:v>
                </c:pt>
                <c:pt idx="508">
                  <c:v>43570</c:v>
                </c:pt>
                <c:pt idx="509">
                  <c:v>43567</c:v>
                </c:pt>
                <c:pt idx="510">
                  <c:v>43566</c:v>
                </c:pt>
                <c:pt idx="511">
                  <c:v>43565</c:v>
                </c:pt>
                <c:pt idx="512">
                  <c:v>43564</c:v>
                </c:pt>
                <c:pt idx="513">
                  <c:v>43563</c:v>
                </c:pt>
                <c:pt idx="514">
                  <c:v>43560</c:v>
                </c:pt>
                <c:pt idx="515">
                  <c:v>43559</c:v>
                </c:pt>
                <c:pt idx="516">
                  <c:v>43558</c:v>
                </c:pt>
                <c:pt idx="517">
                  <c:v>43557</c:v>
                </c:pt>
                <c:pt idx="518">
                  <c:v>43556</c:v>
                </c:pt>
                <c:pt idx="519">
                  <c:v>43553</c:v>
                </c:pt>
                <c:pt idx="520">
                  <c:v>43552</c:v>
                </c:pt>
                <c:pt idx="521">
                  <c:v>43551</c:v>
                </c:pt>
                <c:pt idx="522">
                  <c:v>43550</c:v>
                </c:pt>
                <c:pt idx="523">
                  <c:v>43549</c:v>
                </c:pt>
                <c:pt idx="524">
                  <c:v>43546</c:v>
                </c:pt>
              </c:numCache>
            </c:numRef>
          </c:cat>
          <c:val>
            <c:numRef>
              <c:f>'S&amp;P 500 Historical Data'!$E$2:$E$526</c:f>
              <c:numCache>
                <c:formatCode>#,##0.00</c:formatCode>
                <c:ptCount val="525"/>
                <c:pt idx="0">
                  <c:v>4173.42</c:v>
                </c:pt>
                <c:pt idx="1">
                  <c:v>4134.9399999999996</c:v>
                </c:pt>
                <c:pt idx="2">
                  <c:v>4163.26</c:v>
                </c:pt>
                <c:pt idx="3">
                  <c:v>4185.47</c:v>
                </c:pt>
                <c:pt idx="4">
                  <c:v>4170.42</c:v>
                </c:pt>
                <c:pt idx="5">
                  <c:v>4124.66</c:v>
                </c:pt>
                <c:pt idx="6">
                  <c:v>4141.59</c:v>
                </c:pt>
                <c:pt idx="7">
                  <c:v>4127.99</c:v>
                </c:pt>
                <c:pt idx="8">
                  <c:v>4128.8</c:v>
                </c:pt>
                <c:pt idx="9">
                  <c:v>4097.17</c:v>
                </c:pt>
                <c:pt idx="10">
                  <c:v>4079.95</c:v>
                </c:pt>
                <c:pt idx="11">
                  <c:v>4073.94</c:v>
                </c:pt>
                <c:pt idx="12">
                  <c:v>4077.91</c:v>
                </c:pt>
                <c:pt idx="13">
                  <c:v>4019.87</c:v>
                </c:pt>
                <c:pt idx="14">
                  <c:v>3972.89</c:v>
                </c:pt>
                <c:pt idx="15">
                  <c:v>3958.55</c:v>
                </c:pt>
                <c:pt idx="16">
                  <c:v>3971.09</c:v>
                </c:pt>
                <c:pt idx="17">
                  <c:v>3974.54</c:v>
                </c:pt>
                <c:pt idx="18">
                  <c:v>3909.52</c:v>
                </c:pt>
                <c:pt idx="19">
                  <c:v>3889.14</c:v>
                </c:pt>
                <c:pt idx="20">
                  <c:v>3910.52</c:v>
                </c:pt>
                <c:pt idx="21">
                  <c:v>3940.59</c:v>
                </c:pt>
                <c:pt idx="22">
                  <c:v>3913.1</c:v>
                </c:pt>
                <c:pt idx="23">
                  <c:v>3915.46</c:v>
                </c:pt>
                <c:pt idx="24">
                  <c:v>3974.12</c:v>
                </c:pt>
                <c:pt idx="25">
                  <c:v>3962.71</c:v>
                </c:pt>
                <c:pt idx="26">
                  <c:v>3968.94</c:v>
                </c:pt>
                <c:pt idx="27">
                  <c:v>3943.34</c:v>
                </c:pt>
                <c:pt idx="28">
                  <c:v>3939.34</c:v>
                </c:pt>
                <c:pt idx="29">
                  <c:v>3898.81</c:v>
                </c:pt>
                <c:pt idx="30">
                  <c:v>3875.44</c:v>
                </c:pt>
                <c:pt idx="31">
                  <c:v>3821.35</c:v>
                </c:pt>
                <c:pt idx="32">
                  <c:v>3841.94</c:v>
                </c:pt>
                <c:pt idx="33">
                  <c:v>3768.47</c:v>
                </c:pt>
                <c:pt idx="34">
                  <c:v>3819.72</c:v>
                </c:pt>
                <c:pt idx="35">
                  <c:v>3870.29</c:v>
                </c:pt>
                <c:pt idx="36">
                  <c:v>3901.82</c:v>
                </c:pt>
                <c:pt idx="37">
                  <c:v>3811.15</c:v>
                </c:pt>
                <c:pt idx="38">
                  <c:v>3829.34</c:v>
                </c:pt>
                <c:pt idx="39">
                  <c:v>3925.43</c:v>
                </c:pt>
                <c:pt idx="40">
                  <c:v>3881.37</c:v>
                </c:pt>
                <c:pt idx="41">
                  <c:v>3876.5</c:v>
                </c:pt>
                <c:pt idx="42">
                  <c:v>3906.71</c:v>
                </c:pt>
                <c:pt idx="43">
                  <c:v>3913.97</c:v>
                </c:pt>
                <c:pt idx="44">
                  <c:v>3931.33</c:v>
                </c:pt>
                <c:pt idx="45">
                  <c:v>3932.59</c:v>
                </c:pt>
                <c:pt idx="46">
                  <c:v>3934.83</c:v>
                </c:pt>
                <c:pt idx="47">
                  <c:v>3916.38</c:v>
                </c:pt>
                <c:pt idx="48">
                  <c:v>3909.88</c:v>
                </c:pt>
                <c:pt idx="49">
                  <c:v>3911.23</c:v>
                </c:pt>
                <c:pt idx="50">
                  <c:v>3915.59</c:v>
                </c:pt>
                <c:pt idx="51">
                  <c:v>3886.83</c:v>
                </c:pt>
                <c:pt idx="52">
                  <c:v>3871.74</c:v>
                </c:pt>
                <c:pt idx="53">
                  <c:v>3830.17</c:v>
                </c:pt>
                <c:pt idx="54">
                  <c:v>3826.31</c:v>
                </c:pt>
                <c:pt idx="55">
                  <c:v>3773.86</c:v>
                </c:pt>
                <c:pt idx="56">
                  <c:v>3714.24</c:v>
                </c:pt>
                <c:pt idx="57">
                  <c:v>3787.38</c:v>
                </c:pt>
                <c:pt idx="58">
                  <c:v>3750.77</c:v>
                </c:pt>
                <c:pt idx="59">
                  <c:v>3849.62</c:v>
                </c:pt>
                <c:pt idx="60">
                  <c:v>3855.36</c:v>
                </c:pt>
                <c:pt idx="61">
                  <c:v>3841.47</c:v>
                </c:pt>
                <c:pt idx="62">
                  <c:v>3853.07</c:v>
                </c:pt>
                <c:pt idx="63">
                  <c:v>3851.85</c:v>
                </c:pt>
                <c:pt idx="64">
                  <c:v>3798.91</c:v>
                </c:pt>
                <c:pt idx="65">
                  <c:v>3768.25</c:v>
                </c:pt>
                <c:pt idx="66">
                  <c:v>3795.54</c:v>
                </c:pt>
                <c:pt idx="67">
                  <c:v>3809.84</c:v>
                </c:pt>
                <c:pt idx="68">
                  <c:v>3801.19</c:v>
                </c:pt>
                <c:pt idx="69">
                  <c:v>3799.61</c:v>
                </c:pt>
                <c:pt idx="70">
                  <c:v>3824.68</c:v>
                </c:pt>
                <c:pt idx="71">
                  <c:v>3803.79</c:v>
                </c:pt>
                <c:pt idx="72">
                  <c:v>3748.14</c:v>
                </c:pt>
                <c:pt idx="73">
                  <c:v>3726.86</c:v>
                </c:pt>
                <c:pt idx="74">
                  <c:v>3700.65</c:v>
                </c:pt>
                <c:pt idx="75">
                  <c:v>3756.07</c:v>
                </c:pt>
                <c:pt idx="76">
                  <c:v>3732.04</c:v>
                </c:pt>
                <c:pt idx="77">
                  <c:v>3727.04</c:v>
                </c:pt>
                <c:pt idx="78">
                  <c:v>3735.36</c:v>
                </c:pt>
                <c:pt idx="79">
                  <c:v>3703.06</c:v>
                </c:pt>
                <c:pt idx="80">
                  <c:v>3690.01</c:v>
                </c:pt>
                <c:pt idx="81">
                  <c:v>3687.26</c:v>
                </c:pt>
                <c:pt idx="82">
                  <c:v>3694.92</c:v>
                </c:pt>
                <c:pt idx="83">
                  <c:v>3709.41</c:v>
                </c:pt>
                <c:pt idx="84">
                  <c:v>3722.48</c:v>
                </c:pt>
                <c:pt idx="85">
                  <c:v>3701.17</c:v>
                </c:pt>
                <c:pt idx="86">
                  <c:v>3694.62</c:v>
                </c:pt>
                <c:pt idx="87">
                  <c:v>3647.49</c:v>
                </c:pt>
                <c:pt idx="88">
                  <c:v>3663.46</c:v>
                </c:pt>
                <c:pt idx="89">
                  <c:v>3668.1</c:v>
                </c:pt>
                <c:pt idx="90">
                  <c:v>3672.82</c:v>
                </c:pt>
                <c:pt idx="91">
                  <c:v>3702.25</c:v>
                </c:pt>
                <c:pt idx="92">
                  <c:v>3691.96</c:v>
                </c:pt>
                <c:pt idx="93">
                  <c:v>3699.12</c:v>
                </c:pt>
                <c:pt idx="94">
                  <c:v>3666.72</c:v>
                </c:pt>
                <c:pt idx="95">
                  <c:v>3669.01</c:v>
                </c:pt>
                <c:pt idx="96">
                  <c:v>3662.45</c:v>
                </c:pt>
                <c:pt idx="97">
                  <c:v>3621.63</c:v>
                </c:pt>
                <c:pt idx="98">
                  <c:v>3638.35</c:v>
                </c:pt>
                <c:pt idx="99">
                  <c:v>3629.65</c:v>
                </c:pt>
                <c:pt idx="100">
                  <c:v>3635.41</c:v>
                </c:pt>
                <c:pt idx="101">
                  <c:v>3577.59</c:v>
                </c:pt>
                <c:pt idx="102">
                  <c:v>3557.54</c:v>
                </c:pt>
                <c:pt idx="103">
                  <c:v>3581.87</c:v>
                </c:pt>
                <c:pt idx="104">
                  <c:v>3567.79</c:v>
                </c:pt>
                <c:pt idx="105">
                  <c:v>3609.53</c:v>
                </c:pt>
                <c:pt idx="106">
                  <c:v>3626.91</c:v>
                </c:pt>
                <c:pt idx="107">
                  <c:v>3585.15</c:v>
                </c:pt>
                <c:pt idx="108">
                  <c:v>3537.01</c:v>
                </c:pt>
                <c:pt idx="109">
                  <c:v>3572.66</c:v>
                </c:pt>
                <c:pt idx="110">
                  <c:v>3545.53</c:v>
                </c:pt>
                <c:pt idx="111">
                  <c:v>3550.5</c:v>
                </c:pt>
                <c:pt idx="112">
                  <c:v>3509.44</c:v>
                </c:pt>
                <c:pt idx="113">
                  <c:v>3510.45</c:v>
                </c:pt>
                <c:pt idx="114">
                  <c:v>3443.44</c:v>
                </c:pt>
                <c:pt idx="115">
                  <c:v>3369.16</c:v>
                </c:pt>
                <c:pt idx="116">
                  <c:v>3310.24</c:v>
                </c:pt>
                <c:pt idx="117">
                  <c:v>3269.96</c:v>
                </c:pt>
                <c:pt idx="118">
                  <c:v>3310.11</c:v>
                </c:pt>
                <c:pt idx="119">
                  <c:v>3271.03</c:v>
                </c:pt>
                <c:pt idx="120">
                  <c:v>3390.68</c:v>
                </c:pt>
                <c:pt idx="121">
                  <c:v>3400.97</c:v>
                </c:pt>
                <c:pt idx="122">
                  <c:v>3465.39</c:v>
                </c:pt>
                <c:pt idx="123">
                  <c:v>3453.49</c:v>
                </c:pt>
                <c:pt idx="124">
                  <c:v>3435.56</c:v>
                </c:pt>
                <c:pt idx="125">
                  <c:v>3443.12</c:v>
                </c:pt>
                <c:pt idx="126">
                  <c:v>3426.92</c:v>
                </c:pt>
                <c:pt idx="127">
                  <c:v>3483.81</c:v>
                </c:pt>
                <c:pt idx="128">
                  <c:v>3483.34</c:v>
                </c:pt>
                <c:pt idx="129">
                  <c:v>3488.67</c:v>
                </c:pt>
                <c:pt idx="130">
                  <c:v>3511.93</c:v>
                </c:pt>
                <c:pt idx="131">
                  <c:v>3534.22</c:v>
                </c:pt>
                <c:pt idx="132">
                  <c:v>3477.13</c:v>
                </c:pt>
                <c:pt idx="133">
                  <c:v>3446.83</c:v>
                </c:pt>
                <c:pt idx="134">
                  <c:v>3419.45</c:v>
                </c:pt>
                <c:pt idx="135">
                  <c:v>3360.95</c:v>
                </c:pt>
                <c:pt idx="136">
                  <c:v>3408.63</c:v>
                </c:pt>
                <c:pt idx="137">
                  <c:v>3348.44</c:v>
                </c:pt>
                <c:pt idx="138">
                  <c:v>3380.8</c:v>
                </c:pt>
                <c:pt idx="139">
                  <c:v>3363</c:v>
                </c:pt>
                <c:pt idx="140">
                  <c:v>3335.47</c:v>
                </c:pt>
                <c:pt idx="141">
                  <c:v>3351.6</c:v>
                </c:pt>
                <c:pt idx="142">
                  <c:v>3298.46</c:v>
                </c:pt>
                <c:pt idx="143">
                  <c:v>3246.59</c:v>
                </c:pt>
                <c:pt idx="144">
                  <c:v>3236.92</c:v>
                </c:pt>
                <c:pt idx="145">
                  <c:v>3315.57</c:v>
                </c:pt>
                <c:pt idx="146">
                  <c:v>3281.06</c:v>
                </c:pt>
                <c:pt idx="147">
                  <c:v>3319.47</c:v>
                </c:pt>
                <c:pt idx="148">
                  <c:v>3357.01</c:v>
                </c:pt>
                <c:pt idx="149">
                  <c:v>3385.49</c:v>
                </c:pt>
                <c:pt idx="150">
                  <c:v>3401.2</c:v>
                </c:pt>
                <c:pt idx="151">
                  <c:v>3383.54</c:v>
                </c:pt>
                <c:pt idx="152">
                  <c:v>3340.97</c:v>
                </c:pt>
                <c:pt idx="153">
                  <c:v>3339.19</c:v>
                </c:pt>
                <c:pt idx="154">
                  <c:v>3398.96</c:v>
                </c:pt>
                <c:pt idx="155">
                  <c:v>3331.84</c:v>
                </c:pt>
                <c:pt idx="156">
                  <c:v>3426.96</c:v>
                </c:pt>
                <c:pt idx="157">
                  <c:v>3455.06</c:v>
                </c:pt>
                <c:pt idx="158">
                  <c:v>3580.84</c:v>
                </c:pt>
                <c:pt idx="159">
                  <c:v>3526.65</c:v>
                </c:pt>
                <c:pt idx="160">
                  <c:v>3500.31</c:v>
                </c:pt>
                <c:pt idx="161">
                  <c:v>3508.01</c:v>
                </c:pt>
                <c:pt idx="162">
                  <c:v>3484.55</c:v>
                </c:pt>
                <c:pt idx="163">
                  <c:v>3478.73</c:v>
                </c:pt>
                <c:pt idx="164">
                  <c:v>3443.62</c:v>
                </c:pt>
                <c:pt idx="165">
                  <c:v>3431.28</c:v>
                </c:pt>
                <c:pt idx="166">
                  <c:v>3397.16</c:v>
                </c:pt>
                <c:pt idx="167">
                  <c:v>3385.51</c:v>
                </c:pt>
                <c:pt idx="168">
                  <c:v>3374.85</c:v>
                </c:pt>
                <c:pt idx="169">
                  <c:v>3389.78</c:v>
                </c:pt>
                <c:pt idx="170">
                  <c:v>3381.99</c:v>
                </c:pt>
                <c:pt idx="171">
                  <c:v>3372.85</c:v>
                </c:pt>
                <c:pt idx="172">
                  <c:v>3373.43</c:v>
                </c:pt>
                <c:pt idx="173">
                  <c:v>3380.35</c:v>
                </c:pt>
                <c:pt idx="174">
                  <c:v>3333.69</c:v>
                </c:pt>
                <c:pt idx="175">
                  <c:v>3360.47</c:v>
                </c:pt>
                <c:pt idx="176">
                  <c:v>3351.28</c:v>
                </c:pt>
                <c:pt idx="177">
                  <c:v>3349.16</c:v>
                </c:pt>
                <c:pt idx="178">
                  <c:v>3327.77</c:v>
                </c:pt>
                <c:pt idx="179">
                  <c:v>3306.51</c:v>
                </c:pt>
                <c:pt idx="180">
                  <c:v>3294.61</c:v>
                </c:pt>
                <c:pt idx="181">
                  <c:v>3271.12</c:v>
                </c:pt>
                <c:pt idx="182">
                  <c:v>3246.22</c:v>
                </c:pt>
                <c:pt idx="183">
                  <c:v>3258.44</c:v>
                </c:pt>
                <c:pt idx="184">
                  <c:v>3218.44</c:v>
                </c:pt>
                <c:pt idx="185">
                  <c:v>3239.41</c:v>
                </c:pt>
                <c:pt idx="186">
                  <c:v>3215.63</c:v>
                </c:pt>
                <c:pt idx="187">
                  <c:v>3235.66</c:v>
                </c:pt>
                <c:pt idx="188">
                  <c:v>3276.02</c:v>
                </c:pt>
                <c:pt idx="189">
                  <c:v>3257.3</c:v>
                </c:pt>
                <c:pt idx="190">
                  <c:v>3251.84</c:v>
                </c:pt>
                <c:pt idx="191">
                  <c:v>3224.73</c:v>
                </c:pt>
                <c:pt idx="192">
                  <c:v>3215.57</c:v>
                </c:pt>
                <c:pt idx="193">
                  <c:v>3226.56</c:v>
                </c:pt>
                <c:pt idx="194">
                  <c:v>3197.52</c:v>
                </c:pt>
                <c:pt idx="195">
                  <c:v>3155.22</c:v>
                </c:pt>
                <c:pt idx="196">
                  <c:v>3185.04</c:v>
                </c:pt>
                <c:pt idx="197">
                  <c:v>3152.05</c:v>
                </c:pt>
                <c:pt idx="198">
                  <c:v>3169.94</c:v>
                </c:pt>
                <c:pt idx="199">
                  <c:v>3145.32</c:v>
                </c:pt>
                <c:pt idx="200">
                  <c:v>3179.72</c:v>
                </c:pt>
                <c:pt idx="201">
                  <c:v>3130.01</c:v>
                </c:pt>
                <c:pt idx="202">
                  <c:v>3115.86</c:v>
                </c:pt>
                <c:pt idx="203">
                  <c:v>3100.29</c:v>
                </c:pt>
                <c:pt idx="204">
                  <c:v>3053.24</c:v>
                </c:pt>
                <c:pt idx="205">
                  <c:v>3009.05</c:v>
                </c:pt>
                <c:pt idx="206">
                  <c:v>3083.76</c:v>
                </c:pt>
                <c:pt idx="207">
                  <c:v>3050.33</c:v>
                </c:pt>
                <c:pt idx="208">
                  <c:v>3131.29</c:v>
                </c:pt>
                <c:pt idx="209">
                  <c:v>3117.86</c:v>
                </c:pt>
                <c:pt idx="210">
                  <c:v>3097.74</c:v>
                </c:pt>
                <c:pt idx="211">
                  <c:v>3115.34</c:v>
                </c:pt>
                <c:pt idx="212">
                  <c:v>3113.49</c:v>
                </c:pt>
                <c:pt idx="213">
                  <c:v>3124.74</c:v>
                </c:pt>
                <c:pt idx="214">
                  <c:v>3066.59</c:v>
                </c:pt>
                <c:pt idx="215">
                  <c:v>3041.31</c:v>
                </c:pt>
                <c:pt idx="216">
                  <c:v>3002.1</c:v>
                </c:pt>
                <c:pt idx="217">
                  <c:v>3190.14</c:v>
                </c:pt>
                <c:pt idx="218">
                  <c:v>3207.18</c:v>
                </c:pt>
                <c:pt idx="219">
                  <c:v>3232.39</c:v>
                </c:pt>
                <c:pt idx="220">
                  <c:v>3193.93</c:v>
                </c:pt>
                <c:pt idx="221">
                  <c:v>3112.35</c:v>
                </c:pt>
                <c:pt idx="222">
                  <c:v>3122.87</c:v>
                </c:pt>
                <c:pt idx="223">
                  <c:v>3080.82</c:v>
                </c:pt>
                <c:pt idx="224">
                  <c:v>3055.73</c:v>
                </c:pt>
                <c:pt idx="225">
                  <c:v>3044.31</c:v>
                </c:pt>
                <c:pt idx="226">
                  <c:v>3029.73</c:v>
                </c:pt>
                <c:pt idx="227">
                  <c:v>3036.13</c:v>
                </c:pt>
                <c:pt idx="228">
                  <c:v>2991.77</c:v>
                </c:pt>
                <c:pt idx="229">
                  <c:v>2955.45</c:v>
                </c:pt>
                <c:pt idx="230">
                  <c:v>2948.51</c:v>
                </c:pt>
                <c:pt idx="231">
                  <c:v>2971.61</c:v>
                </c:pt>
                <c:pt idx="232">
                  <c:v>2922.94</c:v>
                </c:pt>
                <c:pt idx="233">
                  <c:v>2953.91</c:v>
                </c:pt>
                <c:pt idx="234">
                  <c:v>2863.7</c:v>
                </c:pt>
                <c:pt idx="235">
                  <c:v>2852.5</c:v>
                </c:pt>
                <c:pt idx="236">
                  <c:v>2820</c:v>
                </c:pt>
                <c:pt idx="237">
                  <c:v>2870.12</c:v>
                </c:pt>
                <c:pt idx="238">
                  <c:v>2930.32</c:v>
                </c:pt>
                <c:pt idx="239">
                  <c:v>2929.8</c:v>
                </c:pt>
                <c:pt idx="240">
                  <c:v>2881.19</c:v>
                </c:pt>
                <c:pt idx="241">
                  <c:v>2848.42</c:v>
                </c:pt>
                <c:pt idx="242">
                  <c:v>2868.44</c:v>
                </c:pt>
                <c:pt idx="243">
                  <c:v>2842.74</c:v>
                </c:pt>
                <c:pt idx="244">
                  <c:v>2830.71</c:v>
                </c:pt>
                <c:pt idx="245">
                  <c:v>2912.43</c:v>
                </c:pt>
                <c:pt idx="246">
                  <c:v>2939.51</c:v>
                </c:pt>
                <c:pt idx="247">
                  <c:v>2863.39</c:v>
                </c:pt>
                <c:pt idx="248">
                  <c:v>2878.48</c:v>
                </c:pt>
                <c:pt idx="249">
                  <c:v>2836.74</c:v>
                </c:pt>
                <c:pt idx="250">
                  <c:v>2797.8</c:v>
                </c:pt>
                <c:pt idx="251">
                  <c:v>2799.31</c:v>
                </c:pt>
                <c:pt idx="252">
                  <c:v>2736.56</c:v>
                </c:pt>
                <c:pt idx="253">
                  <c:v>2823.16</c:v>
                </c:pt>
                <c:pt idx="254">
                  <c:v>2874.56</c:v>
                </c:pt>
                <c:pt idx="255">
                  <c:v>2799.55</c:v>
                </c:pt>
                <c:pt idx="256">
                  <c:v>2783.36</c:v>
                </c:pt>
                <c:pt idx="257">
                  <c:v>2846.06</c:v>
                </c:pt>
                <c:pt idx="258">
                  <c:v>2761.63</c:v>
                </c:pt>
                <c:pt idx="259">
                  <c:v>2789.82</c:v>
                </c:pt>
                <c:pt idx="260">
                  <c:v>2749.98</c:v>
                </c:pt>
                <c:pt idx="261">
                  <c:v>2659.41</c:v>
                </c:pt>
                <c:pt idx="262">
                  <c:v>2663.68</c:v>
                </c:pt>
                <c:pt idx="263">
                  <c:v>2488.65</c:v>
                </c:pt>
                <c:pt idx="264">
                  <c:v>2526.9</c:v>
                </c:pt>
                <c:pt idx="265">
                  <c:v>2470.5</c:v>
                </c:pt>
                <c:pt idx="266">
                  <c:v>2584.59</c:v>
                </c:pt>
                <c:pt idx="267">
                  <c:v>2626.65</c:v>
                </c:pt>
                <c:pt idx="268">
                  <c:v>2541.4699999999998</c:v>
                </c:pt>
                <c:pt idx="269">
                  <c:v>2630.07</c:v>
                </c:pt>
                <c:pt idx="270">
                  <c:v>2475.56</c:v>
                </c:pt>
                <c:pt idx="271">
                  <c:v>2447.33</c:v>
                </c:pt>
                <c:pt idx="272">
                  <c:v>2237.4</c:v>
                </c:pt>
                <c:pt idx="273">
                  <c:v>2304.92</c:v>
                </c:pt>
                <c:pt idx="274">
                  <c:v>2409.39</c:v>
                </c:pt>
                <c:pt idx="275">
                  <c:v>2398.1</c:v>
                </c:pt>
                <c:pt idx="276">
                  <c:v>2529.19</c:v>
                </c:pt>
                <c:pt idx="277">
                  <c:v>2386.13</c:v>
                </c:pt>
                <c:pt idx="278">
                  <c:v>2711.02</c:v>
                </c:pt>
                <c:pt idx="279">
                  <c:v>2480.64</c:v>
                </c:pt>
                <c:pt idx="280">
                  <c:v>2741.38</c:v>
                </c:pt>
                <c:pt idx="281">
                  <c:v>2882.23</c:v>
                </c:pt>
                <c:pt idx="282">
                  <c:v>2746.56</c:v>
                </c:pt>
                <c:pt idx="283">
                  <c:v>2972.37</c:v>
                </c:pt>
                <c:pt idx="284">
                  <c:v>3023.94</c:v>
                </c:pt>
                <c:pt idx="285">
                  <c:v>3130.12</c:v>
                </c:pt>
                <c:pt idx="286">
                  <c:v>3003.37</c:v>
                </c:pt>
                <c:pt idx="287">
                  <c:v>3090.23</c:v>
                </c:pt>
                <c:pt idx="288">
                  <c:v>2954.22</c:v>
                </c:pt>
                <c:pt idx="289">
                  <c:v>2978.76</c:v>
                </c:pt>
                <c:pt idx="290">
                  <c:v>3116.39</c:v>
                </c:pt>
                <c:pt idx="291">
                  <c:v>3128.21</c:v>
                </c:pt>
                <c:pt idx="292">
                  <c:v>3225.89</c:v>
                </c:pt>
                <c:pt idx="293">
                  <c:v>3337.75</c:v>
                </c:pt>
                <c:pt idx="294">
                  <c:v>3373.23</c:v>
                </c:pt>
                <c:pt idx="295">
                  <c:v>3386.15</c:v>
                </c:pt>
                <c:pt idx="296">
                  <c:v>3370.29</c:v>
                </c:pt>
                <c:pt idx="297">
                  <c:v>3380.16</c:v>
                </c:pt>
                <c:pt idx="298">
                  <c:v>3373.94</c:v>
                </c:pt>
                <c:pt idx="299">
                  <c:v>3379.45</c:v>
                </c:pt>
                <c:pt idx="300">
                  <c:v>3357.75</c:v>
                </c:pt>
                <c:pt idx="301">
                  <c:v>3352.09</c:v>
                </c:pt>
                <c:pt idx="302">
                  <c:v>3327.71</c:v>
                </c:pt>
                <c:pt idx="303">
                  <c:v>3345.78</c:v>
                </c:pt>
                <c:pt idx="304">
                  <c:v>3334.69</c:v>
                </c:pt>
                <c:pt idx="305">
                  <c:v>3297.59</c:v>
                </c:pt>
                <c:pt idx="306">
                  <c:v>3248.92</c:v>
                </c:pt>
                <c:pt idx="307">
                  <c:v>3225.52</c:v>
                </c:pt>
                <c:pt idx="308">
                  <c:v>3283.66</c:v>
                </c:pt>
                <c:pt idx="309">
                  <c:v>3273.4</c:v>
                </c:pt>
                <c:pt idx="310">
                  <c:v>3276.24</c:v>
                </c:pt>
                <c:pt idx="311">
                  <c:v>3243.63</c:v>
                </c:pt>
                <c:pt idx="312">
                  <c:v>3295.47</c:v>
                </c:pt>
                <c:pt idx="313">
                  <c:v>3325.54</c:v>
                </c:pt>
                <c:pt idx="314">
                  <c:v>3321.75</c:v>
                </c:pt>
                <c:pt idx="315">
                  <c:v>3320.79</c:v>
                </c:pt>
                <c:pt idx="316">
                  <c:v>3329.62</c:v>
                </c:pt>
                <c:pt idx="317">
                  <c:v>3316.81</c:v>
                </c:pt>
                <c:pt idx="318">
                  <c:v>3289.29</c:v>
                </c:pt>
                <c:pt idx="319">
                  <c:v>3283.15</c:v>
                </c:pt>
                <c:pt idx="320">
                  <c:v>3288.13</c:v>
                </c:pt>
                <c:pt idx="321">
                  <c:v>3265.35</c:v>
                </c:pt>
                <c:pt idx="322">
                  <c:v>3274.7</c:v>
                </c:pt>
                <c:pt idx="323">
                  <c:v>3253.05</c:v>
                </c:pt>
                <c:pt idx="324">
                  <c:v>3237.18</c:v>
                </c:pt>
                <c:pt idx="325">
                  <c:v>3246.28</c:v>
                </c:pt>
                <c:pt idx="326">
                  <c:v>3234.85</c:v>
                </c:pt>
                <c:pt idx="327">
                  <c:v>3257.85</c:v>
                </c:pt>
                <c:pt idx="328">
                  <c:v>3230.78</c:v>
                </c:pt>
                <c:pt idx="329">
                  <c:v>3221.29</c:v>
                </c:pt>
                <c:pt idx="330">
                  <c:v>3240.02</c:v>
                </c:pt>
                <c:pt idx="331">
                  <c:v>3239.91</c:v>
                </c:pt>
                <c:pt idx="332">
                  <c:v>3223.38</c:v>
                </c:pt>
                <c:pt idx="333">
                  <c:v>3224.01</c:v>
                </c:pt>
                <c:pt idx="334">
                  <c:v>3221.22</c:v>
                </c:pt>
                <c:pt idx="335">
                  <c:v>3205.37</c:v>
                </c:pt>
                <c:pt idx="336">
                  <c:v>3191.14</c:v>
                </c:pt>
                <c:pt idx="337">
                  <c:v>3192.52</c:v>
                </c:pt>
                <c:pt idx="338">
                  <c:v>3191.45</c:v>
                </c:pt>
                <c:pt idx="339">
                  <c:v>3168.8</c:v>
                </c:pt>
                <c:pt idx="340">
                  <c:v>3168.57</c:v>
                </c:pt>
                <c:pt idx="341">
                  <c:v>3141.63</c:v>
                </c:pt>
                <c:pt idx="342">
                  <c:v>3132.52</c:v>
                </c:pt>
                <c:pt idx="343">
                  <c:v>3135.96</c:v>
                </c:pt>
                <c:pt idx="344">
                  <c:v>3145.91</c:v>
                </c:pt>
                <c:pt idx="345">
                  <c:v>3117.43</c:v>
                </c:pt>
                <c:pt idx="346">
                  <c:v>3112.76</c:v>
                </c:pt>
                <c:pt idx="347">
                  <c:v>3093.2</c:v>
                </c:pt>
                <c:pt idx="348">
                  <c:v>3113.87</c:v>
                </c:pt>
                <c:pt idx="349">
                  <c:v>3140.98</c:v>
                </c:pt>
                <c:pt idx="350">
                  <c:v>3153.63</c:v>
                </c:pt>
                <c:pt idx="351">
                  <c:v>3140.52</c:v>
                </c:pt>
                <c:pt idx="352">
                  <c:v>3133.64</c:v>
                </c:pt>
                <c:pt idx="353">
                  <c:v>3110.29</c:v>
                </c:pt>
                <c:pt idx="354">
                  <c:v>3103.54</c:v>
                </c:pt>
                <c:pt idx="355">
                  <c:v>3108.46</c:v>
                </c:pt>
                <c:pt idx="356">
                  <c:v>3120.18</c:v>
                </c:pt>
                <c:pt idx="357">
                  <c:v>3122.03</c:v>
                </c:pt>
                <c:pt idx="358">
                  <c:v>3120.46</c:v>
                </c:pt>
                <c:pt idx="359">
                  <c:v>3096.63</c:v>
                </c:pt>
                <c:pt idx="360">
                  <c:v>3094.04</c:v>
                </c:pt>
                <c:pt idx="361">
                  <c:v>3091.84</c:v>
                </c:pt>
                <c:pt idx="362">
                  <c:v>3087.01</c:v>
                </c:pt>
                <c:pt idx="363">
                  <c:v>3093.08</c:v>
                </c:pt>
                <c:pt idx="364">
                  <c:v>3085.18</c:v>
                </c:pt>
                <c:pt idx="365">
                  <c:v>3076.78</c:v>
                </c:pt>
                <c:pt idx="366">
                  <c:v>3074.62</c:v>
                </c:pt>
                <c:pt idx="367">
                  <c:v>3078.27</c:v>
                </c:pt>
                <c:pt idx="368">
                  <c:v>3066.91</c:v>
                </c:pt>
                <c:pt idx="369">
                  <c:v>3037.56</c:v>
                </c:pt>
                <c:pt idx="370">
                  <c:v>3046.77</c:v>
                </c:pt>
                <c:pt idx="371">
                  <c:v>3036.89</c:v>
                </c:pt>
                <c:pt idx="372">
                  <c:v>3039.42</c:v>
                </c:pt>
                <c:pt idx="373">
                  <c:v>3022.55</c:v>
                </c:pt>
                <c:pt idx="374">
                  <c:v>3010.29</c:v>
                </c:pt>
                <c:pt idx="375">
                  <c:v>3004.52</c:v>
                </c:pt>
                <c:pt idx="376">
                  <c:v>2995.99</c:v>
                </c:pt>
                <c:pt idx="377">
                  <c:v>3006.72</c:v>
                </c:pt>
                <c:pt idx="378">
                  <c:v>2986.2</c:v>
                </c:pt>
                <c:pt idx="379">
                  <c:v>2997.95</c:v>
                </c:pt>
                <c:pt idx="380">
                  <c:v>2989.69</c:v>
                </c:pt>
                <c:pt idx="381">
                  <c:v>2995.68</c:v>
                </c:pt>
                <c:pt idx="382">
                  <c:v>2966.15</c:v>
                </c:pt>
                <c:pt idx="383">
                  <c:v>2970.27</c:v>
                </c:pt>
                <c:pt idx="384">
                  <c:v>2938.13</c:v>
                </c:pt>
                <c:pt idx="385">
                  <c:v>2919.4</c:v>
                </c:pt>
                <c:pt idx="386">
                  <c:v>2893.06</c:v>
                </c:pt>
                <c:pt idx="387">
                  <c:v>2938.79</c:v>
                </c:pt>
                <c:pt idx="388">
                  <c:v>2952.01</c:v>
                </c:pt>
                <c:pt idx="389">
                  <c:v>2910.63</c:v>
                </c:pt>
                <c:pt idx="390">
                  <c:v>2887.61</c:v>
                </c:pt>
                <c:pt idx="391">
                  <c:v>2940.25</c:v>
                </c:pt>
                <c:pt idx="392">
                  <c:v>2976.74</c:v>
                </c:pt>
                <c:pt idx="393">
                  <c:v>2961.79</c:v>
                </c:pt>
                <c:pt idx="394">
                  <c:v>2977.62</c:v>
                </c:pt>
                <c:pt idx="395">
                  <c:v>2984.87</c:v>
                </c:pt>
                <c:pt idx="396">
                  <c:v>2966.6</c:v>
                </c:pt>
                <c:pt idx="397">
                  <c:v>2991.78</c:v>
                </c:pt>
                <c:pt idx="398">
                  <c:v>2992.07</c:v>
                </c:pt>
                <c:pt idx="399">
                  <c:v>3006.79</c:v>
                </c:pt>
                <c:pt idx="400">
                  <c:v>3006.73</c:v>
                </c:pt>
                <c:pt idx="401">
                  <c:v>3005.7</c:v>
                </c:pt>
                <c:pt idx="402">
                  <c:v>2997.96</c:v>
                </c:pt>
                <c:pt idx="403">
                  <c:v>3007.39</c:v>
                </c:pt>
                <c:pt idx="404">
                  <c:v>3009.57</c:v>
                </c:pt>
                <c:pt idx="405">
                  <c:v>3000.93</c:v>
                </c:pt>
                <c:pt idx="406">
                  <c:v>2979.39</c:v>
                </c:pt>
                <c:pt idx="407">
                  <c:v>2978.43</c:v>
                </c:pt>
                <c:pt idx="408">
                  <c:v>2978.71</c:v>
                </c:pt>
                <c:pt idx="409">
                  <c:v>2976</c:v>
                </c:pt>
                <c:pt idx="410">
                  <c:v>2937.78</c:v>
                </c:pt>
                <c:pt idx="411">
                  <c:v>2906.27</c:v>
                </c:pt>
                <c:pt idx="412">
                  <c:v>2926.46</c:v>
                </c:pt>
                <c:pt idx="413">
                  <c:v>2924.58</c:v>
                </c:pt>
                <c:pt idx="414">
                  <c:v>2887.94</c:v>
                </c:pt>
                <c:pt idx="415">
                  <c:v>2869.16</c:v>
                </c:pt>
                <c:pt idx="416">
                  <c:v>2878.38</c:v>
                </c:pt>
                <c:pt idx="417">
                  <c:v>2847.11</c:v>
                </c:pt>
                <c:pt idx="418">
                  <c:v>2922.95</c:v>
                </c:pt>
                <c:pt idx="419">
                  <c:v>2924.43</c:v>
                </c:pt>
                <c:pt idx="420">
                  <c:v>2900.51</c:v>
                </c:pt>
                <c:pt idx="421">
                  <c:v>2923.65</c:v>
                </c:pt>
                <c:pt idx="422">
                  <c:v>2888.68</c:v>
                </c:pt>
                <c:pt idx="423">
                  <c:v>2847.6</c:v>
                </c:pt>
                <c:pt idx="424">
                  <c:v>2840.6</c:v>
                </c:pt>
                <c:pt idx="425">
                  <c:v>2926.32</c:v>
                </c:pt>
                <c:pt idx="426">
                  <c:v>2883.75</c:v>
                </c:pt>
                <c:pt idx="427">
                  <c:v>2918.65</c:v>
                </c:pt>
                <c:pt idx="428">
                  <c:v>2938.09</c:v>
                </c:pt>
                <c:pt idx="429">
                  <c:v>2883.98</c:v>
                </c:pt>
                <c:pt idx="430">
                  <c:v>2881.77</c:v>
                </c:pt>
                <c:pt idx="431">
                  <c:v>2844.74</c:v>
                </c:pt>
                <c:pt idx="432">
                  <c:v>2932.05</c:v>
                </c:pt>
                <c:pt idx="433">
                  <c:v>2953.56</c:v>
                </c:pt>
                <c:pt idx="434">
                  <c:v>2980.38</c:v>
                </c:pt>
                <c:pt idx="435">
                  <c:v>3013.18</c:v>
                </c:pt>
                <c:pt idx="436">
                  <c:v>3020.97</c:v>
                </c:pt>
                <c:pt idx="437">
                  <c:v>3025.86</c:v>
                </c:pt>
                <c:pt idx="438">
                  <c:v>3003.67</c:v>
                </c:pt>
                <c:pt idx="439">
                  <c:v>3019.56</c:v>
                </c:pt>
                <c:pt idx="440">
                  <c:v>3005.47</c:v>
                </c:pt>
                <c:pt idx="441">
                  <c:v>2985.03</c:v>
                </c:pt>
                <c:pt idx="442">
                  <c:v>2976.61</c:v>
                </c:pt>
                <c:pt idx="443">
                  <c:v>2995.11</c:v>
                </c:pt>
                <c:pt idx="444">
                  <c:v>2984.42</c:v>
                </c:pt>
                <c:pt idx="445">
                  <c:v>3004.04</c:v>
                </c:pt>
                <c:pt idx="446">
                  <c:v>3014.3</c:v>
                </c:pt>
                <c:pt idx="447">
                  <c:v>3013.77</c:v>
                </c:pt>
                <c:pt idx="448">
                  <c:v>2999.91</c:v>
                </c:pt>
                <c:pt idx="449">
                  <c:v>2993.07</c:v>
                </c:pt>
                <c:pt idx="450">
                  <c:v>2979.63</c:v>
                </c:pt>
                <c:pt idx="451">
                  <c:v>2975.95</c:v>
                </c:pt>
                <c:pt idx="452">
                  <c:v>2990.41</c:v>
                </c:pt>
                <c:pt idx="453">
                  <c:v>2995.82</c:v>
                </c:pt>
                <c:pt idx="454">
                  <c:v>2973.01</c:v>
                </c:pt>
                <c:pt idx="455">
                  <c:v>2964.33</c:v>
                </c:pt>
                <c:pt idx="456">
                  <c:v>2941.76</c:v>
                </c:pt>
                <c:pt idx="457">
                  <c:v>2924.92</c:v>
                </c:pt>
                <c:pt idx="458">
                  <c:v>2913.78</c:v>
                </c:pt>
                <c:pt idx="459">
                  <c:v>2917.38</c:v>
                </c:pt>
                <c:pt idx="460">
                  <c:v>2945.35</c:v>
                </c:pt>
                <c:pt idx="461">
                  <c:v>2950.46</c:v>
                </c:pt>
                <c:pt idx="462">
                  <c:v>2954.18</c:v>
                </c:pt>
                <c:pt idx="463">
                  <c:v>2926.46</c:v>
                </c:pt>
                <c:pt idx="464">
                  <c:v>2917.75</c:v>
                </c:pt>
                <c:pt idx="465">
                  <c:v>2889.67</c:v>
                </c:pt>
                <c:pt idx="466">
                  <c:v>2886.98</c:v>
                </c:pt>
                <c:pt idx="467">
                  <c:v>2891.64</c:v>
                </c:pt>
                <c:pt idx="468">
                  <c:v>2879.84</c:v>
                </c:pt>
                <c:pt idx="469">
                  <c:v>2885.72</c:v>
                </c:pt>
                <c:pt idx="470">
                  <c:v>2886.73</c:v>
                </c:pt>
                <c:pt idx="471">
                  <c:v>2873.34</c:v>
                </c:pt>
                <c:pt idx="472">
                  <c:v>2843.49</c:v>
                </c:pt>
                <c:pt idx="473">
                  <c:v>2826.15</c:v>
                </c:pt>
                <c:pt idx="474">
                  <c:v>2803.27</c:v>
                </c:pt>
                <c:pt idx="475">
                  <c:v>2744.45</c:v>
                </c:pt>
                <c:pt idx="476">
                  <c:v>2752.06</c:v>
                </c:pt>
                <c:pt idx="477">
                  <c:v>2788.86</c:v>
                </c:pt>
                <c:pt idx="478">
                  <c:v>2783.02</c:v>
                </c:pt>
                <c:pt idx="479">
                  <c:v>2802.39</c:v>
                </c:pt>
                <c:pt idx="480">
                  <c:v>2826.06</c:v>
                </c:pt>
                <c:pt idx="481">
                  <c:v>2822.24</c:v>
                </c:pt>
                <c:pt idx="482">
                  <c:v>2856.27</c:v>
                </c:pt>
                <c:pt idx="483">
                  <c:v>2864.36</c:v>
                </c:pt>
                <c:pt idx="484">
                  <c:v>2840.23</c:v>
                </c:pt>
                <c:pt idx="485">
                  <c:v>2859.53</c:v>
                </c:pt>
                <c:pt idx="486">
                  <c:v>2876.32</c:v>
                </c:pt>
                <c:pt idx="487">
                  <c:v>2850.96</c:v>
                </c:pt>
                <c:pt idx="488">
                  <c:v>2834.41</c:v>
                </c:pt>
                <c:pt idx="489">
                  <c:v>2811.87</c:v>
                </c:pt>
                <c:pt idx="490">
                  <c:v>2881.4</c:v>
                </c:pt>
                <c:pt idx="491">
                  <c:v>2870.72</c:v>
                </c:pt>
                <c:pt idx="492">
                  <c:v>2879.42</c:v>
                </c:pt>
                <c:pt idx="493">
                  <c:v>2884.05</c:v>
                </c:pt>
                <c:pt idx="494">
                  <c:v>2932.47</c:v>
                </c:pt>
                <c:pt idx="495">
                  <c:v>2945.64</c:v>
                </c:pt>
                <c:pt idx="496">
                  <c:v>2917.52</c:v>
                </c:pt>
                <c:pt idx="497">
                  <c:v>2923.73</c:v>
                </c:pt>
                <c:pt idx="498">
                  <c:v>2945.83</c:v>
                </c:pt>
                <c:pt idx="499">
                  <c:v>2943.03</c:v>
                </c:pt>
                <c:pt idx="500">
                  <c:v>2939.88</c:v>
                </c:pt>
                <c:pt idx="501">
                  <c:v>2926.17</c:v>
                </c:pt>
                <c:pt idx="502">
                  <c:v>2927.25</c:v>
                </c:pt>
                <c:pt idx="503">
                  <c:v>2933.68</c:v>
                </c:pt>
                <c:pt idx="504">
                  <c:v>2907.97</c:v>
                </c:pt>
                <c:pt idx="505">
                  <c:v>2905.03</c:v>
                </c:pt>
                <c:pt idx="506">
                  <c:v>2900.45</c:v>
                </c:pt>
                <c:pt idx="507">
                  <c:v>2907.06</c:v>
                </c:pt>
                <c:pt idx="508">
                  <c:v>2905.58</c:v>
                </c:pt>
                <c:pt idx="509">
                  <c:v>2907.41</c:v>
                </c:pt>
                <c:pt idx="510">
                  <c:v>2888.32</c:v>
                </c:pt>
                <c:pt idx="511">
                  <c:v>2888.21</c:v>
                </c:pt>
                <c:pt idx="512">
                  <c:v>2878.2</c:v>
                </c:pt>
                <c:pt idx="513">
                  <c:v>2895.77</c:v>
                </c:pt>
                <c:pt idx="514">
                  <c:v>2892.74</c:v>
                </c:pt>
                <c:pt idx="515">
                  <c:v>2879.39</c:v>
                </c:pt>
                <c:pt idx="516">
                  <c:v>2873.4</c:v>
                </c:pt>
                <c:pt idx="517">
                  <c:v>2867.24</c:v>
                </c:pt>
                <c:pt idx="518">
                  <c:v>2867.19</c:v>
                </c:pt>
                <c:pt idx="519">
                  <c:v>2834.4</c:v>
                </c:pt>
                <c:pt idx="520">
                  <c:v>2815.44</c:v>
                </c:pt>
                <c:pt idx="521">
                  <c:v>2805.37</c:v>
                </c:pt>
                <c:pt idx="522">
                  <c:v>2818.46</c:v>
                </c:pt>
                <c:pt idx="523">
                  <c:v>2798.36</c:v>
                </c:pt>
                <c:pt idx="524">
                  <c:v>2800.71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5875" cap="flat" cmpd="sng" algn="ctr">
              <a:solidFill>
                <a:schemeClr val="dk1">
                  <a:lumMod val="65000"/>
                  <a:lumOff val="35000"/>
                </a:schemeClr>
              </a:solidFill>
              <a:round/>
            </a:ln>
            <a:effectLst/>
          </c:spPr>
        </c:hiLowLines>
        <c:axId val="2064083008"/>
        <c:axId val="2064081920"/>
      </c:stockChart>
      <c:dateAx>
        <c:axId val="20640797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081376"/>
        <c:crosses val="autoZero"/>
        <c:auto val="1"/>
        <c:lblOffset val="100"/>
        <c:baseTimeUnit val="days"/>
      </c:dateAx>
      <c:valAx>
        <c:axId val="2064081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079744"/>
        <c:crosses val="autoZero"/>
        <c:crossBetween val="between"/>
      </c:valAx>
      <c:valAx>
        <c:axId val="2064081920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083008"/>
        <c:crosses val="max"/>
        <c:crossBetween val="between"/>
      </c:valAx>
      <c:dateAx>
        <c:axId val="2064083008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206408192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 Vs Lowest Price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Dashboard!$B$5:$E$6</c15:sqref>
                  </c15:fullRef>
                  <c15:levelRef>
                    <c15:sqref>Dashboard!$B$6:$E$6</c15:sqref>
                  </c15:levelRef>
                </c:ext>
              </c:extLst>
              <c:f>Dashboard!$B$6:$E$6</c:f>
              <c:strCache>
                <c:ptCount val="3"/>
                <c:pt idx="0">
                  <c:v>Highest Price</c:v>
                </c:pt>
                <c:pt idx="2">
                  <c:v>Lowest Price</c:v>
                </c:pt>
              </c:strCache>
            </c:strRef>
          </c:cat>
          <c:val>
            <c:numRef>
              <c:f>Dashboard!$B$7:$E$7</c:f>
              <c:numCache>
                <c:formatCode>"$"#,##0.00</c:formatCode>
                <c:ptCount val="4"/>
                <c:pt idx="0">
                  <c:v>4191.3100000000004</c:v>
                </c:pt>
                <c:pt idx="2">
                  <c:v>2191.86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64069952"/>
        <c:axId val="20640688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Dashboard!$B$5:$E$6</c15:sqref>
                        </c15:fullRef>
                        <c15:levelRef>
                          <c15:sqref>Dashboard!$B$6:$E$6</c15:sqref>
                        </c15:levelRef>
                        <c15:formulaRef>
                          <c15:sqref>Dashboard!$B$6:$E$6</c15:sqref>
                        </c15:formulaRef>
                      </c:ext>
                    </c:extLst>
                    <c:strCache>
                      <c:ptCount val="3"/>
                      <c:pt idx="0">
                        <c:v>Highest Price</c:v>
                      </c:pt>
                      <c:pt idx="2">
                        <c:v>Lowest Price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Dashboard!$B$8:$E$8</c15:sqref>
                        </c15:formulaRef>
                      </c:ext>
                    </c:extLst>
                    <c:numCache>
                      <c:formatCode>"$"#,##0.00</c:formatCode>
                      <c:ptCount val="4"/>
                    </c:numCache>
                  </c:numRef>
                </c:val>
              </c15:ser>
            </c15:filteredBarSeries>
          </c:ext>
        </c:extLst>
      </c:barChart>
      <c:catAx>
        <c:axId val="20640699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64068864"/>
        <c:crosses val="autoZero"/>
        <c:auto val="1"/>
        <c:lblAlgn val="ctr"/>
        <c:lblOffset val="100"/>
        <c:noMultiLvlLbl val="0"/>
      </c:catAx>
      <c:valAx>
        <c:axId val="2064068864"/>
        <c:scaling>
          <c:orientation val="minMax"/>
        </c:scaling>
        <c:delete val="1"/>
        <c:axPos val="l"/>
        <c:numFmt formatCode="&quot;$&quot;#,##0.00" sourceLinked="1"/>
        <c:majorTickMark val="none"/>
        <c:minorTickMark val="none"/>
        <c:tickLblPos val="nextTo"/>
        <c:crossAx val="2064069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Highest Vs Lowest Movement</a:t>
            </a:r>
            <a:r>
              <a:rPr lang="en-US" sz="1400" b="1" i="0" u="none" strike="noStrike" baseline="0"/>
              <a:t> 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Dashboard!$F$6:$I$6</c:f>
              <c:strCache>
                <c:ptCount val="3"/>
                <c:pt idx="0">
                  <c:v>Highest Movement</c:v>
                </c:pt>
                <c:pt idx="2">
                  <c:v>Lowest Movement</c:v>
                </c:pt>
              </c:strCache>
            </c:strRef>
          </c:cat>
          <c:val>
            <c:numRef>
              <c:f>Dashboard!$F$7:$I$7</c:f>
              <c:numCache>
                <c:formatCode>General</c:formatCode>
                <c:ptCount val="4"/>
                <c:pt idx="0" formatCode="0.00%">
                  <c:v>0.1198</c:v>
                </c:pt>
                <c:pt idx="2" formatCode="0.00%">
                  <c:v>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Dashboard!$F$6:$I$6</c15:sqref>
                        </c15:formulaRef>
                      </c:ext>
                    </c:extLst>
                    <c:strCache>
                      <c:ptCount val="3"/>
                      <c:pt idx="0">
                        <c:v>Highest Movement</c:v>
                      </c:pt>
                      <c:pt idx="2">
                        <c:v>Lowest Movement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Dashboard!$F$8:$I$8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Dashboard!$J$5:$M$5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Dashboard!$J$6:$M$6</c:f>
              <c:numCache>
                <c:formatCode>General</c:formatCode>
                <c:ptCount val="4"/>
                <c:pt idx="0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Dashboard!$J$7:$M$7</c:f>
              <c:numCache>
                <c:formatCode>"$"#,##0.00</c:formatCode>
                <c:ptCount val="4"/>
                <c:pt idx="0">
                  <c:v>4956.7876776044677</c:v>
                </c:pt>
                <c:pt idx="2">
                  <c:v>2191.6204000000002</c:v>
                </c:pt>
              </c:numCache>
            </c:numRef>
          </c:val>
          <c:smooth val="0"/>
        </c:ser>
        <c:ser>
          <c:idx val="3"/>
          <c:order val="3"/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delete val="1"/>
          </c:dLbls>
          <c:val>
            <c:numRef>
              <c:f>Dashboard!$J$8:$M$8</c:f>
              <c:numCache>
                <c:formatCode>"$"#,##0.00</c:formatCode>
                <c:ptCount val="4"/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63867280"/>
        <c:axId val="2063871632"/>
      </c:lineChart>
      <c:catAx>
        <c:axId val="206386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871632"/>
        <c:crosses val="autoZero"/>
        <c:auto val="1"/>
        <c:lblAlgn val="ctr"/>
        <c:lblOffset val="100"/>
        <c:noMultiLvlLbl val="0"/>
      </c:catAx>
      <c:valAx>
        <c:axId val="20638716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6386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dk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</xdr:colOff>
      <xdr:row>0</xdr:row>
      <xdr:rowOff>15240</xdr:rowOff>
    </xdr:from>
    <xdr:to>
      <xdr:col>30</xdr:col>
      <xdr:colOff>594360</xdr:colOff>
      <xdr:row>33</xdr:row>
      <xdr:rowOff>137160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8</xdr:row>
      <xdr:rowOff>19050</xdr:rowOff>
    </xdr:from>
    <xdr:to>
      <xdr:col>5</xdr:col>
      <xdr:colOff>15240</xdr:colOff>
      <xdr:row>20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</xdr:colOff>
      <xdr:row>8</xdr:row>
      <xdr:rowOff>19050</xdr:rowOff>
    </xdr:from>
    <xdr:to>
      <xdr:col>9</xdr:col>
      <xdr:colOff>0</xdr:colOff>
      <xdr:row>20</xdr:row>
      <xdr:rowOff>60960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15240</xdr:colOff>
      <xdr:row>8</xdr:row>
      <xdr:rowOff>19050</xdr:rowOff>
    </xdr:from>
    <xdr:to>
      <xdr:col>13</xdr:col>
      <xdr:colOff>7620</xdr:colOff>
      <xdr:row>20</xdr:row>
      <xdr:rowOff>91440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J526" totalsRowShown="0" headerRowCellStyle="Good">
  <autoFilter ref="A1:J526"/>
  <tableColumns count="10">
    <tableColumn id="1" name="Date" dataDxfId="8"/>
    <tableColumn id="3" name="Open" dataDxfId="7"/>
    <tableColumn id="4" name="High" dataDxfId="6"/>
    <tableColumn id="5" name="Low" dataDxfId="5"/>
    <tableColumn id="2" name="Close " dataDxfId="4"/>
    <tableColumn id="6" name="Vol."/>
    <tableColumn id="7" name="Change %" dataDxfId="3"/>
    <tableColumn id="11" name="Abs Change" dataDxfId="2">
      <calculatedColumnFormula>ABS(Table1[[#This Row],[Change %]])</calculatedColumnFormula>
    </tableColumn>
    <tableColumn id="12" name="Volaitiality in $" dataDxfId="1">
      <calculatedColumnFormula>Table1[[#This Row],[High]]-Table1[[#This Row],[Low]]</calculatedColumnFormula>
    </tableColumn>
    <tableColumn id="13" name="Daily Volaitility in %" dataDxfId="0">
      <calculatedColumnFormula>Table1[[#This Row],[Volaitiality in $]]/Table1[[#This Row],[Open]]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6"/>
  <sheetViews>
    <sheetView topLeftCell="G1" workbookViewId="0">
      <selection activeCell="M24" sqref="M24:M25"/>
    </sheetView>
  </sheetViews>
  <sheetFormatPr defaultRowHeight="14.4" x14ac:dyDescent="0.3"/>
  <cols>
    <col min="1" max="1" width="17.33203125" customWidth="1"/>
    <col min="2" max="2" width="13.77734375" customWidth="1"/>
    <col min="3" max="3" width="12.21875" customWidth="1"/>
    <col min="4" max="4" width="11.88671875" customWidth="1"/>
    <col min="5" max="5" width="13.109375" customWidth="1"/>
    <col min="6" max="6" width="10.5546875" customWidth="1"/>
    <col min="7" max="7" width="13" customWidth="1"/>
    <col min="8" max="8" width="14.5546875" customWidth="1"/>
    <col min="9" max="9" width="18.88671875" customWidth="1"/>
    <col min="10" max="10" width="19.44140625" customWidth="1"/>
    <col min="13" max="13" width="22.5546875" customWidth="1"/>
    <col min="14" max="14" width="13.88671875" customWidth="1"/>
  </cols>
  <sheetData>
    <row r="1" spans="1:14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7</v>
      </c>
      <c r="F1" s="4" t="s">
        <v>4</v>
      </c>
      <c r="G1" s="4" t="s">
        <v>5</v>
      </c>
      <c r="H1" s="4" t="s">
        <v>14</v>
      </c>
      <c r="I1" s="4" t="s">
        <v>15</v>
      </c>
      <c r="J1" s="4" t="s">
        <v>16</v>
      </c>
    </row>
    <row r="2" spans="1:14" x14ac:dyDescent="0.3">
      <c r="A2" s="1">
        <v>44307</v>
      </c>
      <c r="B2" s="2">
        <v>4128.42</v>
      </c>
      <c r="C2" s="2">
        <v>4175.0200000000004</v>
      </c>
      <c r="D2" s="2">
        <v>4126.3500000000004</v>
      </c>
      <c r="E2" s="2">
        <v>4173.42</v>
      </c>
      <c r="F2" t="s">
        <v>6</v>
      </c>
      <c r="G2" s="3">
        <v>9.2999999999999992E-3</v>
      </c>
      <c r="H2" s="5">
        <f>ABS(Table1[[#This Row],[Change %]])</f>
        <v>9.2999999999999992E-3</v>
      </c>
      <c r="I2">
        <f>Table1[[#This Row],[High]]-Table1[[#This Row],[Low]]</f>
        <v>48.670000000000073</v>
      </c>
      <c r="J2" s="5">
        <f>Table1[[#This Row],[Volaitiality in $]]/Table1[[#This Row],[Open]]</f>
        <v>1.1789013714689899E-2</v>
      </c>
    </row>
    <row r="3" spans="1:14" x14ac:dyDescent="0.3">
      <c r="A3" s="1">
        <v>44306</v>
      </c>
      <c r="B3" s="2">
        <v>4159.18</v>
      </c>
      <c r="C3" s="2">
        <v>4159.18</v>
      </c>
      <c r="D3" s="2">
        <v>4118.38</v>
      </c>
      <c r="E3" s="2">
        <v>4134.9399999999996</v>
      </c>
      <c r="F3" t="s">
        <v>6</v>
      </c>
      <c r="G3" s="3">
        <v>-6.7999999999999996E-3</v>
      </c>
      <c r="H3" s="5">
        <f>ABS(Table1[[#This Row],[Change %]])</f>
        <v>6.7999999999999996E-3</v>
      </c>
      <c r="I3">
        <f>Table1[[#This Row],[High]]-Table1[[#This Row],[Low]]</f>
        <v>40.800000000000182</v>
      </c>
      <c r="J3" s="5">
        <f>Table1[[#This Row],[Volaitiality in $]]/Table1[[#This Row],[Open]]</f>
        <v>9.809625935881635E-3</v>
      </c>
    </row>
    <row r="4" spans="1:14" x14ac:dyDescent="0.3">
      <c r="A4" s="1">
        <v>44305</v>
      </c>
      <c r="B4" s="2">
        <v>4179.8</v>
      </c>
      <c r="C4" s="2">
        <v>4180.8100000000004</v>
      </c>
      <c r="D4" s="2">
        <v>4150.47</v>
      </c>
      <c r="E4" s="2">
        <v>4163.26</v>
      </c>
      <c r="F4" t="s">
        <v>6</v>
      </c>
      <c r="G4" s="3">
        <v>-5.3E-3</v>
      </c>
      <c r="H4" s="5">
        <f>ABS(Table1[[#This Row],[Change %]])</f>
        <v>5.3E-3</v>
      </c>
      <c r="I4">
        <f>Table1[[#This Row],[High]]-Table1[[#This Row],[Low]]</f>
        <v>30.340000000000146</v>
      </c>
      <c r="J4" s="5">
        <f>Table1[[#This Row],[Volaitiality in $]]/Table1[[#This Row],[Open]]</f>
        <v>7.2587205129432371E-3</v>
      </c>
    </row>
    <row r="5" spans="1:14" x14ac:dyDescent="0.3">
      <c r="A5" s="1">
        <v>44302</v>
      </c>
      <c r="B5" s="2">
        <v>4174.1400000000003</v>
      </c>
      <c r="C5" s="2">
        <v>4191.3100000000004</v>
      </c>
      <c r="D5" s="2">
        <v>4170.75</v>
      </c>
      <c r="E5" s="2">
        <v>4185.47</v>
      </c>
      <c r="F5" t="s">
        <v>6</v>
      </c>
      <c r="G5" s="3">
        <v>3.5999999999999999E-3</v>
      </c>
      <c r="H5" s="5">
        <f>ABS(Table1[[#This Row],[Change %]])</f>
        <v>3.5999999999999999E-3</v>
      </c>
      <c r="I5">
        <f>Table1[[#This Row],[High]]-Table1[[#This Row],[Low]]</f>
        <v>20.5600000000004</v>
      </c>
      <c r="J5" s="5">
        <f>Table1[[#This Row],[Volaitiality in $]]/Table1[[#This Row],[Open]]</f>
        <v>4.925565505709056E-3</v>
      </c>
    </row>
    <row r="6" spans="1:14" x14ac:dyDescent="0.3">
      <c r="A6" s="1">
        <v>44301</v>
      </c>
      <c r="B6" s="2">
        <v>4139.76</v>
      </c>
      <c r="C6" s="2">
        <v>4173.49</v>
      </c>
      <c r="D6" s="2">
        <v>4139.76</v>
      </c>
      <c r="E6" s="2">
        <v>4170.42</v>
      </c>
      <c r="F6" t="s">
        <v>6</v>
      </c>
      <c r="G6" s="3">
        <v>1.11E-2</v>
      </c>
      <c r="H6" s="5">
        <f>ABS(Table1[[#This Row],[Change %]])</f>
        <v>1.11E-2</v>
      </c>
      <c r="I6">
        <f>Table1[[#This Row],[High]]-Table1[[#This Row],[Low]]</f>
        <v>33.729999999999563</v>
      </c>
      <c r="J6" s="5">
        <f>Table1[[#This Row],[Volaitiality in $]]/Table1[[#This Row],[Open]]</f>
        <v>8.147815332289688E-3</v>
      </c>
    </row>
    <row r="7" spans="1:14" x14ac:dyDescent="0.3">
      <c r="A7" s="1">
        <v>44300</v>
      </c>
      <c r="B7" s="2">
        <v>4141.58</v>
      </c>
      <c r="C7" s="2">
        <v>4151.6899999999996</v>
      </c>
      <c r="D7" s="2">
        <v>4120.87</v>
      </c>
      <c r="E7" s="2">
        <v>4124.66</v>
      </c>
      <c r="F7" t="s">
        <v>6</v>
      </c>
      <c r="G7" s="3">
        <v>-4.1000000000000003E-3</v>
      </c>
      <c r="H7" s="5">
        <f>ABS(Table1[[#This Row],[Change %]])</f>
        <v>4.1000000000000003E-3</v>
      </c>
      <c r="I7">
        <f>Table1[[#This Row],[High]]-Table1[[#This Row],[Low]]</f>
        <v>30.819999999999709</v>
      </c>
      <c r="J7" s="5">
        <f>Table1[[#This Row],[Volaitiality in $]]/Table1[[#This Row],[Open]]</f>
        <v>7.4416044118427527E-3</v>
      </c>
    </row>
    <row r="8" spans="1:14" x14ac:dyDescent="0.3">
      <c r="A8" s="1">
        <v>44299</v>
      </c>
      <c r="B8" s="2">
        <v>4130.1000000000004</v>
      </c>
      <c r="C8" s="2">
        <v>4148</v>
      </c>
      <c r="D8" s="2">
        <v>4124.43</v>
      </c>
      <c r="E8" s="2">
        <v>4141.59</v>
      </c>
      <c r="F8" t="s">
        <v>6</v>
      </c>
      <c r="G8" s="3">
        <v>3.3E-3</v>
      </c>
      <c r="H8" s="5">
        <f>ABS(Table1[[#This Row],[Change %]])</f>
        <v>3.3E-3</v>
      </c>
      <c r="I8">
        <f>Table1[[#This Row],[High]]-Table1[[#This Row],[Low]]</f>
        <v>23.569999999999709</v>
      </c>
      <c r="J8" s="5">
        <f>Table1[[#This Row],[Volaitiality in $]]/Table1[[#This Row],[Open]]</f>
        <v>5.7068836105662593E-3</v>
      </c>
      <c r="M8" t="s">
        <v>8</v>
      </c>
      <c r="N8">
        <f>MAX(Table1[High])</f>
        <v>4191.3100000000004</v>
      </c>
    </row>
    <row r="9" spans="1:14" x14ac:dyDescent="0.3">
      <c r="A9" s="1">
        <v>44298</v>
      </c>
      <c r="B9" s="2">
        <v>4124.71</v>
      </c>
      <c r="C9" s="2">
        <v>4131.76</v>
      </c>
      <c r="D9" s="2">
        <v>4114.82</v>
      </c>
      <c r="E9" s="2">
        <v>4127.99</v>
      </c>
      <c r="F9" t="s">
        <v>6</v>
      </c>
      <c r="G9" s="3">
        <v>-2.0000000000000001E-4</v>
      </c>
      <c r="H9" s="5">
        <f>ABS(Table1[[#This Row],[Change %]])</f>
        <v>2.0000000000000001E-4</v>
      </c>
      <c r="I9">
        <f>Table1[[#This Row],[High]]-Table1[[#This Row],[Low]]</f>
        <v>16.940000000000509</v>
      </c>
      <c r="J9" s="5">
        <f>Table1[[#This Row],[Volaitiality in $]]/Table1[[#This Row],[Open]]</f>
        <v>4.1069553980765941E-3</v>
      </c>
      <c r="M9" t="s">
        <v>9</v>
      </c>
      <c r="N9">
        <f>MIN(Table1[Low])</f>
        <v>2191.86</v>
      </c>
    </row>
    <row r="10" spans="1:14" x14ac:dyDescent="0.3">
      <c r="A10" s="1">
        <v>44295</v>
      </c>
      <c r="B10" s="2">
        <v>4096.1099999999997</v>
      </c>
      <c r="C10" s="2">
        <v>4129.4799999999996</v>
      </c>
      <c r="D10" s="2">
        <v>4095.51</v>
      </c>
      <c r="E10" s="2">
        <v>4128.8</v>
      </c>
      <c r="F10" t="s">
        <v>6</v>
      </c>
      <c r="G10" s="3">
        <v>7.7000000000000002E-3</v>
      </c>
      <c r="H10" s="5">
        <f>ABS(Table1[[#This Row],[Change %]])</f>
        <v>7.7000000000000002E-3</v>
      </c>
      <c r="I10">
        <f>Table1[[#This Row],[High]]-Table1[[#This Row],[Low]]</f>
        <v>33.969999999999345</v>
      </c>
      <c r="J10" s="5">
        <f>Table1[[#This Row],[Volaitiality in $]]/Table1[[#This Row],[Open]]</f>
        <v>8.2932343125549229E-3</v>
      </c>
      <c r="M10" t="s">
        <v>10</v>
      </c>
      <c r="N10">
        <f>_xlfn.STDEV.P(Table1[Open])</f>
        <v>382.73883880223354</v>
      </c>
    </row>
    <row r="11" spans="1:14" x14ac:dyDescent="0.3">
      <c r="A11" s="1">
        <v>44294</v>
      </c>
      <c r="B11" s="2">
        <v>4089.95</v>
      </c>
      <c r="C11" s="2">
        <v>4098.1899999999996</v>
      </c>
      <c r="D11" s="2">
        <v>4082.54</v>
      </c>
      <c r="E11" s="2">
        <v>4097.17</v>
      </c>
      <c r="F11" t="s">
        <v>6</v>
      </c>
      <c r="G11" s="3">
        <v>4.1999999999999997E-3</v>
      </c>
      <c r="H11" s="5">
        <f>ABS(Table1[[#This Row],[Change %]])</f>
        <v>4.1999999999999997E-3</v>
      </c>
      <c r="I11">
        <f>Table1[[#This Row],[High]]-Table1[[#This Row],[Low]]</f>
        <v>15.649999999999636</v>
      </c>
      <c r="J11" s="5">
        <f>Table1[[#This Row],[Volaitiality in $]]/Table1[[#This Row],[Open]]</f>
        <v>3.8264526461202794E-3</v>
      </c>
      <c r="M11" t="s">
        <v>11</v>
      </c>
      <c r="N11" s="5">
        <f>MAX(Table1[Abs Change])</f>
        <v>0.1198</v>
      </c>
    </row>
    <row r="12" spans="1:14" x14ac:dyDescent="0.3">
      <c r="A12" s="1">
        <v>44293</v>
      </c>
      <c r="B12" s="2">
        <v>4074.29</v>
      </c>
      <c r="C12" s="2">
        <v>4083.13</v>
      </c>
      <c r="D12" s="2">
        <v>4068.31</v>
      </c>
      <c r="E12" s="2">
        <v>4079.95</v>
      </c>
      <c r="F12" t="s">
        <v>6</v>
      </c>
      <c r="G12" s="3">
        <v>1.5E-3</v>
      </c>
      <c r="H12" s="5">
        <f>ABS(Table1[[#This Row],[Change %]])</f>
        <v>1.5E-3</v>
      </c>
      <c r="I12">
        <f>Table1[[#This Row],[High]]-Table1[[#This Row],[Low]]</f>
        <v>14.820000000000164</v>
      </c>
      <c r="J12" s="5">
        <f>Table1[[#This Row],[Volaitiality in $]]/Table1[[#This Row],[Open]]</f>
        <v>3.6374435791267103E-3</v>
      </c>
      <c r="M12" t="s">
        <v>12</v>
      </c>
      <c r="N12" s="5">
        <f>MIN(Table1[Abs Change])</f>
        <v>0</v>
      </c>
    </row>
    <row r="13" spans="1:14" x14ac:dyDescent="0.3">
      <c r="A13" s="1">
        <v>44292</v>
      </c>
      <c r="B13" s="2">
        <v>4075.57</v>
      </c>
      <c r="C13" s="2">
        <v>4086.23</v>
      </c>
      <c r="D13" s="2">
        <v>4068.14</v>
      </c>
      <c r="E13" s="2">
        <v>4073.94</v>
      </c>
      <c r="F13" t="s">
        <v>6</v>
      </c>
      <c r="G13" s="3">
        <v>-1E-3</v>
      </c>
      <c r="H13" s="5">
        <f>ABS(Table1[[#This Row],[Change %]])</f>
        <v>1E-3</v>
      </c>
      <c r="I13">
        <f>Table1[[#This Row],[High]]-Table1[[#This Row],[Low]]</f>
        <v>18.090000000000146</v>
      </c>
      <c r="J13" s="5">
        <f>Table1[[#This Row],[Volaitiality in $]]/Table1[[#This Row],[Open]]</f>
        <v>4.4386429382884222E-3</v>
      </c>
      <c r="M13" t="s">
        <v>13</v>
      </c>
      <c r="N13" s="3">
        <f>AVERAGE(J2:J526)</f>
        <v>1.2888085133352449E-2</v>
      </c>
    </row>
    <row r="14" spans="1:14" x14ac:dyDescent="0.3">
      <c r="A14" s="1">
        <v>44291</v>
      </c>
      <c r="B14" s="2">
        <v>4034.44</v>
      </c>
      <c r="C14" s="2">
        <v>4083.42</v>
      </c>
      <c r="D14" s="2">
        <v>4034.44</v>
      </c>
      <c r="E14" s="2">
        <v>4077.91</v>
      </c>
      <c r="F14" t="s">
        <v>6</v>
      </c>
      <c r="G14" s="3">
        <v>1.44E-2</v>
      </c>
      <c r="H14" s="5">
        <f>ABS(Table1[[#This Row],[Change %]])</f>
        <v>1.44E-2</v>
      </c>
      <c r="I14">
        <f>Table1[[#This Row],[High]]-Table1[[#This Row],[Low]]</f>
        <v>48.980000000000018</v>
      </c>
      <c r="J14" s="5">
        <f>Table1[[#This Row],[Volaitiality in $]]/Table1[[#This Row],[Open]]</f>
        <v>1.2140470548576759E-2</v>
      </c>
    </row>
    <row r="15" spans="1:14" x14ac:dyDescent="0.3">
      <c r="A15" s="1">
        <v>44287</v>
      </c>
      <c r="B15" s="2">
        <v>3992.78</v>
      </c>
      <c r="C15" s="2">
        <v>4020.63</v>
      </c>
      <c r="D15" s="2">
        <v>3992.78</v>
      </c>
      <c r="E15" s="2">
        <v>4019.87</v>
      </c>
      <c r="F15" t="s">
        <v>6</v>
      </c>
      <c r="G15" s="3">
        <v>1.18E-2</v>
      </c>
      <c r="H15" s="5">
        <f>ABS(Table1[[#This Row],[Change %]])</f>
        <v>1.18E-2</v>
      </c>
      <c r="I15">
        <f>Table1[[#This Row],[High]]-Table1[[#This Row],[Low]]</f>
        <v>27.849999999999909</v>
      </c>
      <c r="J15" s="5">
        <f>Table1[[#This Row],[Volaitiality in $]]/Table1[[#This Row],[Open]]</f>
        <v>6.9750900375176962E-3</v>
      </c>
    </row>
    <row r="16" spans="1:14" x14ac:dyDescent="0.3">
      <c r="A16" s="1">
        <v>44286</v>
      </c>
      <c r="B16" s="2">
        <v>3967.25</v>
      </c>
      <c r="C16" s="2">
        <v>3994.41</v>
      </c>
      <c r="D16" s="2">
        <v>3966.98</v>
      </c>
      <c r="E16" s="2">
        <v>3972.89</v>
      </c>
      <c r="F16" t="s">
        <v>6</v>
      </c>
      <c r="G16" s="3">
        <v>3.5999999999999999E-3</v>
      </c>
      <c r="H16" s="5">
        <f>ABS(Table1[[#This Row],[Change %]])</f>
        <v>3.5999999999999999E-3</v>
      </c>
      <c r="I16">
        <f>Table1[[#This Row],[High]]-Table1[[#This Row],[Low]]</f>
        <v>27.429999999999836</v>
      </c>
      <c r="J16" s="5">
        <f>Table1[[#This Row],[Volaitiality in $]]/Table1[[#This Row],[Open]]</f>
        <v>6.9141092696451793E-3</v>
      </c>
      <c r="M16" s="9" t="s">
        <v>17</v>
      </c>
      <c r="N16" s="9"/>
    </row>
    <row r="17" spans="1:14" x14ac:dyDescent="0.3">
      <c r="A17" s="1">
        <v>44285</v>
      </c>
      <c r="B17" s="2">
        <v>3963.34</v>
      </c>
      <c r="C17" s="2">
        <v>3968.01</v>
      </c>
      <c r="D17" s="2">
        <v>3944.35</v>
      </c>
      <c r="E17" s="2">
        <v>3958.55</v>
      </c>
      <c r="F17" t="s">
        <v>6</v>
      </c>
      <c r="G17" s="3">
        <v>-3.2000000000000002E-3</v>
      </c>
      <c r="H17" s="5">
        <f>ABS(Table1[[#This Row],[Change %]])</f>
        <v>3.2000000000000002E-3</v>
      </c>
      <c r="I17">
        <f>Table1[[#This Row],[High]]-Table1[[#This Row],[Low]]</f>
        <v>23.660000000000309</v>
      </c>
      <c r="J17" s="5">
        <f>Table1[[#This Row],[Volaitiality in $]]/Table1[[#This Row],[Open]]</f>
        <v>5.9697124142769247E-3</v>
      </c>
      <c r="M17" t="s">
        <v>18</v>
      </c>
      <c r="N17">
        <f>N8+2*N10</f>
        <v>4956.7876776044677</v>
      </c>
    </row>
    <row r="18" spans="1:14" x14ac:dyDescent="0.3">
      <c r="A18" s="1">
        <v>44284</v>
      </c>
      <c r="B18" s="2">
        <v>3969.31</v>
      </c>
      <c r="C18" s="2">
        <v>3981.83</v>
      </c>
      <c r="D18" s="2">
        <v>3943.25</v>
      </c>
      <c r="E18" s="2">
        <v>3971.09</v>
      </c>
      <c r="F18" t="s">
        <v>6</v>
      </c>
      <c r="G18" s="3">
        <v>-8.9999999999999998E-4</v>
      </c>
      <c r="H18" s="5">
        <f>ABS(Table1[[#This Row],[Change %]])</f>
        <v>8.9999999999999998E-4</v>
      </c>
      <c r="I18">
        <f>Table1[[#This Row],[High]]-Table1[[#This Row],[Low]]</f>
        <v>38.579999999999927</v>
      </c>
      <c r="J18" s="5">
        <f>Table1[[#This Row],[Volaitiality in $]]/Table1[[#This Row],[Open]]</f>
        <v>9.7195734271195572E-3</v>
      </c>
      <c r="M18" t="s">
        <v>19</v>
      </c>
      <c r="N18">
        <f>N9-2*N11</f>
        <v>2191.6204000000002</v>
      </c>
    </row>
    <row r="19" spans="1:14" x14ac:dyDescent="0.3">
      <c r="A19" s="1">
        <v>44281</v>
      </c>
      <c r="B19" s="2">
        <v>3917.12</v>
      </c>
      <c r="C19" s="2">
        <v>3978.19</v>
      </c>
      <c r="D19" s="2">
        <v>3917.12</v>
      </c>
      <c r="E19" s="2">
        <v>3974.54</v>
      </c>
      <c r="F19" t="s">
        <v>6</v>
      </c>
      <c r="G19" s="3">
        <v>1.66E-2</v>
      </c>
      <c r="H19" s="5">
        <f>ABS(Table1[[#This Row],[Change %]])</f>
        <v>1.66E-2</v>
      </c>
      <c r="I19">
        <f>Table1[[#This Row],[High]]-Table1[[#This Row],[Low]]</f>
        <v>61.070000000000164</v>
      </c>
      <c r="J19" s="5">
        <f>Table1[[#This Row],[Volaitiality in $]]/Table1[[#This Row],[Open]]</f>
        <v>1.559053590392946E-2</v>
      </c>
    </row>
    <row r="20" spans="1:14" x14ac:dyDescent="0.3">
      <c r="A20" s="1">
        <v>44280</v>
      </c>
      <c r="B20" s="2">
        <v>3879.34</v>
      </c>
      <c r="C20" s="2">
        <v>3919.54</v>
      </c>
      <c r="D20" s="2">
        <v>3853.5</v>
      </c>
      <c r="E20" s="2">
        <v>3909.52</v>
      </c>
      <c r="F20" t="s">
        <v>6</v>
      </c>
      <c r="G20" s="3">
        <v>5.1999999999999998E-3</v>
      </c>
      <c r="H20" s="5">
        <f>ABS(Table1[[#This Row],[Change %]])</f>
        <v>5.1999999999999998E-3</v>
      </c>
      <c r="I20">
        <f>Table1[[#This Row],[High]]-Table1[[#This Row],[Low]]</f>
        <v>66.039999999999964</v>
      </c>
      <c r="J20" s="5">
        <f>Table1[[#This Row],[Volaitiality in $]]/Table1[[#This Row],[Open]]</f>
        <v>1.7023514309135047E-2</v>
      </c>
    </row>
    <row r="21" spans="1:14" x14ac:dyDescent="0.3">
      <c r="A21" s="1">
        <v>44279</v>
      </c>
      <c r="B21" s="2">
        <v>3919.93</v>
      </c>
      <c r="C21" s="2">
        <v>3942.08</v>
      </c>
      <c r="D21" s="2">
        <v>3889.07</v>
      </c>
      <c r="E21" s="2">
        <v>3889.14</v>
      </c>
      <c r="F21" t="s">
        <v>6</v>
      </c>
      <c r="G21" s="3">
        <v>-5.4999999999999997E-3</v>
      </c>
      <c r="H21" s="5">
        <f>ABS(Table1[[#This Row],[Change %]])</f>
        <v>5.4999999999999997E-3</v>
      </c>
      <c r="I21">
        <f>Table1[[#This Row],[High]]-Table1[[#This Row],[Low]]</f>
        <v>53.009999999999764</v>
      </c>
      <c r="J21" s="5">
        <f>Table1[[#This Row],[Volaitiality in $]]/Table1[[#This Row],[Open]]</f>
        <v>1.3523200669399649E-2</v>
      </c>
    </row>
    <row r="22" spans="1:14" x14ac:dyDescent="0.3">
      <c r="A22" s="1">
        <v>44278</v>
      </c>
      <c r="B22" s="2">
        <v>3937.6</v>
      </c>
      <c r="C22" s="2">
        <v>3949.13</v>
      </c>
      <c r="D22" s="2">
        <v>3901.57</v>
      </c>
      <c r="E22" s="2">
        <v>3910.52</v>
      </c>
      <c r="F22" t="s">
        <v>6</v>
      </c>
      <c r="G22" s="3">
        <v>-7.6E-3</v>
      </c>
      <c r="H22" s="5">
        <f>ABS(Table1[[#This Row],[Change %]])</f>
        <v>7.6E-3</v>
      </c>
      <c r="I22">
        <f>Table1[[#This Row],[High]]-Table1[[#This Row],[Low]]</f>
        <v>47.559999999999945</v>
      </c>
      <c r="J22" s="5">
        <f>Table1[[#This Row],[Volaitiality in $]]/Table1[[#This Row],[Open]]</f>
        <v>1.2078423405119856E-2</v>
      </c>
    </row>
    <row r="23" spans="1:14" x14ac:dyDescent="0.3">
      <c r="A23" s="1">
        <v>44277</v>
      </c>
      <c r="B23" s="2">
        <v>3916.48</v>
      </c>
      <c r="C23" s="2">
        <v>3955.31</v>
      </c>
      <c r="D23" s="2">
        <v>3914.16</v>
      </c>
      <c r="E23" s="2">
        <v>3940.59</v>
      </c>
      <c r="F23" t="s">
        <v>6</v>
      </c>
      <c r="G23" s="3">
        <v>7.0000000000000001E-3</v>
      </c>
      <c r="H23" s="5">
        <f>ABS(Table1[[#This Row],[Change %]])</f>
        <v>7.0000000000000001E-3</v>
      </c>
      <c r="I23">
        <f>Table1[[#This Row],[High]]-Table1[[#This Row],[Low]]</f>
        <v>41.150000000000091</v>
      </c>
      <c r="J23" s="5">
        <f>Table1[[#This Row],[Volaitiality in $]]/Table1[[#This Row],[Open]]</f>
        <v>1.0506883732331097E-2</v>
      </c>
    </row>
    <row r="24" spans="1:14" x14ac:dyDescent="0.3">
      <c r="A24" s="1">
        <v>44274</v>
      </c>
      <c r="B24" s="2">
        <v>3913.14</v>
      </c>
      <c r="C24" s="2">
        <v>3930.12</v>
      </c>
      <c r="D24" s="2">
        <v>3886.75</v>
      </c>
      <c r="E24" s="2">
        <v>3913.1</v>
      </c>
      <c r="F24" t="s">
        <v>6</v>
      </c>
      <c r="G24" s="3">
        <v>-5.9999999999999995E-4</v>
      </c>
      <c r="H24" s="5">
        <f>ABS(Table1[[#This Row],[Change %]])</f>
        <v>5.9999999999999995E-4</v>
      </c>
      <c r="I24">
        <f>Table1[[#This Row],[High]]-Table1[[#This Row],[Low]]</f>
        <v>43.369999999999891</v>
      </c>
      <c r="J24" s="5">
        <f>Table1[[#This Row],[Volaitiality in $]]/Table1[[#This Row],[Open]]</f>
        <v>1.1083171059558281E-2</v>
      </c>
    </row>
    <row r="25" spans="1:14" x14ac:dyDescent="0.3">
      <c r="A25" s="1">
        <v>44273</v>
      </c>
      <c r="B25" s="2">
        <v>3953.5</v>
      </c>
      <c r="C25" s="2">
        <v>3969.62</v>
      </c>
      <c r="D25" s="2">
        <v>3910.86</v>
      </c>
      <c r="E25" s="2">
        <v>3915.46</v>
      </c>
      <c r="F25" t="s">
        <v>6</v>
      </c>
      <c r="G25" s="3">
        <v>-1.4800000000000001E-2</v>
      </c>
      <c r="H25" s="5">
        <f>ABS(Table1[[#This Row],[Change %]])</f>
        <v>1.4800000000000001E-2</v>
      </c>
      <c r="I25">
        <f>Table1[[#This Row],[High]]-Table1[[#This Row],[Low]]</f>
        <v>58.759999999999764</v>
      </c>
      <c r="J25" s="5">
        <f>Table1[[#This Row],[Volaitiality in $]]/Table1[[#This Row],[Open]]</f>
        <v>1.4862779815353425E-2</v>
      </c>
    </row>
    <row r="26" spans="1:14" x14ac:dyDescent="0.3">
      <c r="A26" s="1">
        <v>44272</v>
      </c>
      <c r="B26" s="2">
        <v>3949.57</v>
      </c>
      <c r="C26" s="2">
        <v>3983.87</v>
      </c>
      <c r="D26" s="2">
        <v>3935.74</v>
      </c>
      <c r="E26" s="2">
        <v>3974.12</v>
      </c>
      <c r="F26" t="s">
        <v>6</v>
      </c>
      <c r="G26" s="3">
        <v>2.8999999999999998E-3</v>
      </c>
      <c r="H26" s="5">
        <f>ABS(Table1[[#This Row],[Change %]])</f>
        <v>2.8999999999999998E-3</v>
      </c>
      <c r="I26">
        <f>Table1[[#This Row],[High]]-Table1[[#This Row],[Low]]</f>
        <v>48.130000000000109</v>
      </c>
      <c r="J26" s="5">
        <f>Table1[[#This Row],[Volaitiality in $]]/Table1[[#This Row],[Open]]</f>
        <v>1.2186136718680796E-2</v>
      </c>
    </row>
    <row r="27" spans="1:14" x14ac:dyDescent="0.3">
      <c r="A27" s="1">
        <v>44271</v>
      </c>
      <c r="B27" s="2">
        <v>3973.59</v>
      </c>
      <c r="C27" s="2">
        <v>3981.04</v>
      </c>
      <c r="D27" s="2">
        <v>3953.44</v>
      </c>
      <c r="E27" s="2">
        <v>3962.71</v>
      </c>
      <c r="F27" t="s">
        <v>6</v>
      </c>
      <c r="G27" s="3">
        <v>-1.6000000000000001E-3</v>
      </c>
      <c r="H27" s="5">
        <f>ABS(Table1[[#This Row],[Change %]])</f>
        <v>1.6000000000000001E-3</v>
      </c>
      <c r="I27">
        <f>Table1[[#This Row],[High]]-Table1[[#This Row],[Low]]</f>
        <v>27.599999999999909</v>
      </c>
      <c r="J27" s="5">
        <f>Table1[[#This Row],[Volaitiality in $]]/Table1[[#This Row],[Open]]</f>
        <v>6.9458600409201526E-3</v>
      </c>
    </row>
    <row r="28" spans="1:14" x14ac:dyDescent="0.3">
      <c r="A28" s="1">
        <v>44270</v>
      </c>
      <c r="B28" s="2">
        <v>3942.96</v>
      </c>
      <c r="C28" s="2">
        <v>3970.08</v>
      </c>
      <c r="D28" s="2">
        <v>3923.54</v>
      </c>
      <c r="E28" s="2">
        <v>3968.94</v>
      </c>
      <c r="F28" t="s">
        <v>6</v>
      </c>
      <c r="G28" s="3">
        <v>6.4999999999999997E-3</v>
      </c>
      <c r="H28" s="5">
        <f>ABS(Table1[[#This Row],[Change %]])</f>
        <v>6.4999999999999997E-3</v>
      </c>
      <c r="I28">
        <f>Table1[[#This Row],[High]]-Table1[[#This Row],[Low]]</f>
        <v>46.539999999999964</v>
      </c>
      <c r="J28" s="5">
        <f>Table1[[#This Row],[Volaitiality in $]]/Table1[[#This Row],[Open]]</f>
        <v>1.1803315275833375E-2</v>
      </c>
    </row>
    <row r="29" spans="1:14" x14ac:dyDescent="0.3">
      <c r="A29" s="1">
        <v>44267</v>
      </c>
      <c r="B29" s="2">
        <v>3924.52</v>
      </c>
      <c r="C29" s="2">
        <v>3944.99</v>
      </c>
      <c r="D29" s="2">
        <v>3915.21</v>
      </c>
      <c r="E29" s="2">
        <v>3943.34</v>
      </c>
      <c r="F29" t="s">
        <v>6</v>
      </c>
      <c r="G29" s="3">
        <v>1E-3</v>
      </c>
      <c r="H29" s="5">
        <f>ABS(Table1[[#This Row],[Change %]])</f>
        <v>1E-3</v>
      </c>
      <c r="I29">
        <f>Table1[[#This Row],[High]]-Table1[[#This Row],[Low]]</f>
        <v>29.779999999999745</v>
      </c>
      <c r="J29" s="5">
        <f>Table1[[#This Row],[Volaitiality in $]]/Table1[[#This Row],[Open]]</f>
        <v>7.5881891288615538E-3</v>
      </c>
    </row>
    <row r="30" spans="1:14" x14ac:dyDescent="0.3">
      <c r="A30" s="1">
        <v>44266</v>
      </c>
      <c r="B30" s="2">
        <v>3915.54</v>
      </c>
      <c r="C30" s="2">
        <v>3960.27</v>
      </c>
      <c r="D30" s="2">
        <v>3915.54</v>
      </c>
      <c r="E30" s="2">
        <v>3939.34</v>
      </c>
      <c r="F30" t="s">
        <v>6</v>
      </c>
      <c r="G30" s="3">
        <v>1.04E-2</v>
      </c>
      <c r="H30" s="5">
        <f>ABS(Table1[[#This Row],[Change %]])</f>
        <v>1.04E-2</v>
      </c>
      <c r="I30">
        <f>Table1[[#This Row],[High]]-Table1[[#This Row],[Low]]</f>
        <v>44.730000000000018</v>
      </c>
      <c r="J30" s="5">
        <f>Table1[[#This Row],[Volaitiality in $]]/Table1[[#This Row],[Open]]</f>
        <v>1.1423711671953298E-2</v>
      </c>
    </row>
    <row r="31" spans="1:14" x14ac:dyDescent="0.3">
      <c r="A31" s="1">
        <v>44265</v>
      </c>
      <c r="B31" s="2">
        <v>3891.99</v>
      </c>
      <c r="C31" s="2">
        <v>3917.35</v>
      </c>
      <c r="D31" s="2">
        <v>3885.73</v>
      </c>
      <c r="E31" s="2">
        <v>3898.81</v>
      </c>
      <c r="F31" t="s">
        <v>6</v>
      </c>
      <c r="G31" s="3">
        <v>6.0000000000000001E-3</v>
      </c>
      <c r="H31" s="5">
        <f>ABS(Table1[[#This Row],[Change %]])</f>
        <v>6.0000000000000001E-3</v>
      </c>
      <c r="I31">
        <f>Table1[[#This Row],[High]]-Table1[[#This Row],[Low]]</f>
        <v>31.619999999999891</v>
      </c>
      <c r="J31" s="5">
        <f>Table1[[#This Row],[Volaitiality in $]]/Table1[[#This Row],[Open]]</f>
        <v>8.1243785312911619E-3</v>
      </c>
    </row>
    <row r="32" spans="1:14" x14ac:dyDescent="0.3">
      <c r="A32" s="1">
        <v>44264</v>
      </c>
      <c r="B32" s="2">
        <v>3851.93</v>
      </c>
      <c r="C32" s="2">
        <v>3903.76</v>
      </c>
      <c r="D32" s="2">
        <v>3851.93</v>
      </c>
      <c r="E32" s="2">
        <v>3875.44</v>
      </c>
      <c r="F32" t="s">
        <v>6</v>
      </c>
      <c r="G32" s="3">
        <v>1.4200000000000001E-2</v>
      </c>
      <c r="H32" s="5">
        <f>ABS(Table1[[#This Row],[Change %]])</f>
        <v>1.4200000000000001E-2</v>
      </c>
      <c r="I32">
        <f>Table1[[#This Row],[High]]-Table1[[#This Row],[Low]]</f>
        <v>51.830000000000382</v>
      </c>
      <c r="J32" s="5">
        <f>Table1[[#This Row],[Volaitiality in $]]/Table1[[#This Row],[Open]]</f>
        <v>1.3455592391346775E-2</v>
      </c>
    </row>
    <row r="33" spans="1:10" x14ac:dyDescent="0.3">
      <c r="A33" s="1">
        <v>44263</v>
      </c>
      <c r="B33" s="2">
        <v>3844.39</v>
      </c>
      <c r="C33" s="2">
        <v>3881.06</v>
      </c>
      <c r="D33" s="2">
        <v>3819.25</v>
      </c>
      <c r="E33" s="2">
        <v>3821.35</v>
      </c>
      <c r="F33" t="s">
        <v>6</v>
      </c>
      <c r="G33" s="3">
        <v>-5.4000000000000003E-3</v>
      </c>
      <c r="H33" s="5">
        <f>ABS(Table1[[#This Row],[Change %]])</f>
        <v>5.4000000000000003E-3</v>
      </c>
      <c r="I33">
        <f>Table1[[#This Row],[High]]-Table1[[#This Row],[Low]]</f>
        <v>61.809999999999945</v>
      </c>
      <c r="J33" s="5">
        <f>Table1[[#This Row],[Volaitiality in $]]/Table1[[#This Row],[Open]]</f>
        <v>1.6077973358582232E-2</v>
      </c>
    </row>
    <row r="34" spans="1:10" x14ac:dyDescent="0.3">
      <c r="A34" s="1">
        <v>44260</v>
      </c>
      <c r="B34" s="2">
        <v>3793.58</v>
      </c>
      <c r="C34" s="2">
        <v>3851.69</v>
      </c>
      <c r="D34" s="2">
        <v>3730.19</v>
      </c>
      <c r="E34" s="2">
        <v>3841.94</v>
      </c>
      <c r="F34" t="s">
        <v>6</v>
      </c>
      <c r="G34" s="3">
        <v>1.95E-2</v>
      </c>
      <c r="H34" s="5">
        <f>ABS(Table1[[#This Row],[Change %]])</f>
        <v>1.95E-2</v>
      </c>
      <c r="I34">
        <f>Table1[[#This Row],[High]]-Table1[[#This Row],[Low]]</f>
        <v>121.5</v>
      </c>
      <c r="J34" s="5">
        <f>Table1[[#This Row],[Volaitiality in $]]/Table1[[#This Row],[Open]]</f>
        <v>3.2027794326203743E-2</v>
      </c>
    </row>
    <row r="35" spans="1:10" x14ac:dyDescent="0.3">
      <c r="A35" s="1">
        <v>44259</v>
      </c>
      <c r="B35" s="2">
        <v>3818.53</v>
      </c>
      <c r="C35" s="2">
        <v>3843.67</v>
      </c>
      <c r="D35" s="2">
        <v>3723.34</v>
      </c>
      <c r="E35" s="2">
        <v>3768.47</v>
      </c>
      <c r="F35" t="s">
        <v>6</v>
      </c>
      <c r="G35" s="3">
        <v>-1.34E-2</v>
      </c>
      <c r="H35" s="5">
        <f>ABS(Table1[[#This Row],[Change %]])</f>
        <v>1.34E-2</v>
      </c>
      <c r="I35">
        <f>Table1[[#This Row],[High]]-Table1[[#This Row],[Low]]</f>
        <v>120.32999999999993</v>
      </c>
      <c r="J35" s="5">
        <f>Table1[[#This Row],[Volaitiality in $]]/Table1[[#This Row],[Open]]</f>
        <v>3.1512126394188315E-2</v>
      </c>
    </row>
    <row r="36" spans="1:10" x14ac:dyDescent="0.3">
      <c r="A36" s="1">
        <v>44258</v>
      </c>
      <c r="B36" s="2">
        <v>3863.99</v>
      </c>
      <c r="C36" s="2">
        <v>3874.47</v>
      </c>
      <c r="D36" s="2">
        <v>3818.86</v>
      </c>
      <c r="E36" s="2">
        <v>3819.72</v>
      </c>
      <c r="F36" t="s">
        <v>6</v>
      </c>
      <c r="G36" s="3">
        <v>-1.3100000000000001E-2</v>
      </c>
      <c r="H36" s="5">
        <f>ABS(Table1[[#This Row],[Change %]])</f>
        <v>1.3100000000000001E-2</v>
      </c>
      <c r="I36">
        <f>Table1[[#This Row],[High]]-Table1[[#This Row],[Low]]</f>
        <v>55.609999999999673</v>
      </c>
      <c r="J36" s="5">
        <f>Table1[[#This Row],[Volaitiality in $]]/Table1[[#This Row],[Open]]</f>
        <v>1.4391859192182091E-2</v>
      </c>
    </row>
    <row r="37" spans="1:10" x14ac:dyDescent="0.3">
      <c r="A37" s="1">
        <v>44257</v>
      </c>
      <c r="B37" s="2">
        <v>3903.64</v>
      </c>
      <c r="C37" s="2">
        <v>3906.41</v>
      </c>
      <c r="D37" s="2">
        <v>3868.57</v>
      </c>
      <c r="E37" s="2">
        <v>3870.29</v>
      </c>
      <c r="F37" t="s">
        <v>6</v>
      </c>
      <c r="G37" s="3">
        <v>-8.0999999999999996E-3</v>
      </c>
      <c r="H37" s="5">
        <f>ABS(Table1[[#This Row],[Change %]])</f>
        <v>8.0999999999999996E-3</v>
      </c>
      <c r="I37">
        <f>Table1[[#This Row],[High]]-Table1[[#This Row],[Low]]</f>
        <v>37.839999999999691</v>
      </c>
      <c r="J37" s="5">
        <f>Table1[[#This Row],[Volaitiality in $]]/Table1[[#This Row],[Open]]</f>
        <v>9.6935168201985056E-3</v>
      </c>
    </row>
    <row r="38" spans="1:10" x14ac:dyDescent="0.3">
      <c r="A38" s="1">
        <v>44256</v>
      </c>
      <c r="B38" s="2">
        <v>3842.51</v>
      </c>
      <c r="C38" s="2">
        <v>3914.5</v>
      </c>
      <c r="D38" s="2">
        <v>3842.51</v>
      </c>
      <c r="E38" s="2">
        <v>3901.82</v>
      </c>
      <c r="F38" t="s">
        <v>6</v>
      </c>
      <c r="G38" s="3">
        <v>2.3800000000000002E-2</v>
      </c>
      <c r="H38" s="5">
        <f>ABS(Table1[[#This Row],[Change %]])</f>
        <v>2.3800000000000002E-2</v>
      </c>
      <c r="I38">
        <f>Table1[[#This Row],[High]]-Table1[[#This Row],[Low]]</f>
        <v>71.989999999999782</v>
      </c>
      <c r="J38" s="5">
        <f>Table1[[#This Row],[Volaitiality in $]]/Table1[[#This Row],[Open]]</f>
        <v>1.8735149680807538E-2</v>
      </c>
    </row>
    <row r="39" spans="1:10" x14ac:dyDescent="0.3">
      <c r="A39" s="1">
        <v>44253</v>
      </c>
      <c r="B39" s="2">
        <v>3839.66</v>
      </c>
      <c r="C39" s="2">
        <v>3861.08</v>
      </c>
      <c r="D39" s="2">
        <v>3789.54</v>
      </c>
      <c r="E39" s="2">
        <v>3811.15</v>
      </c>
      <c r="F39" t="s">
        <v>6</v>
      </c>
      <c r="G39" s="3">
        <v>-4.7999999999999996E-3</v>
      </c>
      <c r="H39" s="5">
        <f>ABS(Table1[[#This Row],[Change %]])</f>
        <v>4.7999999999999996E-3</v>
      </c>
      <c r="I39">
        <f>Table1[[#This Row],[High]]-Table1[[#This Row],[Low]]</f>
        <v>71.539999999999964</v>
      </c>
      <c r="J39" s="5">
        <f>Table1[[#This Row],[Volaitiality in $]]/Table1[[#This Row],[Open]]</f>
        <v>1.8631858029096317E-2</v>
      </c>
    </row>
    <row r="40" spans="1:10" x14ac:dyDescent="0.3">
      <c r="A40" s="1">
        <v>44252</v>
      </c>
      <c r="B40" s="2">
        <v>3915.8</v>
      </c>
      <c r="C40" s="2">
        <v>3925.02</v>
      </c>
      <c r="D40" s="2">
        <v>3814.04</v>
      </c>
      <c r="E40" s="2">
        <v>3829.34</v>
      </c>
      <c r="F40" t="s">
        <v>6</v>
      </c>
      <c r="G40" s="3">
        <v>-2.4500000000000001E-2</v>
      </c>
      <c r="H40" s="5">
        <f>ABS(Table1[[#This Row],[Change %]])</f>
        <v>2.4500000000000001E-2</v>
      </c>
      <c r="I40">
        <f>Table1[[#This Row],[High]]-Table1[[#This Row],[Low]]</f>
        <v>110.98000000000002</v>
      </c>
      <c r="J40" s="5">
        <f>Table1[[#This Row],[Volaitiality in $]]/Table1[[#This Row],[Open]]</f>
        <v>2.8341590479595488E-2</v>
      </c>
    </row>
    <row r="41" spans="1:10" x14ac:dyDescent="0.3">
      <c r="A41" s="1">
        <v>44251</v>
      </c>
      <c r="B41" s="2">
        <v>3873.71</v>
      </c>
      <c r="C41" s="2">
        <v>3928.65</v>
      </c>
      <c r="D41" s="2">
        <v>3859.6</v>
      </c>
      <c r="E41" s="2">
        <v>3925.43</v>
      </c>
      <c r="F41" t="s">
        <v>6</v>
      </c>
      <c r="G41" s="3">
        <v>1.14E-2</v>
      </c>
      <c r="H41" s="5">
        <f>ABS(Table1[[#This Row],[Change %]])</f>
        <v>1.14E-2</v>
      </c>
      <c r="I41">
        <f>Table1[[#This Row],[High]]-Table1[[#This Row],[Low]]</f>
        <v>69.050000000000182</v>
      </c>
      <c r="J41" s="5">
        <f>Table1[[#This Row],[Volaitiality in $]]/Table1[[#This Row],[Open]]</f>
        <v>1.7825288934897085E-2</v>
      </c>
    </row>
    <row r="42" spans="1:10" x14ac:dyDescent="0.3">
      <c r="A42" s="1">
        <v>44250</v>
      </c>
      <c r="B42" s="2">
        <v>3857.07</v>
      </c>
      <c r="C42" s="2">
        <v>3895.98</v>
      </c>
      <c r="D42" s="2">
        <v>3805.59</v>
      </c>
      <c r="E42" s="2">
        <v>3881.37</v>
      </c>
      <c r="F42" t="s">
        <v>6</v>
      </c>
      <c r="G42" s="3">
        <v>1.2999999999999999E-3</v>
      </c>
      <c r="H42" s="5">
        <f>ABS(Table1[[#This Row],[Change %]])</f>
        <v>1.2999999999999999E-3</v>
      </c>
      <c r="I42">
        <f>Table1[[#This Row],[High]]-Table1[[#This Row],[Low]]</f>
        <v>90.389999999999873</v>
      </c>
      <c r="J42" s="5">
        <f>Table1[[#This Row],[Volaitiality in $]]/Table1[[#This Row],[Open]]</f>
        <v>2.3434887103423032E-2</v>
      </c>
    </row>
    <row r="43" spans="1:10" x14ac:dyDescent="0.3">
      <c r="A43" s="1">
        <v>44249</v>
      </c>
      <c r="B43" s="2">
        <v>3885.55</v>
      </c>
      <c r="C43" s="2">
        <v>3902.92</v>
      </c>
      <c r="D43" s="2">
        <v>3874.71</v>
      </c>
      <c r="E43" s="2">
        <v>3876.5</v>
      </c>
      <c r="F43" t="s">
        <v>6</v>
      </c>
      <c r="G43" s="3">
        <v>-7.7000000000000002E-3</v>
      </c>
      <c r="H43" s="5">
        <f>ABS(Table1[[#This Row],[Change %]])</f>
        <v>7.7000000000000002E-3</v>
      </c>
      <c r="I43">
        <f>Table1[[#This Row],[High]]-Table1[[#This Row],[Low]]</f>
        <v>28.210000000000036</v>
      </c>
      <c r="J43" s="5">
        <f>Table1[[#This Row],[Volaitiality in $]]/Table1[[#This Row],[Open]]</f>
        <v>7.260233428986896E-3</v>
      </c>
    </row>
    <row r="44" spans="1:10" x14ac:dyDescent="0.3">
      <c r="A44" s="1">
        <v>44246</v>
      </c>
      <c r="B44" s="2">
        <v>3921.16</v>
      </c>
      <c r="C44" s="2">
        <v>3930.41</v>
      </c>
      <c r="D44" s="2">
        <v>3903.07</v>
      </c>
      <c r="E44" s="2">
        <v>3906.71</v>
      </c>
      <c r="F44" t="s">
        <v>6</v>
      </c>
      <c r="G44" s="3">
        <v>-1.9E-3</v>
      </c>
      <c r="H44" s="5">
        <f>ABS(Table1[[#This Row],[Change %]])</f>
        <v>1.9E-3</v>
      </c>
      <c r="I44">
        <f>Table1[[#This Row],[High]]-Table1[[#This Row],[Low]]</f>
        <v>27.339999999999691</v>
      </c>
      <c r="J44" s="5">
        <f>Table1[[#This Row],[Volaitiality in $]]/Table1[[#This Row],[Open]]</f>
        <v>6.9724265268440184E-3</v>
      </c>
    </row>
    <row r="45" spans="1:10" x14ac:dyDescent="0.3">
      <c r="A45" s="1">
        <v>44245</v>
      </c>
      <c r="B45" s="2">
        <v>3915.86</v>
      </c>
      <c r="C45" s="2">
        <v>3921.98</v>
      </c>
      <c r="D45" s="2">
        <v>3885.03</v>
      </c>
      <c r="E45" s="2">
        <v>3913.97</v>
      </c>
      <c r="F45" t="s">
        <v>6</v>
      </c>
      <c r="G45" s="3">
        <v>-4.4000000000000003E-3</v>
      </c>
      <c r="H45" s="5">
        <f>ABS(Table1[[#This Row],[Change %]])</f>
        <v>4.4000000000000003E-3</v>
      </c>
      <c r="I45">
        <f>Table1[[#This Row],[High]]-Table1[[#This Row],[Low]]</f>
        <v>36.949999999999818</v>
      </c>
      <c r="J45" s="5">
        <f>Table1[[#This Row],[Volaitiality in $]]/Table1[[#This Row],[Open]]</f>
        <v>9.4359859647688681E-3</v>
      </c>
    </row>
    <row r="46" spans="1:10" x14ac:dyDescent="0.3">
      <c r="A46" s="1">
        <v>44244</v>
      </c>
      <c r="B46" s="2">
        <v>3918.5</v>
      </c>
      <c r="C46" s="2">
        <v>3933.61</v>
      </c>
      <c r="D46" s="2">
        <v>3900.43</v>
      </c>
      <c r="E46" s="2">
        <v>3931.33</v>
      </c>
      <c r="F46" t="s">
        <v>6</v>
      </c>
      <c r="G46" s="3">
        <v>-2.9999999999999997E-4</v>
      </c>
      <c r="H46" s="5">
        <f>ABS(Table1[[#This Row],[Change %]])</f>
        <v>2.9999999999999997E-4</v>
      </c>
      <c r="I46">
        <f>Table1[[#This Row],[High]]-Table1[[#This Row],[Low]]</f>
        <v>33.180000000000291</v>
      </c>
      <c r="J46" s="5">
        <f>Table1[[#This Row],[Volaitiality in $]]/Table1[[#This Row],[Open]]</f>
        <v>8.4675258389690679E-3</v>
      </c>
    </row>
    <row r="47" spans="1:10" x14ac:dyDescent="0.3">
      <c r="A47" s="1">
        <v>44243</v>
      </c>
      <c r="B47" s="2">
        <v>3939.61</v>
      </c>
      <c r="C47" s="2">
        <v>3950.43</v>
      </c>
      <c r="D47" s="2">
        <v>3923.85</v>
      </c>
      <c r="E47" s="2">
        <v>3932.59</v>
      </c>
      <c r="F47" t="s">
        <v>6</v>
      </c>
      <c r="G47" s="3">
        <v>-5.9999999999999995E-4</v>
      </c>
      <c r="H47" s="5">
        <f>ABS(Table1[[#This Row],[Change %]])</f>
        <v>5.9999999999999995E-4</v>
      </c>
      <c r="I47">
        <f>Table1[[#This Row],[High]]-Table1[[#This Row],[Low]]</f>
        <v>26.579999999999927</v>
      </c>
      <c r="J47" s="5">
        <f>Table1[[#This Row],[Volaitiality in $]]/Table1[[#This Row],[Open]]</f>
        <v>6.7468607298691819E-3</v>
      </c>
    </row>
    <row r="48" spans="1:10" x14ac:dyDescent="0.3">
      <c r="A48" s="1">
        <v>44239</v>
      </c>
      <c r="B48" s="2">
        <v>3911.65</v>
      </c>
      <c r="C48" s="2">
        <v>3937.23</v>
      </c>
      <c r="D48" s="2">
        <v>3905.78</v>
      </c>
      <c r="E48" s="2">
        <v>3934.83</v>
      </c>
      <c r="F48" t="s">
        <v>6</v>
      </c>
      <c r="G48" s="3">
        <v>4.7000000000000002E-3</v>
      </c>
      <c r="H48" s="5">
        <f>ABS(Table1[[#This Row],[Change %]])</f>
        <v>4.7000000000000002E-3</v>
      </c>
      <c r="I48">
        <f>Table1[[#This Row],[High]]-Table1[[#This Row],[Low]]</f>
        <v>31.449999999999818</v>
      </c>
      <c r="J48" s="5">
        <f>Table1[[#This Row],[Volaitiality in $]]/Table1[[#This Row],[Open]]</f>
        <v>8.0400853859623981E-3</v>
      </c>
    </row>
    <row r="49" spans="1:10" x14ac:dyDescent="0.3">
      <c r="A49" s="1">
        <v>44238</v>
      </c>
      <c r="B49" s="2">
        <v>3916.4</v>
      </c>
      <c r="C49" s="2">
        <v>3925.99</v>
      </c>
      <c r="D49" s="2">
        <v>3890.39</v>
      </c>
      <c r="E49" s="2">
        <v>3916.38</v>
      </c>
      <c r="F49" t="s">
        <v>6</v>
      </c>
      <c r="G49" s="3">
        <v>1.6999999999999999E-3</v>
      </c>
      <c r="H49" s="5">
        <f>ABS(Table1[[#This Row],[Change %]])</f>
        <v>1.6999999999999999E-3</v>
      </c>
      <c r="I49">
        <f>Table1[[#This Row],[High]]-Table1[[#This Row],[Low]]</f>
        <v>35.599999999999909</v>
      </c>
      <c r="J49" s="5">
        <f>Table1[[#This Row],[Volaitiality in $]]/Table1[[#This Row],[Open]]</f>
        <v>9.0899805944234264E-3</v>
      </c>
    </row>
    <row r="50" spans="1:10" x14ac:dyDescent="0.3">
      <c r="A50" s="1">
        <v>44237</v>
      </c>
      <c r="B50" s="2">
        <v>3920.78</v>
      </c>
      <c r="C50" s="2">
        <v>3931.5</v>
      </c>
      <c r="D50" s="2">
        <v>3884.94</v>
      </c>
      <c r="E50" s="2">
        <v>3909.88</v>
      </c>
      <c r="F50" t="s">
        <v>6</v>
      </c>
      <c r="G50" s="3">
        <v>-2.9999999999999997E-4</v>
      </c>
      <c r="H50" s="5">
        <f>ABS(Table1[[#This Row],[Change %]])</f>
        <v>2.9999999999999997E-4</v>
      </c>
      <c r="I50">
        <f>Table1[[#This Row],[High]]-Table1[[#This Row],[Low]]</f>
        <v>46.559999999999945</v>
      </c>
      <c r="J50" s="5">
        <f>Table1[[#This Row],[Volaitiality in $]]/Table1[[#This Row],[Open]]</f>
        <v>1.1875188100326962E-2</v>
      </c>
    </row>
    <row r="51" spans="1:10" x14ac:dyDescent="0.3">
      <c r="A51" s="1">
        <v>44236</v>
      </c>
      <c r="B51" s="2">
        <v>3910.49</v>
      </c>
      <c r="C51" s="2">
        <v>3918.35</v>
      </c>
      <c r="D51" s="2">
        <v>3902.64</v>
      </c>
      <c r="E51" s="2">
        <v>3911.23</v>
      </c>
      <c r="F51" t="s">
        <v>6</v>
      </c>
      <c r="G51" s="3">
        <v>-1.1000000000000001E-3</v>
      </c>
      <c r="H51" s="5">
        <f>ABS(Table1[[#This Row],[Change %]])</f>
        <v>1.1000000000000001E-3</v>
      </c>
      <c r="I51">
        <f>Table1[[#This Row],[High]]-Table1[[#This Row],[Low]]</f>
        <v>15.710000000000036</v>
      </c>
      <c r="J51" s="5">
        <f>Table1[[#This Row],[Volaitiality in $]]/Table1[[#This Row],[Open]]</f>
        <v>4.0173993540451548E-3</v>
      </c>
    </row>
    <row r="52" spans="1:10" x14ac:dyDescent="0.3">
      <c r="A52" s="1">
        <v>44235</v>
      </c>
      <c r="B52" s="2">
        <v>3892.59</v>
      </c>
      <c r="C52" s="2">
        <v>3915.77</v>
      </c>
      <c r="D52" s="2">
        <v>3892.59</v>
      </c>
      <c r="E52" s="2">
        <v>3915.59</v>
      </c>
      <c r="F52" t="s">
        <v>6</v>
      </c>
      <c r="G52" s="3">
        <v>7.4000000000000003E-3</v>
      </c>
      <c r="H52" s="5">
        <f>ABS(Table1[[#This Row],[Change %]])</f>
        <v>7.4000000000000003E-3</v>
      </c>
      <c r="I52">
        <f>Table1[[#This Row],[High]]-Table1[[#This Row],[Low]]</f>
        <v>23.179999999999836</v>
      </c>
      <c r="J52" s="5">
        <f>Table1[[#This Row],[Volaitiality in $]]/Table1[[#This Row],[Open]]</f>
        <v>5.9549040613061828E-3</v>
      </c>
    </row>
    <row r="53" spans="1:10" x14ac:dyDescent="0.3">
      <c r="A53" s="1">
        <v>44232</v>
      </c>
      <c r="B53" s="2">
        <v>3878.3</v>
      </c>
      <c r="C53" s="2">
        <v>3894.56</v>
      </c>
      <c r="D53" s="2">
        <v>3874.93</v>
      </c>
      <c r="E53" s="2">
        <v>3886.83</v>
      </c>
      <c r="F53" t="s">
        <v>6</v>
      </c>
      <c r="G53" s="3">
        <v>3.8999999999999998E-3</v>
      </c>
      <c r="H53" s="5">
        <f>ABS(Table1[[#This Row],[Change %]])</f>
        <v>3.8999999999999998E-3</v>
      </c>
      <c r="I53">
        <f>Table1[[#This Row],[High]]-Table1[[#This Row],[Low]]</f>
        <v>19.630000000000109</v>
      </c>
      <c r="J53" s="5">
        <f>Table1[[#This Row],[Volaitiality in $]]/Table1[[#This Row],[Open]]</f>
        <v>5.0614960162958279E-3</v>
      </c>
    </row>
    <row r="54" spans="1:10" x14ac:dyDescent="0.3">
      <c r="A54" s="1">
        <v>44231</v>
      </c>
      <c r="B54" s="2">
        <v>3836.66</v>
      </c>
      <c r="C54" s="2">
        <v>3872.42</v>
      </c>
      <c r="D54" s="2">
        <v>3836.66</v>
      </c>
      <c r="E54" s="2">
        <v>3871.74</v>
      </c>
      <c r="F54" t="s">
        <v>6</v>
      </c>
      <c r="G54" s="3">
        <v>1.09E-2</v>
      </c>
      <c r="H54" s="5">
        <f>ABS(Table1[[#This Row],[Change %]])</f>
        <v>1.09E-2</v>
      </c>
      <c r="I54">
        <f>Table1[[#This Row],[High]]-Table1[[#This Row],[Low]]</f>
        <v>35.760000000000218</v>
      </c>
      <c r="J54" s="5">
        <f>Table1[[#This Row],[Volaitiality in $]]/Table1[[#This Row],[Open]]</f>
        <v>9.3206069862850037E-3</v>
      </c>
    </row>
    <row r="55" spans="1:10" x14ac:dyDescent="0.3">
      <c r="A55" s="1">
        <v>44230</v>
      </c>
      <c r="B55" s="2">
        <v>3840.27</v>
      </c>
      <c r="C55" s="2">
        <v>3847.51</v>
      </c>
      <c r="D55" s="2">
        <v>3816.68</v>
      </c>
      <c r="E55" s="2">
        <v>3830.17</v>
      </c>
      <c r="F55" t="s">
        <v>6</v>
      </c>
      <c r="G55" s="3">
        <v>1E-3</v>
      </c>
      <c r="H55" s="5">
        <f>ABS(Table1[[#This Row],[Change %]])</f>
        <v>1E-3</v>
      </c>
      <c r="I55">
        <f>Table1[[#This Row],[High]]-Table1[[#This Row],[Low]]</f>
        <v>30.830000000000382</v>
      </c>
      <c r="J55" s="5">
        <f>Table1[[#This Row],[Volaitiality in $]]/Table1[[#This Row],[Open]]</f>
        <v>8.0280813588628885E-3</v>
      </c>
    </row>
    <row r="56" spans="1:10" x14ac:dyDescent="0.3">
      <c r="A56" s="1">
        <v>44229</v>
      </c>
      <c r="B56" s="2">
        <v>3791.84</v>
      </c>
      <c r="C56" s="2">
        <v>3843.09</v>
      </c>
      <c r="D56" s="2">
        <v>3791.84</v>
      </c>
      <c r="E56" s="2">
        <v>3826.31</v>
      </c>
      <c r="F56" t="s">
        <v>6</v>
      </c>
      <c r="G56" s="3">
        <v>1.3899999999999999E-2</v>
      </c>
      <c r="H56" s="5">
        <f>ABS(Table1[[#This Row],[Change %]])</f>
        <v>1.3899999999999999E-2</v>
      </c>
      <c r="I56">
        <f>Table1[[#This Row],[High]]-Table1[[#This Row],[Low]]</f>
        <v>51.25</v>
      </c>
      <c r="J56" s="5">
        <f>Table1[[#This Row],[Volaitiality in $]]/Table1[[#This Row],[Open]]</f>
        <v>1.3515865648339592E-2</v>
      </c>
    </row>
    <row r="57" spans="1:10" x14ac:dyDescent="0.3">
      <c r="A57" s="1">
        <v>44228</v>
      </c>
      <c r="B57" s="2">
        <v>3731.17</v>
      </c>
      <c r="C57" s="2">
        <v>3784.32</v>
      </c>
      <c r="D57" s="2">
        <v>3725.62</v>
      </c>
      <c r="E57" s="2">
        <v>3773.86</v>
      </c>
      <c r="F57" t="s">
        <v>6</v>
      </c>
      <c r="G57" s="3">
        <v>1.61E-2</v>
      </c>
      <c r="H57" s="5">
        <f>ABS(Table1[[#This Row],[Change %]])</f>
        <v>1.61E-2</v>
      </c>
      <c r="I57">
        <f>Table1[[#This Row],[High]]-Table1[[#This Row],[Low]]</f>
        <v>58.700000000000273</v>
      </c>
      <c r="J57" s="5">
        <f>Table1[[#This Row],[Volaitiality in $]]/Table1[[#This Row],[Open]]</f>
        <v>1.5732330609433576E-2</v>
      </c>
    </row>
    <row r="58" spans="1:10" x14ac:dyDescent="0.3">
      <c r="A58" s="1">
        <v>44225</v>
      </c>
      <c r="B58" s="2">
        <v>3778.05</v>
      </c>
      <c r="C58" s="2">
        <v>3778.05</v>
      </c>
      <c r="D58" s="2">
        <v>3694.12</v>
      </c>
      <c r="E58" s="2">
        <v>3714.24</v>
      </c>
      <c r="F58" t="s">
        <v>6</v>
      </c>
      <c r="G58" s="3">
        <v>-1.9300000000000001E-2</v>
      </c>
      <c r="H58" s="5">
        <f>ABS(Table1[[#This Row],[Change %]])</f>
        <v>1.9300000000000001E-2</v>
      </c>
      <c r="I58">
        <f>Table1[[#This Row],[High]]-Table1[[#This Row],[Low]]</f>
        <v>83.930000000000291</v>
      </c>
      <c r="J58" s="5">
        <f>Table1[[#This Row],[Volaitiality in $]]/Table1[[#This Row],[Open]]</f>
        <v>2.2215163907306754E-2</v>
      </c>
    </row>
    <row r="59" spans="1:10" x14ac:dyDescent="0.3">
      <c r="A59" s="1">
        <v>44224</v>
      </c>
      <c r="B59" s="2">
        <v>3755.75</v>
      </c>
      <c r="C59" s="2">
        <v>3830.5</v>
      </c>
      <c r="D59" s="2">
        <v>3755.75</v>
      </c>
      <c r="E59" s="2">
        <v>3787.38</v>
      </c>
      <c r="F59" t="s">
        <v>6</v>
      </c>
      <c r="G59" s="3">
        <v>9.7999999999999997E-3</v>
      </c>
      <c r="H59" s="5">
        <f>ABS(Table1[[#This Row],[Change %]])</f>
        <v>9.7999999999999997E-3</v>
      </c>
      <c r="I59">
        <f>Table1[[#This Row],[High]]-Table1[[#This Row],[Low]]</f>
        <v>74.75</v>
      </c>
      <c r="J59" s="5">
        <f>Table1[[#This Row],[Volaitiality in $]]/Table1[[#This Row],[Open]]</f>
        <v>1.9902815682619982E-2</v>
      </c>
    </row>
    <row r="60" spans="1:10" x14ac:dyDescent="0.3">
      <c r="A60" s="1">
        <v>44223</v>
      </c>
      <c r="B60" s="2">
        <v>3836.83</v>
      </c>
      <c r="C60" s="2">
        <v>3836.83</v>
      </c>
      <c r="D60" s="2">
        <v>3732.48</v>
      </c>
      <c r="E60" s="2">
        <v>3750.77</v>
      </c>
      <c r="F60" t="s">
        <v>6</v>
      </c>
      <c r="G60" s="3">
        <v>-2.5700000000000001E-2</v>
      </c>
      <c r="H60" s="5">
        <f>ABS(Table1[[#This Row],[Change %]])</f>
        <v>2.5700000000000001E-2</v>
      </c>
      <c r="I60">
        <f>Table1[[#This Row],[High]]-Table1[[#This Row],[Low]]</f>
        <v>104.34999999999991</v>
      </c>
      <c r="J60" s="5">
        <f>Table1[[#This Row],[Volaitiality in $]]/Table1[[#This Row],[Open]]</f>
        <v>2.7196930799644477E-2</v>
      </c>
    </row>
    <row r="61" spans="1:10" x14ac:dyDescent="0.3">
      <c r="A61" s="1">
        <v>44222</v>
      </c>
      <c r="B61" s="2">
        <v>3862.96</v>
      </c>
      <c r="C61" s="2">
        <v>3870.9</v>
      </c>
      <c r="D61" s="2">
        <v>3847.78</v>
      </c>
      <c r="E61" s="2">
        <v>3849.62</v>
      </c>
      <c r="F61" t="s">
        <v>6</v>
      </c>
      <c r="G61" s="3">
        <v>-1.5E-3</v>
      </c>
      <c r="H61" s="5">
        <f>ABS(Table1[[#This Row],[Change %]])</f>
        <v>1.5E-3</v>
      </c>
      <c r="I61">
        <f>Table1[[#This Row],[High]]-Table1[[#This Row],[Low]]</f>
        <v>23.119999999999891</v>
      </c>
      <c r="J61" s="5">
        <f>Table1[[#This Row],[Volaitiality in $]]/Table1[[#This Row],[Open]]</f>
        <v>5.985047735415301E-3</v>
      </c>
    </row>
    <row r="62" spans="1:10" x14ac:dyDescent="0.3">
      <c r="A62" s="1">
        <v>44221</v>
      </c>
      <c r="B62" s="2">
        <v>3851.68</v>
      </c>
      <c r="C62" s="2">
        <v>3859.23</v>
      </c>
      <c r="D62" s="2">
        <v>3797.16</v>
      </c>
      <c r="E62" s="2">
        <v>3855.36</v>
      </c>
      <c r="F62" t="s">
        <v>6</v>
      </c>
      <c r="G62" s="3">
        <v>3.5999999999999999E-3</v>
      </c>
      <c r="H62" s="5">
        <f>ABS(Table1[[#This Row],[Change %]])</f>
        <v>3.5999999999999999E-3</v>
      </c>
      <c r="I62">
        <f>Table1[[#This Row],[High]]-Table1[[#This Row],[Low]]</f>
        <v>62.070000000000164</v>
      </c>
      <c r="J62" s="5">
        <f>Table1[[#This Row],[Volaitiality in $]]/Table1[[#This Row],[Open]]</f>
        <v>1.6115045902047979E-2</v>
      </c>
    </row>
    <row r="63" spans="1:10" x14ac:dyDescent="0.3">
      <c r="A63" s="1">
        <v>44218</v>
      </c>
      <c r="B63" s="2">
        <v>3844.24</v>
      </c>
      <c r="C63" s="2">
        <v>3852.31</v>
      </c>
      <c r="D63" s="2">
        <v>3830.41</v>
      </c>
      <c r="E63" s="2">
        <v>3841.47</v>
      </c>
      <c r="F63" t="s">
        <v>6</v>
      </c>
      <c r="G63" s="3">
        <v>-3.0000000000000001E-3</v>
      </c>
      <c r="H63" s="5">
        <f>ABS(Table1[[#This Row],[Change %]])</f>
        <v>3.0000000000000001E-3</v>
      </c>
      <c r="I63">
        <f>Table1[[#This Row],[High]]-Table1[[#This Row],[Low]]</f>
        <v>21.900000000000091</v>
      </c>
      <c r="J63" s="5">
        <f>Table1[[#This Row],[Volaitiality in $]]/Table1[[#This Row],[Open]]</f>
        <v>5.6968347449691207E-3</v>
      </c>
    </row>
    <row r="64" spans="1:10" x14ac:dyDescent="0.3">
      <c r="A64" s="1">
        <v>44217</v>
      </c>
      <c r="B64" s="2">
        <v>3857.46</v>
      </c>
      <c r="C64" s="2">
        <v>3861.45</v>
      </c>
      <c r="D64" s="2">
        <v>3845.05</v>
      </c>
      <c r="E64" s="2">
        <v>3853.07</v>
      </c>
      <c r="F64" t="s">
        <v>6</v>
      </c>
      <c r="G64" s="3">
        <v>2.9999999999999997E-4</v>
      </c>
      <c r="H64" s="5">
        <f>ABS(Table1[[#This Row],[Change %]])</f>
        <v>2.9999999999999997E-4</v>
      </c>
      <c r="I64">
        <f>Table1[[#This Row],[High]]-Table1[[#This Row],[Low]]</f>
        <v>16.399999999999636</v>
      </c>
      <c r="J64" s="5">
        <f>Table1[[#This Row],[Volaitiality in $]]/Table1[[#This Row],[Open]]</f>
        <v>4.2515022838861931E-3</v>
      </c>
    </row>
    <row r="65" spans="1:10" x14ac:dyDescent="0.3">
      <c r="A65" s="1">
        <v>44216</v>
      </c>
      <c r="B65" s="2">
        <v>3816.22</v>
      </c>
      <c r="C65" s="2">
        <v>3859.75</v>
      </c>
      <c r="D65" s="2">
        <v>3816.22</v>
      </c>
      <c r="E65" s="2">
        <v>3851.85</v>
      </c>
      <c r="F65" t="s">
        <v>6</v>
      </c>
      <c r="G65" s="3">
        <v>1.3899999999999999E-2</v>
      </c>
      <c r="H65" s="5">
        <f>ABS(Table1[[#This Row],[Change %]])</f>
        <v>1.3899999999999999E-2</v>
      </c>
      <c r="I65">
        <f>Table1[[#This Row],[High]]-Table1[[#This Row],[Low]]</f>
        <v>43.5300000000002</v>
      </c>
      <c r="J65" s="5">
        <f>Table1[[#This Row],[Volaitiality in $]]/Table1[[#This Row],[Open]]</f>
        <v>1.1406575092630981E-2</v>
      </c>
    </row>
    <row r="66" spans="1:10" x14ac:dyDescent="0.3">
      <c r="A66" s="1">
        <v>44215</v>
      </c>
      <c r="B66" s="2">
        <v>3781.88</v>
      </c>
      <c r="C66" s="2">
        <v>3804.53</v>
      </c>
      <c r="D66" s="2">
        <v>3780.37</v>
      </c>
      <c r="E66" s="2">
        <v>3798.91</v>
      </c>
      <c r="F66" t="s">
        <v>6</v>
      </c>
      <c r="G66" s="3">
        <v>8.0999999999999996E-3</v>
      </c>
      <c r="H66" s="5">
        <f>ABS(Table1[[#This Row],[Change %]])</f>
        <v>8.0999999999999996E-3</v>
      </c>
      <c r="I66">
        <f>Table1[[#This Row],[High]]-Table1[[#This Row],[Low]]</f>
        <v>24.160000000000309</v>
      </c>
      <c r="J66" s="5">
        <f>Table1[[#This Row],[Volaitiality in $]]/Table1[[#This Row],[Open]]</f>
        <v>6.3883571133934204E-3</v>
      </c>
    </row>
    <row r="67" spans="1:10" x14ac:dyDescent="0.3">
      <c r="A67" s="1">
        <v>44211</v>
      </c>
      <c r="B67" s="2">
        <v>3788.73</v>
      </c>
      <c r="C67" s="2">
        <v>3788.73</v>
      </c>
      <c r="D67" s="2">
        <v>3749.62</v>
      </c>
      <c r="E67" s="2">
        <v>3768.25</v>
      </c>
      <c r="F67" t="s">
        <v>6</v>
      </c>
      <c r="G67" s="3">
        <v>-7.1999999999999998E-3</v>
      </c>
      <c r="H67" s="5">
        <f>ABS(Table1[[#This Row],[Change %]])</f>
        <v>7.1999999999999998E-3</v>
      </c>
      <c r="I67">
        <f>Table1[[#This Row],[High]]-Table1[[#This Row],[Low]]</f>
        <v>39.110000000000127</v>
      </c>
      <c r="J67" s="5">
        <f>Table1[[#This Row],[Volaitiality in $]]/Table1[[#This Row],[Open]]</f>
        <v>1.0322720278299094E-2</v>
      </c>
    </row>
    <row r="68" spans="1:10" x14ac:dyDescent="0.3">
      <c r="A68" s="1">
        <v>44210</v>
      </c>
      <c r="B68" s="2">
        <v>3814.98</v>
      </c>
      <c r="C68" s="2">
        <v>3823.6</v>
      </c>
      <c r="D68" s="2">
        <v>3792.86</v>
      </c>
      <c r="E68" s="2">
        <v>3795.54</v>
      </c>
      <c r="F68" t="s">
        <v>6</v>
      </c>
      <c r="G68" s="3">
        <v>-3.8E-3</v>
      </c>
      <c r="H68" s="5">
        <f>ABS(Table1[[#This Row],[Change %]])</f>
        <v>3.8E-3</v>
      </c>
      <c r="I68">
        <f>Table1[[#This Row],[High]]-Table1[[#This Row],[Low]]</f>
        <v>30.739999999999782</v>
      </c>
      <c r="J68" s="5">
        <f>Table1[[#This Row],[Volaitiality in $]]/Table1[[#This Row],[Open]]</f>
        <v>8.057709345789435E-3</v>
      </c>
    </row>
    <row r="69" spans="1:10" x14ac:dyDescent="0.3">
      <c r="A69" s="1">
        <v>44209</v>
      </c>
      <c r="B69" s="2">
        <v>3802.23</v>
      </c>
      <c r="C69" s="2">
        <v>3820.96</v>
      </c>
      <c r="D69" s="2">
        <v>3791.5</v>
      </c>
      <c r="E69" s="2">
        <v>3809.84</v>
      </c>
      <c r="F69" t="s">
        <v>6</v>
      </c>
      <c r="G69" s="3">
        <v>2.3E-3</v>
      </c>
      <c r="H69" s="5">
        <f>ABS(Table1[[#This Row],[Change %]])</f>
        <v>2.3E-3</v>
      </c>
      <c r="I69">
        <f>Table1[[#This Row],[High]]-Table1[[#This Row],[Low]]</f>
        <v>29.460000000000036</v>
      </c>
      <c r="J69" s="5">
        <f>Table1[[#This Row],[Volaitiality in $]]/Table1[[#This Row],[Open]]</f>
        <v>7.7480846766239909E-3</v>
      </c>
    </row>
    <row r="70" spans="1:10" x14ac:dyDescent="0.3">
      <c r="A70" s="1">
        <v>44208</v>
      </c>
      <c r="B70" s="2">
        <v>3801.62</v>
      </c>
      <c r="C70" s="2">
        <v>3810.78</v>
      </c>
      <c r="D70" s="2">
        <v>3776.51</v>
      </c>
      <c r="E70" s="2">
        <v>3801.19</v>
      </c>
      <c r="F70" t="s">
        <v>6</v>
      </c>
      <c r="G70" s="3">
        <v>4.0000000000000002E-4</v>
      </c>
      <c r="H70" s="5">
        <f>ABS(Table1[[#This Row],[Change %]])</f>
        <v>4.0000000000000002E-4</v>
      </c>
      <c r="I70">
        <f>Table1[[#This Row],[High]]-Table1[[#This Row],[Low]]</f>
        <v>34.269999999999982</v>
      </c>
      <c r="J70" s="5">
        <f>Table1[[#This Row],[Volaitiality in $]]/Table1[[#This Row],[Open]]</f>
        <v>9.0145779956965662E-3</v>
      </c>
    </row>
    <row r="71" spans="1:10" x14ac:dyDescent="0.3">
      <c r="A71" s="1">
        <v>44207</v>
      </c>
      <c r="B71" s="2">
        <v>3803.14</v>
      </c>
      <c r="C71" s="2">
        <v>3817.86</v>
      </c>
      <c r="D71" s="2">
        <v>3789.02</v>
      </c>
      <c r="E71" s="2">
        <v>3799.61</v>
      </c>
      <c r="F71" t="s">
        <v>6</v>
      </c>
      <c r="G71" s="3">
        <v>-6.6E-3</v>
      </c>
      <c r="H71" s="5">
        <f>ABS(Table1[[#This Row],[Change %]])</f>
        <v>6.6E-3</v>
      </c>
      <c r="I71">
        <f>Table1[[#This Row],[High]]-Table1[[#This Row],[Low]]</f>
        <v>28.840000000000146</v>
      </c>
      <c r="J71" s="5">
        <f>Table1[[#This Row],[Volaitiality in $]]/Table1[[#This Row],[Open]]</f>
        <v>7.5832075600688236E-3</v>
      </c>
    </row>
    <row r="72" spans="1:10" x14ac:dyDescent="0.3">
      <c r="A72" s="1">
        <v>44204</v>
      </c>
      <c r="B72" s="2">
        <v>3815.05</v>
      </c>
      <c r="C72" s="2">
        <v>3826.69</v>
      </c>
      <c r="D72" s="2">
        <v>3783.6</v>
      </c>
      <c r="E72" s="2">
        <v>3824.68</v>
      </c>
      <c r="F72" t="s">
        <v>6</v>
      </c>
      <c r="G72" s="3">
        <v>5.4999999999999997E-3</v>
      </c>
      <c r="H72" s="5">
        <f>ABS(Table1[[#This Row],[Change %]])</f>
        <v>5.4999999999999997E-3</v>
      </c>
      <c r="I72">
        <f>Table1[[#This Row],[High]]-Table1[[#This Row],[Low]]</f>
        <v>43.090000000000146</v>
      </c>
      <c r="J72" s="5">
        <f>Table1[[#This Row],[Volaitiality in $]]/Table1[[#This Row],[Open]]</f>
        <v>1.1294740566965084E-2</v>
      </c>
    </row>
    <row r="73" spans="1:10" x14ac:dyDescent="0.3">
      <c r="A73" s="1">
        <v>44203</v>
      </c>
      <c r="B73" s="2">
        <v>3764.71</v>
      </c>
      <c r="C73" s="2">
        <v>3811.55</v>
      </c>
      <c r="D73" s="2">
        <v>3764.71</v>
      </c>
      <c r="E73" s="2">
        <v>3803.79</v>
      </c>
      <c r="F73" t="s">
        <v>6</v>
      </c>
      <c r="G73" s="3">
        <v>1.4800000000000001E-2</v>
      </c>
      <c r="H73" s="5">
        <f>ABS(Table1[[#This Row],[Change %]])</f>
        <v>1.4800000000000001E-2</v>
      </c>
      <c r="I73">
        <f>Table1[[#This Row],[High]]-Table1[[#This Row],[Low]]</f>
        <v>46.840000000000146</v>
      </c>
      <c r="J73" s="5">
        <f>Table1[[#This Row],[Volaitiality in $]]/Table1[[#This Row],[Open]]</f>
        <v>1.2441861391714141E-2</v>
      </c>
    </row>
    <row r="74" spans="1:10" x14ac:dyDescent="0.3">
      <c r="A74" s="1">
        <v>44202</v>
      </c>
      <c r="B74" s="2">
        <v>3712.2</v>
      </c>
      <c r="C74" s="2">
        <v>3783.04</v>
      </c>
      <c r="D74" s="2">
        <v>3705.34</v>
      </c>
      <c r="E74" s="2">
        <v>3748.14</v>
      </c>
      <c r="F74" t="s">
        <v>6</v>
      </c>
      <c r="G74" s="3">
        <v>5.7000000000000002E-3</v>
      </c>
      <c r="H74" s="5">
        <f>ABS(Table1[[#This Row],[Change %]])</f>
        <v>5.7000000000000002E-3</v>
      </c>
      <c r="I74">
        <f>Table1[[#This Row],[High]]-Table1[[#This Row],[Low]]</f>
        <v>77.699999999999818</v>
      </c>
      <c r="J74" s="5">
        <f>Table1[[#This Row],[Volaitiality in $]]/Table1[[#This Row],[Open]]</f>
        <v>2.0930984321965364E-2</v>
      </c>
    </row>
    <row r="75" spans="1:10" x14ac:dyDescent="0.3">
      <c r="A75" s="1">
        <v>44201</v>
      </c>
      <c r="B75" s="2">
        <v>3698.02</v>
      </c>
      <c r="C75" s="2">
        <v>3737.83</v>
      </c>
      <c r="D75" s="2">
        <v>3695.07</v>
      </c>
      <c r="E75" s="2">
        <v>3726.86</v>
      </c>
      <c r="F75" t="s">
        <v>6</v>
      </c>
      <c r="G75" s="3">
        <v>7.1000000000000004E-3</v>
      </c>
      <c r="H75" s="5">
        <f>ABS(Table1[[#This Row],[Change %]])</f>
        <v>7.1000000000000004E-3</v>
      </c>
      <c r="I75">
        <f>Table1[[#This Row],[High]]-Table1[[#This Row],[Low]]</f>
        <v>42.759999999999764</v>
      </c>
      <c r="J75" s="5">
        <f>Table1[[#This Row],[Volaitiality in $]]/Table1[[#This Row],[Open]]</f>
        <v>1.1562944494621382E-2</v>
      </c>
    </row>
    <row r="76" spans="1:10" x14ac:dyDescent="0.3">
      <c r="A76" s="1">
        <v>44200</v>
      </c>
      <c r="B76" s="2">
        <v>3764.61</v>
      </c>
      <c r="C76" s="2">
        <v>3769.99</v>
      </c>
      <c r="D76" s="2">
        <v>3662.71</v>
      </c>
      <c r="E76" s="2">
        <v>3700.65</v>
      </c>
      <c r="F76" t="s">
        <v>6</v>
      </c>
      <c r="G76" s="3">
        <v>-1.4800000000000001E-2</v>
      </c>
      <c r="H76" s="5">
        <f>ABS(Table1[[#This Row],[Change %]])</f>
        <v>1.4800000000000001E-2</v>
      </c>
      <c r="I76">
        <f>Table1[[#This Row],[High]]-Table1[[#This Row],[Low]]</f>
        <v>107.27999999999975</v>
      </c>
      <c r="J76" s="5">
        <f>Table1[[#This Row],[Volaitiality in $]]/Table1[[#This Row],[Open]]</f>
        <v>2.8496975782351889E-2</v>
      </c>
    </row>
    <row r="77" spans="1:10" x14ac:dyDescent="0.3">
      <c r="A77" s="1">
        <v>44196</v>
      </c>
      <c r="B77" s="2">
        <v>3733.27</v>
      </c>
      <c r="C77" s="2">
        <v>3760.2</v>
      </c>
      <c r="D77" s="2">
        <v>3726.88</v>
      </c>
      <c r="E77" s="2">
        <v>3756.07</v>
      </c>
      <c r="F77" t="s">
        <v>6</v>
      </c>
      <c r="G77" s="3">
        <v>6.4000000000000003E-3</v>
      </c>
      <c r="H77" s="5">
        <f>ABS(Table1[[#This Row],[Change %]])</f>
        <v>6.4000000000000003E-3</v>
      </c>
      <c r="I77">
        <f>Table1[[#This Row],[High]]-Table1[[#This Row],[Low]]</f>
        <v>33.319999999999709</v>
      </c>
      <c r="J77" s="5">
        <f>Table1[[#This Row],[Volaitiality in $]]/Table1[[#This Row],[Open]]</f>
        <v>8.9251514088184644E-3</v>
      </c>
    </row>
    <row r="78" spans="1:10" x14ac:dyDescent="0.3">
      <c r="A78" s="1">
        <v>44195</v>
      </c>
      <c r="B78" s="2">
        <v>3736.19</v>
      </c>
      <c r="C78" s="2">
        <v>3744.63</v>
      </c>
      <c r="D78" s="2">
        <v>3730.21</v>
      </c>
      <c r="E78" s="2">
        <v>3732.04</v>
      </c>
      <c r="F78" t="s">
        <v>6</v>
      </c>
      <c r="G78" s="3">
        <v>1.2999999999999999E-3</v>
      </c>
      <c r="H78" s="5">
        <f>ABS(Table1[[#This Row],[Change %]])</f>
        <v>1.2999999999999999E-3</v>
      </c>
      <c r="I78">
        <f>Table1[[#This Row],[High]]-Table1[[#This Row],[Low]]</f>
        <v>14.420000000000073</v>
      </c>
      <c r="J78" s="5">
        <f>Table1[[#This Row],[Volaitiality in $]]/Table1[[#This Row],[Open]]</f>
        <v>3.8595467575257341E-3</v>
      </c>
    </row>
    <row r="79" spans="1:10" x14ac:dyDescent="0.3">
      <c r="A79" s="1">
        <v>44194</v>
      </c>
      <c r="B79" s="2">
        <v>3750.01</v>
      </c>
      <c r="C79" s="2">
        <v>3756.12</v>
      </c>
      <c r="D79" s="2">
        <v>3723.31</v>
      </c>
      <c r="E79" s="2">
        <v>3727.04</v>
      </c>
      <c r="F79" t="s">
        <v>6</v>
      </c>
      <c r="G79" s="3">
        <v>-2.2000000000000001E-3</v>
      </c>
      <c r="H79" s="5">
        <f>ABS(Table1[[#This Row],[Change %]])</f>
        <v>2.2000000000000001E-3</v>
      </c>
      <c r="I79">
        <f>Table1[[#This Row],[High]]-Table1[[#This Row],[Low]]</f>
        <v>32.809999999999945</v>
      </c>
      <c r="J79" s="5">
        <f>Table1[[#This Row],[Volaitiality in $]]/Table1[[#This Row],[Open]]</f>
        <v>8.7493100018399793E-3</v>
      </c>
    </row>
    <row r="80" spans="1:10" x14ac:dyDescent="0.3">
      <c r="A80" s="1">
        <v>44193</v>
      </c>
      <c r="B80" s="2">
        <v>3723.03</v>
      </c>
      <c r="C80" s="2">
        <v>3740.51</v>
      </c>
      <c r="D80" s="2">
        <v>3723.03</v>
      </c>
      <c r="E80" s="2">
        <v>3735.36</v>
      </c>
      <c r="F80" t="s">
        <v>6</v>
      </c>
      <c r="G80" s="3">
        <v>8.6999999999999994E-3</v>
      </c>
      <c r="H80" s="5">
        <f>ABS(Table1[[#This Row],[Change %]])</f>
        <v>8.6999999999999994E-3</v>
      </c>
      <c r="I80">
        <f>Table1[[#This Row],[High]]-Table1[[#This Row],[Low]]</f>
        <v>17.480000000000018</v>
      </c>
      <c r="J80" s="5">
        <f>Table1[[#This Row],[Volaitiality in $]]/Table1[[#This Row],[Open]]</f>
        <v>4.6951004961012987E-3</v>
      </c>
    </row>
    <row r="81" spans="1:10" x14ac:dyDescent="0.3">
      <c r="A81" s="1">
        <v>44189</v>
      </c>
      <c r="B81" s="2">
        <v>3694.03</v>
      </c>
      <c r="C81" s="2">
        <v>3703.82</v>
      </c>
      <c r="D81" s="2">
        <v>3689.32</v>
      </c>
      <c r="E81" s="2">
        <v>3703.06</v>
      </c>
      <c r="F81" t="s">
        <v>6</v>
      </c>
      <c r="G81" s="3">
        <v>3.5000000000000001E-3</v>
      </c>
      <c r="H81" s="5">
        <f>ABS(Table1[[#This Row],[Change %]])</f>
        <v>3.5000000000000001E-3</v>
      </c>
      <c r="I81">
        <f>Table1[[#This Row],[High]]-Table1[[#This Row],[Low]]</f>
        <v>14.5</v>
      </c>
      <c r="J81" s="5">
        <f>Table1[[#This Row],[Volaitiality in $]]/Table1[[#This Row],[Open]]</f>
        <v>3.9252523666564697E-3</v>
      </c>
    </row>
    <row r="82" spans="1:10" x14ac:dyDescent="0.3">
      <c r="A82" s="1">
        <v>44188</v>
      </c>
      <c r="B82" s="2">
        <v>3693.42</v>
      </c>
      <c r="C82" s="2">
        <v>3711.24</v>
      </c>
      <c r="D82" s="2">
        <v>3689.28</v>
      </c>
      <c r="E82" s="2">
        <v>3690.01</v>
      </c>
      <c r="F82" t="s">
        <v>6</v>
      </c>
      <c r="G82" s="3">
        <v>6.9999999999999999E-4</v>
      </c>
      <c r="H82" s="5">
        <f>ABS(Table1[[#This Row],[Change %]])</f>
        <v>6.9999999999999999E-4</v>
      </c>
      <c r="I82">
        <f>Table1[[#This Row],[High]]-Table1[[#This Row],[Low]]</f>
        <v>21.959999999999582</v>
      </c>
      <c r="J82" s="5">
        <f>Table1[[#This Row],[Volaitiality in $]]/Table1[[#This Row],[Open]]</f>
        <v>5.9457088552072558E-3</v>
      </c>
    </row>
    <row r="83" spans="1:10" x14ac:dyDescent="0.3">
      <c r="A83" s="1">
        <v>44187</v>
      </c>
      <c r="B83" s="2">
        <v>3698.08</v>
      </c>
      <c r="C83" s="2">
        <v>3698.26</v>
      </c>
      <c r="D83" s="2">
        <v>3676.16</v>
      </c>
      <c r="E83" s="2">
        <v>3687.26</v>
      </c>
      <c r="F83" t="s">
        <v>6</v>
      </c>
      <c r="G83" s="3">
        <v>-2.0999999999999999E-3</v>
      </c>
      <c r="H83" s="5">
        <f>ABS(Table1[[#This Row],[Change %]])</f>
        <v>2.0999999999999999E-3</v>
      </c>
      <c r="I83">
        <f>Table1[[#This Row],[High]]-Table1[[#This Row],[Low]]</f>
        <v>22.100000000000364</v>
      </c>
      <c r="J83" s="5">
        <f>Table1[[#This Row],[Volaitiality in $]]/Table1[[#This Row],[Open]]</f>
        <v>5.9760740708693066E-3</v>
      </c>
    </row>
    <row r="84" spans="1:10" x14ac:dyDescent="0.3">
      <c r="A84" s="1">
        <v>44186</v>
      </c>
      <c r="B84" s="2">
        <v>3684.28</v>
      </c>
      <c r="C84" s="2">
        <v>3702.9</v>
      </c>
      <c r="D84" s="2">
        <v>3636.48</v>
      </c>
      <c r="E84" s="2">
        <v>3694.92</v>
      </c>
      <c r="F84" t="s">
        <v>6</v>
      </c>
      <c r="G84" s="3">
        <v>-3.8999999999999998E-3</v>
      </c>
      <c r="H84" s="5">
        <f>ABS(Table1[[#This Row],[Change %]])</f>
        <v>3.8999999999999998E-3</v>
      </c>
      <c r="I84">
        <f>Table1[[#This Row],[High]]-Table1[[#This Row],[Low]]</f>
        <v>66.420000000000073</v>
      </c>
      <c r="J84" s="5">
        <f>Table1[[#This Row],[Volaitiality in $]]/Table1[[#This Row],[Open]]</f>
        <v>1.8027945758737139E-2</v>
      </c>
    </row>
    <row r="85" spans="1:10" x14ac:dyDescent="0.3">
      <c r="A85" s="1">
        <v>44183</v>
      </c>
      <c r="B85" s="2">
        <v>3722.39</v>
      </c>
      <c r="C85" s="2">
        <v>3726.7</v>
      </c>
      <c r="D85" s="2">
        <v>3685.84</v>
      </c>
      <c r="E85" s="2">
        <v>3709.41</v>
      </c>
      <c r="F85" t="s">
        <v>6</v>
      </c>
      <c r="G85" s="3">
        <v>-3.5000000000000001E-3</v>
      </c>
      <c r="H85" s="5">
        <f>ABS(Table1[[#This Row],[Change %]])</f>
        <v>3.5000000000000001E-3</v>
      </c>
      <c r="I85">
        <f>Table1[[#This Row],[High]]-Table1[[#This Row],[Low]]</f>
        <v>40.859999999999673</v>
      </c>
      <c r="J85" s="5">
        <f>Table1[[#This Row],[Volaitiality in $]]/Table1[[#This Row],[Open]]</f>
        <v>1.0976818656830605E-2</v>
      </c>
    </row>
    <row r="86" spans="1:10" x14ac:dyDescent="0.3">
      <c r="A86" s="1">
        <v>44182</v>
      </c>
      <c r="B86" s="2">
        <v>3713.65</v>
      </c>
      <c r="C86" s="2">
        <v>3725.12</v>
      </c>
      <c r="D86" s="2">
        <v>3710.87</v>
      </c>
      <c r="E86" s="2">
        <v>3722.48</v>
      </c>
      <c r="F86" t="s">
        <v>6</v>
      </c>
      <c r="G86" s="3">
        <v>5.7999999999999996E-3</v>
      </c>
      <c r="H86" s="5">
        <f>ABS(Table1[[#This Row],[Change %]])</f>
        <v>5.7999999999999996E-3</v>
      </c>
      <c r="I86">
        <f>Table1[[#This Row],[High]]-Table1[[#This Row],[Low]]</f>
        <v>14.25</v>
      </c>
      <c r="J86" s="5">
        <f>Table1[[#This Row],[Volaitiality in $]]/Table1[[#This Row],[Open]]</f>
        <v>3.8371952122574823E-3</v>
      </c>
    </row>
    <row r="87" spans="1:10" x14ac:dyDescent="0.3">
      <c r="A87" s="1">
        <v>44181</v>
      </c>
      <c r="B87" s="2">
        <v>3696.25</v>
      </c>
      <c r="C87" s="2">
        <v>3711.27</v>
      </c>
      <c r="D87" s="2">
        <v>3688.57</v>
      </c>
      <c r="E87" s="2">
        <v>3701.17</v>
      </c>
      <c r="F87" t="s">
        <v>6</v>
      </c>
      <c r="G87" s="3">
        <v>1.8E-3</v>
      </c>
      <c r="H87" s="5">
        <f>ABS(Table1[[#This Row],[Change %]])</f>
        <v>1.8E-3</v>
      </c>
      <c r="I87">
        <f>Table1[[#This Row],[High]]-Table1[[#This Row],[Low]]</f>
        <v>22.699999999999818</v>
      </c>
      <c r="J87" s="5">
        <f>Table1[[#This Row],[Volaitiality in $]]/Table1[[#This Row],[Open]]</f>
        <v>6.1413594859654561E-3</v>
      </c>
    </row>
    <row r="88" spans="1:10" x14ac:dyDescent="0.3">
      <c r="A88" s="1">
        <v>44180</v>
      </c>
      <c r="B88" s="2">
        <v>3666.41</v>
      </c>
      <c r="C88" s="2">
        <v>3695.29</v>
      </c>
      <c r="D88" s="2">
        <v>3659.62</v>
      </c>
      <c r="E88" s="2">
        <v>3694.62</v>
      </c>
      <c r="F88" t="s">
        <v>6</v>
      </c>
      <c r="G88" s="3">
        <v>1.29E-2</v>
      </c>
      <c r="H88" s="5">
        <f>ABS(Table1[[#This Row],[Change %]])</f>
        <v>1.29E-2</v>
      </c>
      <c r="I88">
        <f>Table1[[#This Row],[High]]-Table1[[#This Row],[Low]]</f>
        <v>35.670000000000073</v>
      </c>
      <c r="J88" s="5">
        <f>Table1[[#This Row],[Volaitiality in $]]/Table1[[#This Row],[Open]]</f>
        <v>9.7288628385805397E-3</v>
      </c>
    </row>
    <row r="89" spans="1:10" x14ac:dyDescent="0.3">
      <c r="A89" s="1">
        <v>44179</v>
      </c>
      <c r="B89" s="2">
        <v>3675.27</v>
      </c>
      <c r="C89" s="2">
        <v>3697.61</v>
      </c>
      <c r="D89" s="2">
        <v>3645.84</v>
      </c>
      <c r="E89" s="2">
        <v>3647.49</v>
      </c>
      <c r="F89" t="s">
        <v>6</v>
      </c>
      <c r="G89" s="3">
        <v>-4.4000000000000003E-3</v>
      </c>
      <c r="H89" s="5">
        <f>ABS(Table1[[#This Row],[Change %]])</f>
        <v>4.4000000000000003E-3</v>
      </c>
      <c r="I89">
        <f>Table1[[#This Row],[High]]-Table1[[#This Row],[Low]]</f>
        <v>51.769999999999982</v>
      </c>
      <c r="J89" s="5">
        <f>Table1[[#This Row],[Volaitiality in $]]/Table1[[#This Row],[Open]]</f>
        <v>1.4086039937201887E-2</v>
      </c>
    </row>
    <row r="90" spans="1:10" x14ac:dyDescent="0.3">
      <c r="A90" s="1">
        <v>44176</v>
      </c>
      <c r="B90" s="2">
        <v>3656.08</v>
      </c>
      <c r="C90" s="2">
        <v>3665.91</v>
      </c>
      <c r="D90" s="2">
        <v>3633.4</v>
      </c>
      <c r="E90" s="2">
        <v>3663.46</v>
      </c>
      <c r="F90" t="s">
        <v>6</v>
      </c>
      <c r="G90" s="3">
        <v>-1.2999999999999999E-3</v>
      </c>
      <c r="H90" s="5">
        <f>ABS(Table1[[#This Row],[Change %]])</f>
        <v>1.2999999999999999E-3</v>
      </c>
      <c r="I90">
        <f>Table1[[#This Row],[High]]-Table1[[#This Row],[Low]]</f>
        <v>32.509999999999764</v>
      </c>
      <c r="J90" s="5">
        <f>Table1[[#This Row],[Volaitiality in $]]/Table1[[#This Row],[Open]]</f>
        <v>8.8920373733615693E-3</v>
      </c>
    </row>
    <row r="91" spans="1:10" x14ac:dyDescent="0.3">
      <c r="A91" s="1">
        <v>44175</v>
      </c>
      <c r="B91" s="2">
        <v>3659.13</v>
      </c>
      <c r="C91" s="2">
        <v>3678.49</v>
      </c>
      <c r="D91" s="2">
        <v>3645.18</v>
      </c>
      <c r="E91" s="2">
        <v>3668.1</v>
      </c>
      <c r="F91" t="s">
        <v>6</v>
      </c>
      <c r="G91" s="3">
        <v>-1.2999999999999999E-3</v>
      </c>
      <c r="H91" s="5">
        <f>ABS(Table1[[#This Row],[Change %]])</f>
        <v>1.2999999999999999E-3</v>
      </c>
      <c r="I91">
        <f>Table1[[#This Row],[High]]-Table1[[#This Row],[Low]]</f>
        <v>33.309999999999945</v>
      </c>
      <c r="J91" s="5">
        <f>Table1[[#This Row],[Volaitiality in $]]/Table1[[#This Row],[Open]]</f>
        <v>9.1032567850827771E-3</v>
      </c>
    </row>
    <row r="92" spans="1:10" x14ac:dyDescent="0.3">
      <c r="A92" s="1">
        <v>44174</v>
      </c>
      <c r="B92" s="2">
        <v>3705.98</v>
      </c>
      <c r="C92" s="2">
        <v>3712.39</v>
      </c>
      <c r="D92" s="2">
        <v>3660.54</v>
      </c>
      <c r="E92" s="2">
        <v>3672.82</v>
      </c>
      <c r="F92" t="s">
        <v>6</v>
      </c>
      <c r="G92" s="3">
        <v>-7.9000000000000008E-3</v>
      </c>
      <c r="H92" s="5">
        <f>ABS(Table1[[#This Row],[Change %]])</f>
        <v>7.9000000000000008E-3</v>
      </c>
      <c r="I92">
        <f>Table1[[#This Row],[High]]-Table1[[#This Row],[Low]]</f>
        <v>51.849999999999909</v>
      </c>
      <c r="J92" s="5">
        <f>Table1[[#This Row],[Volaitiality in $]]/Table1[[#This Row],[Open]]</f>
        <v>1.3990901192127293E-2</v>
      </c>
    </row>
    <row r="93" spans="1:10" x14ac:dyDescent="0.3">
      <c r="A93" s="1">
        <v>44173</v>
      </c>
      <c r="B93" s="2">
        <v>3683.05</v>
      </c>
      <c r="C93" s="2">
        <v>3708.45</v>
      </c>
      <c r="D93" s="2">
        <v>3678.83</v>
      </c>
      <c r="E93" s="2">
        <v>3702.25</v>
      </c>
      <c r="F93" t="s">
        <v>6</v>
      </c>
      <c r="G93" s="3">
        <v>2.8E-3</v>
      </c>
      <c r="H93" s="5">
        <f>ABS(Table1[[#This Row],[Change %]])</f>
        <v>2.8E-3</v>
      </c>
      <c r="I93">
        <f>Table1[[#This Row],[High]]-Table1[[#This Row],[Low]]</f>
        <v>29.619999999999891</v>
      </c>
      <c r="J93" s="5">
        <f>Table1[[#This Row],[Volaitiality in $]]/Table1[[#This Row],[Open]]</f>
        <v>8.042247593706274E-3</v>
      </c>
    </row>
    <row r="94" spans="1:10" x14ac:dyDescent="0.3">
      <c r="A94" s="1">
        <v>44172</v>
      </c>
      <c r="B94" s="2">
        <v>3694.73</v>
      </c>
      <c r="C94" s="2">
        <v>3697.41</v>
      </c>
      <c r="D94" s="2">
        <v>3678.88</v>
      </c>
      <c r="E94" s="2">
        <v>3691.96</v>
      </c>
      <c r="F94" t="s">
        <v>6</v>
      </c>
      <c r="G94" s="3">
        <v>-1.9E-3</v>
      </c>
      <c r="H94" s="5">
        <f>ABS(Table1[[#This Row],[Change %]])</f>
        <v>1.9E-3</v>
      </c>
      <c r="I94">
        <f>Table1[[#This Row],[High]]-Table1[[#This Row],[Low]]</f>
        <v>18.529999999999745</v>
      </c>
      <c r="J94" s="5">
        <f>Table1[[#This Row],[Volaitiality in $]]/Table1[[#This Row],[Open]]</f>
        <v>5.0152514527447862E-3</v>
      </c>
    </row>
    <row r="95" spans="1:10" x14ac:dyDescent="0.3">
      <c r="A95" s="1">
        <v>44169</v>
      </c>
      <c r="B95" s="2">
        <v>3670.94</v>
      </c>
      <c r="C95" s="2">
        <v>3699.2</v>
      </c>
      <c r="D95" s="2">
        <v>3670.94</v>
      </c>
      <c r="E95" s="2">
        <v>3699.12</v>
      </c>
      <c r="F95" t="s">
        <v>6</v>
      </c>
      <c r="G95" s="3">
        <v>8.8000000000000005E-3</v>
      </c>
      <c r="H95" s="5">
        <f>ABS(Table1[[#This Row],[Change %]])</f>
        <v>8.8000000000000005E-3</v>
      </c>
      <c r="I95">
        <f>Table1[[#This Row],[High]]-Table1[[#This Row],[Low]]</f>
        <v>28.259999999999764</v>
      </c>
      <c r="J95" s="5">
        <f>Table1[[#This Row],[Volaitiality in $]]/Table1[[#This Row],[Open]]</f>
        <v>7.6983007077205739E-3</v>
      </c>
    </row>
    <row r="96" spans="1:10" x14ac:dyDescent="0.3">
      <c r="A96" s="1">
        <v>44168</v>
      </c>
      <c r="B96" s="2">
        <v>3668.28</v>
      </c>
      <c r="C96" s="2">
        <v>3682.73</v>
      </c>
      <c r="D96" s="2">
        <v>3657.17</v>
      </c>
      <c r="E96" s="2">
        <v>3666.72</v>
      </c>
      <c r="F96" t="s">
        <v>6</v>
      </c>
      <c r="G96" s="3">
        <v>-5.9999999999999995E-4</v>
      </c>
      <c r="H96" s="5">
        <f>ABS(Table1[[#This Row],[Change %]])</f>
        <v>5.9999999999999995E-4</v>
      </c>
      <c r="I96">
        <f>Table1[[#This Row],[High]]-Table1[[#This Row],[Low]]</f>
        <v>25.559999999999945</v>
      </c>
      <c r="J96" s="5">
        <f>Table1[[#This Row],[Volaitiality in $]]/Table1[[#This Row],[Open]]</f>
        <v>6.9678432398835267E-3</v>
      </c>
    </row>
    <row r="97" spans="1:10" x14ac:dyDescent="0.3">
      <c r="A97" s="1">
        <v>44167</v>
      </c>
      <c r="B97" s="2">
        <v>3653.78</v>
      </c>
      <c r="C97" s="2">
        <v>3670.96</v>
      </c>
      <c r="D97" s="2">
        <v>3644.84</v>
      </c>
      <c r="E97" s="2">
        <v>3669.01</v>
      </c>
      <c r="F97" t="s">
        <v>6</v>
      </c>
      <c r="G97" s="3">
        <v>1.8E-3</v>
      </c>
      <c r="H97" s="5">
        <f>ABS(Table1[[#This Row],[Change %]])</f>
        <v>1.8E-3</v>
      </c>
      <c r="I97">
        <f>Table1[[#This Row],[High]]-Table1[[#This Row],[Low]]</f>
        <v>26.119999999999891</v>
      </c>
      <c r="J97" s="5">
        <f>Table1[[#This Row],[Volaitiality in $]]/Table1[[#This Row],[Open]]</f>
        <v>7.1487610091466617E-3</v>
      </c>
    </row>
    <row r="98" spans="1:10" x14ac:dyDescent="0.3">
      <c r="A98" s="1">
        <v>44166</v>
      </c>
      <c r="B98" s="2">
        <v>3645.87</v>
      </c>
      <c r="C98" s="2">
        <v>3678.45</v>
      </c>
      <c r="D98" s="2">
        <v>3645.87</v>
      </c>
      <c r="E98" s="2">
        <v>3662.45</v>
      </c>
      <c r="F98" t="s">
        <v>6</v>
      </c>
      <c r="G98" s="3">
        <v>1.1299999999999999E-2</v>
      </c>
      <c r="H98" s="5">
        <f>ABS(Table1[[#This Row],[Change %]])</f>
        <v>1.1299999999999999E-2</v>
      </c>
      <c r="I98">
        <f>Table1[[#This Row],[High]]-Table1[[#This Row],[Low]]</f>
        <v>32.579999999999927</v>
      </c>
      <c r="J98" s="5">
        <f>Table1[[#This Row],[Volaitiality in $]]/Table1[[#This Row],[Open]]</f>
        <v>8.9361386994050614E-3</v>
      </c>
    </row>
    <row r="99" spans="1:10" x14ac:dyDescent="0.3">
      <c r="A99" s="1">
        <v>44165</v>
      </c>
      <c r="B99" s="2">
        <v>3634.18</v>
      </c>
      <c r="C99" s="2">
        <v>3634.18</v>
      </c>
      <c r="D99" s="2">
        <v>3594.39</v>
      </c>
      <c r="E99" s="2">
        <v>3621.63</v>
      </c>
      <c r="F99" t="s">
        <v>6</v>
      </c>
      <c r="G99" s="3">
        <v>-4.5999999999999999E-3</v>
      </c>
      <c r="H99" s="5">
        <f>ABS(Table1[[#This Row],[Change %]])</f>
        <v>4.5999999999999999E-3</v>
      </c>
      <c r="I99">
        <f>Table1[[#This Row],[High]]-Table1[[#This Row],[Low]]</f>
        <v>39.789999999999964</v>
      </c>
      <c r="J99" s="5">
        <f>Table1[[#This Row],[Volaitiality in $]]/Table1[[#This Row],[Open]]</f>
        <v>1.0948824769273939E-2</v>
      </c>
    </row>
    <row r="100" spans="1:10" x14ac:dyDescent="0.3">
      <c r="A100" s="1">
        <v>44162</v>
      </c>
      <c r="B100" s="2">
        <v>3638.55</v>
      </c>
      <c r="C100" s="2">
        <v>3644.31</v>
      </c>
      <c r="D100" s="2">
        <v>3629.33</v>
      </c>
      <c r="E100" s="2">
        <v>3638.35</v>
      </c>
      <c r="F100" t="s">
        <v>6</v>
      </c>
      <c r="G100" s="3">
        <v>2.3999999999999998E-3</v>
      </c>
      <c r="H100" s="5">
        <f>ABS(Table1[[#This Row],[Change %]])</f>
        <v>2.3999999999999998E-3</v>
      </c>
      <c r="I100">
        <f>Table1[[#This Row],[High]]-Table1[[#This Row],[Low]]</f>
        <v>14.980000000000018</v>
      </c>
      <c r="J100" s="5">
        <f>Table1[[#This Row],[Volaitiality in $]]/Table1[[#This Row],[Open]]</f>
        <v>4.1170246389358447E-3</v>
      </c>
    </row>
    <row r="101" spans="1:10" x14ac:dyDescent="0.3">
      <c r="A101" s="1">
        <v>44160</v>
      </c>
      <c r="B101" s="2">
        <v>3635.5</v>
      </c>
      <c r="C101" s="2">
        <v>3635.5</v>
      </c>
      <c r="D101" s="2">
        <v>3617.76</v>
      </c>
      <c r="E101" s="2">
        <v>3629.65</v>
      </c>
      <c r="F101" t="s">
        <v>6</v>
      </c>
      <c r="G101" s="3">
        <v>-1.6000000000000001E-3</v>
      </c>
      <c r="H101" s="5">
        <f>ABS(Table1[[#This Row],[Change %]])</f>
        <v>1.6000000000000001E-3</v>
      </c>
      <c r="I101">
        <f>Table1[[#This Row],[High]]-Table1[[#This Row],[Low]]</f>
        <v>17.739999999999782</v>
      </c>
      <c r="J101" s="5">
        <f>Table1[[#This Row],[Volaitiality in $]]/Table1[[#This Row],[Open]]</f>
        <v>4.8796589189932012E-3</v>
      </c>
    </row>
    <row r="102" spans="1:10" x14ac:dyDescent="0.3">
      <c r="A102" s="1">
        <v>44159</v>
      </c>
      <c r="B102" s="2">
        <v>3594.52</v>
      </c>
      <c r="C102" s="2">
        <v>3642.31</v>
      </c>
      <c r="D102" s="2">
        <v>3594.52</v>
      </c>
      <c r="E102" s="2">
        <v>3635.41</v>
      </c>
      <c r="F102" t="s">
        <v>6</v>
      </c>
      <c r="G102" s="3">
        <v>1.6199999999999999E-2</v>
      </c>
      <c r="H102" s="5">
        <f>ABS(Table1[[#This Row],[Change %]])</f>
        <v>1.6199999999999999E-2</v>
      </c>
      <c r="I102">
        <f>Table1[[#This Row],[High]]-Table1[[#This Row],[Low]]</f>
        <v>47.789999999999964</v>
      </c>
      <c r="J102" s="5">
        <f>Table1[[#This Row],[Volaitiality in $]]/Table1[[#This Row],[Open]]</f>
        <v>1.3295238307200951E-2</v>
      </c>
    </row>
    <row r="103" spans="1:10" x14ac:dyDescent="0.3">
      <c r="A103" s="1">
        <v>44158</v>
      </c>
      <c r="B103" s="2">
        <v>3566.82</v>
      </c>
      <c r="C103" s="2">
        <v>3589.81</v>
      </c>
      <c r="D103" s="2">
        <v>3552.77</v>
      </c>
      <c r="E103" s="2">
        <v>3577.59</v>
      </c>
      <c r="F103" t="s">
        <v>6</v>
      </c>
      <c r="G103" s="3">
        <v>5.5999999999999999E-3</v>
      </c>
      <c r="H103" s="5">
        <f>ABS(Table1[[#This Row],[Change %]])</f>
        <v>5.5999999999999999E-3</v>
      </c>
      <c r="I103">
        <f>Table1[[#This Row],[High]]-Table1[[#This Row],[Low]]</f>
        <v>37.039999999999964</v>
      </c>
      <c r="J103" s="5">
        <f>Table1[[#This Row],[Volaitiality in $]]/Table1[[#This Row],[Open]]</f>
        <v>1.0384600288211898E-2</v>
      </c>
    </row>
    <row r="104" spans="1:10" x14ac:dyDescent="0.3">
      <c r="A104" s="1">
        <v>44155</v>
      </c>
      <c r="B104" s="2">
        <v>3579.31</v>
      </c>
      <c r="C104" s="2">
        <v>3581.23</v>
      </c>
      <c r="D104" s="2">
        <v>3556.85</v>
      </c>
      <c r="E104" s="2">
        <v>3557.54</v>
      </c>
      <c r="F104" t="s">
        <v>6</v>
      </c>
      <c r="G104" s="3">
        <v>-6.7999999999999996E-3</v>
      </c>
      <c r="H104" s="5">
        <f>ABS(Table1[[#This Row],[Change %]])</f>
        <v>6.7999999999999996E-3</v>
      </c>
      <c r="I104">
        <f>Table1[[#This Row],[High]]-Table1[[#This Row],[Low]]</f>
        <v>24.380000000000109</v>
      </c>
      <c r="J104" s="5">
        <f>Table1[[#This Row],[Volaitiality in $]]/Table1[[#This Row],[Open]]</f>
        <v>6.8113686716155097E-3</v>
      </c>
    </row>
    <row r="105" spans="1:10" x14ac:dyDescent="0.3">
      <c r="A105" s="1">
        <v>44154</v>
      </c>
      <c r="B105" s="2">
        <v>3559.41</v>
      </c>
      <c r="C105" s="2">
        <v>3585.22</v>
      </c>
      <c r="D105" s="2">
        <v>3543.84</v>
      </c>
      <c r="E105" s="2">
        <v>3581.87</v>
      </c>
      <c r="F105" t="s">
        <v>6</v>
      </c>
      <c r="G105" s="3">
        <v>3.8999999999999998E-3</v>
      </c>
      <c r="H105" s="5">
        <f>ABS(Table1[[#This Row],[Change %]])</f>
        <v>3.8999999999999998E-3</v>
      </c>
      <c r="I105">
        <f>Table1[[#This Row],[High]]-Table1[[#This Row],[Low]]</f>
        <v>41.379999999999654</v>
      </c>
      <c r="J105" s="5">
        <f>Table1[[#This Row],[Volaitiality in $]]/Table1[[#This Row],[Open]]</f>
        <v>1.1625522207332017E-2</v>
      </c>
    </row>
    <row r="106" spans="1:10" x14ac:dyDescent="0.3">
      <c r="A106" s="1">
        <v>44153</v>
      </c>
      <c r="B106" s="2">
        <v>3612.09</v>
      </c>
      <c r="C106" s="2">
        <v>3619.09</v>
      </c>
      <c r="D106" s="2">
        <v>3567.33</v>
      </c>
      <c r="E106" s="2">
        <v>3567.79</v>
      </c>
      <c r="F106" t="s">
        <v>6</v>
      </c>
      <c r="G106" s="3">
        <v>-1.1599999999999999E-2</v>
      </c>
      <c r="H106" s="5">
        <f>ABS(Table1[[#This Row],[Change %]])</f>
        <v>1.1599999999999999E-2</v>
      </c>
      <c r="I106">
        <f>Table1[[#This Row],[High]]-Table1[[#This Row],[Low]]</f>
        <v>51.760000000000218</v>
      </c>
      <c r="J106" s="5">
        <f>Table1[[#This Row],[Volaitiality in $]]/Table1[[#This Row],[Open]]</f>
        <v>1.4329654023017205E-2</v>
      </c>
    </row>
    <row r="107" spans="1:10" x14ac:dyDescent="0.3">
      <c r="A107" s="1">
        <v>44152</v>
      </c>
      <c r="B107" s="2">
        <v>3610.31</v>
      </c>
      <c r="C107" s="2">
        <v>3623.11</v>
      </c>
      <c r="D107" s="2">
        <v>3588.68</v>
      </c>
      <c r="E107" s="2">
        <v>3609.53</v>
      </c>
      <c r="F107" t="s">
        <v>6</v>
      </c>
      <c r="G107" s="3">
        <v>-4.7999999999999996E-3</v>
      </c>
      <c r="H107" s="5">
        <f>ABS(Table1[[#This Row],[Change %]])</f>
        <v>4.7999999999999996E-3</v>
      </c>
      <c r="I107">
        <f>Table1[[#This Row],[High]]-Table1[[#This Row],[Low]]</f>
        <v>34.430000000000291</v>
      </c>
      <c r="J107" s="5">
        <f>Table1[[#This Row],[Volaitiality in $]]/Table1[[#This Row],[Open]]</f>
        <v>9.5365771914323952E-3</v>
      </c>
    </row>
    <row r="108" spans="1:10" x14ac:dyDescent="0.3">
      <c r="A108" s="1">
        <v>44151</v>
      </c>
      <c r="B108" s="2">
        <v>3600.16</v>
      </c>
      <c r="C108" s="2">
        <v>3628.51</v>
      </c>
      <c r="D108" s="2">
        <v>3600.16</v>
      </c>
      <c r="E108" s="2">
        <v>3626.91</v>
      </c>
      <c r="F108" t="s">
        <v>6</v>
      </c>
      <c r="G108" s="3">
        <v>1.1599999999999999E-2</v>
      </c>
      <c r="H108" s="5">
        <f>ABS(Table1[[#This Row],[Change %]])</f>
        <v>1.1599999999999999E-2</v>
      </c>
      <c r="I108">
        <f>Table1[[#This Row],[High]]-Table1[[#This Row],[Low]]</f>
        <v>28.350000000000364</v>
      </c>
      <c r="J108" s="5">
        <f>Table1[[#This Row],[Volaitiality in $]]/Table1[[#This Row],[Open]]</f>
        <v>7.8746500155549657E-3</v>
      </c>
    </row>
    <row r="109" spans="1:10" x14ac:dyDescent="0.3">
      <c r="A109" s="1">
        <v>44148</v>
      </c>
      <c r="B109" s="2">
        <v>3552.57</v>
      </c>
      <c r="C109" s="2">
        <v>3593.66</v>
      </c>
      <c r="D109" s="2">
        <v>3552.57</v>
      </c>
      <c r="E109" s="2">
        <v>3585.15</v>
      </c>
      <c r="F109" t="s">
        <v>6</v>
      </c>
      <c r="G109" s="3">
        <v>1.3599999999999999E-2</v>
      </c>
      <c r="H109" s="5">
        <f>ABS(Table1[[#This Row],[Change %]])</f>
        <v>1.3599999999999999E-2</v>
      </c>
      <c r="I109">
        <f>Table1[[#This Row],[High]]-Table1[[#This Row],[Low]]</f>
        <v>41.089999999999691</v>
      </c>
      <c r="J109" s="5">
        <f>Table1[[#This Row],[Volaitiality in $]]/Table1[[#This Row],[Open]]</f>
        <v>1.1566274556166293E-2</v>
      </c>
    </row>
    <row r="110" spans="1:10" x14ac:dyDescent="0.3">
      <c r="A110" s="1">
        <v>44147</v>
      </c>
      <c r="B110" s="2">
        <v>3562.67</v>
      </c>
      <c r="C110" s="2">
        <v>3569.02</v>
      </c>
      <c r="D110" s="2">
        <v>3518.58</v>
      </c>
      <c r="E110" s="2">
        <v>3537.01</v>
      </c>
      <c r="F110" t="s">
        <v>6</v>
      </c>
      <c r="G110" s="3">
        <v>-0.01</v>
      </c>
      <c r="H110" s="5">
        <f>ABS(Table1[[#This Row],[Change %]])</f>
        <v>0.01</v>
      </c>
      <c r="I110">
        <f>Table1[[#This Row],[High]]-Table1[[#This Row],[Low]]</f>
        <v>50.440000000000055</v>
      </c>
      <c r="J110" s="5">
        <f>Table1[[#This Row],[Volaitiality in $]]/Table1[[#This Row],[Open]]</f>
        <v>1.4157920885178827E-2</v>
      </c>
    </row>
    <row r="111" spans="1:10" x14ac:dyDescent="0.3">
      <c r="A111" s="1">
        <v>44146</v>
      </c>
      <c r="B111" s="2">
        <v>3563.22</v>
      </c>
      <c r="C111" s="2">
        <v>3581.16</v>
      </c>
      <c r="D111" s="2">
        <v>3557</v>
      </c>
      <c r="E111" s="2">
        <v>3572.66</v>
      </c>
      <c r="F111" t="s">
        <v>6</v>
      </c>
      <c r="G111" s="3">
        <v>7.7000000000000002E-3</v>
      </c>
      <c r="H111" s="5">
        <f>ABS(Table1[[#This Row],[Change %]])</f>
        <v>7.7000000000000002E-3</v>
      </c>
      <c r="I111">
        <f>Table1[[#This Row],[High]]-Table1[[#This Row],[Low]]</f>
        <v>24.159999999999854</v>
      </c>
      <c r="J111" s="5">
        <f>Table1[[#This Row],[Volaitiality in $]]/Table1[[#This Row],[Open]]</f>
        <v>6.7803840346652346E-3</v>
      </c>
    </row>
    <row r="112" spans="1:10" x14ac:dyDescent="0.3">
      <c r="A112" s="1">
        <v>44145</v>
      </c>
      <c r="B112" s="2">
        <v>3543.26</v>
      </c>
      <c r="C112" s="2">
        <v>3557.22</v>
      </c>
      <c r="D112" s="2">
        <v>3511.91</v>
      </c>
      <c r="E112" s="2">
        <v>3545.53</v>
      </c>
      <c r="F112" t="s">
        <v>6</v>
      </c>
      <c r="G112" s="3">
        <v>-1.4E-3</v>
      </c>
      <c r="H112" s="5">
        <f>ABS(Table1[[#This Row],[Change %]])</f>
        <v>1.4E-3</v>
      </c>
      <c r="I112">
        <f>Table1[[#This Row],[High]]-Table1[[#This Row],[Low]]</f>
        <v>45.309999999999945</v>
      </c>
      <c r="J112" s="5">
        <f>Table1[[#This Row],[Volaitiality in $]]/Table1[[#This Row],[Open]]</f>
        <v>1.2787658822666116E-2</v>
      </c>
    </row>
    <row r="113" spans="1:10" x14ac:dyDescent="0.3">
      <c r="A113" s="1">
        <v>44144</v>
      </c>
      <c r="B113" s="2">
        <v>3583.04</v>
      </c>
      <c r="C113" s="2">
        <v>3645.99</v>
      </c>
      <c r="D113" s="2">
        <v>3547.48</v>
      </c>
      <c r="E113" s="2">
        <v>3550.5</v>
      </c>
      <c r="F113" t="s">
        <v>6</v>
      </c>
      <c r="G113" s="3">
        <v>1.17E-2</v>
      </c>
      <c r="H113" s="5">
        <f>ABS(Table1[[#This Row],[Change %]])</f>
        <v>1.17E-2</v>
      </c>
      <c r="I113">
        <f>Table1[[#This Row],[High]]-Table1[[#This Row],[Low]]</f>
        <v>98.509999999999764</v>
      </c>
      <c r="J113" s="5">
        <f>Table1[[#This Row],[Volaitiality in $]]/Table1[[#This Row],[Open]]</f>
        <v>2.749341341430734E-2</v>
      </c>
    </row>
    <row r="114" spans="1:10" x14ac:dyDescent="0.3">
      <c r="A114" s="1">
        <v>44141</v>
      </c>
      <c r="B114" s="2">
        <v>3508.34</v>
      </c>
      <c r="C114" s="2">
        <v>3521.58</v>
      </c>
      <c r="D114" s="2">
        <v>3484.34</v>
      </c>
      <c r="E114" s="2">
        <v>3509.44</v>
      </c>
      <c r="F114" t="s">
        <v>6</v>
      </c>
      <c r="G114" s="3">
        <v>-2.9999999999999997E-4</v>
      </c>
      <c r="H114" s="5">
        <f>ABS(Table1[[#This Row],[Change %]])</f>
        <v>2.9999999999999997E-4</v>
      </c>
      <c r="I114">
        <f>Table1[[#This Row],[High]]-Table1[[#This Row],[Low]]</f>
        <v>37.239999999999782</v>
      </c>
      <c r="J114" s="5">
        <f>Table1[[#This Row],[Volaitiality in $]]/Table1[[#This Row],[Open]]</f>
        <v>1.0614706670391062E-2</v>
      </c>
    </row>
    <row r="115" spans="1:10" x14ac:dyDescent="0.3">
      <c r="A115" s="1">
        <v>44140</v>
      </c>
      <c r="B115" s="2">
        <v>3485.74</v>
      </c>
      <c r="C115" s="2">
        <v>3529.05</v>
      </c>
      <c r="D115" s="2">
        <v>3485.74</v>
      </c>
      <c r="E115" s="2">
        <v>3510.45</v>
      </c>
      <c r="F115" t="s">
        <v>6</v>
      </c>
      <c r="G115" s="3">
        <v>1.95E-2</v>
      </c>
      <c r="H115" s="5">
        <f>ABS(Table1[[#This Row],[Change %]])</f>
        <v>1.95E-2</v>
      </c>
      <c r="I115">
        <f>Table1[[#This Row],[High]]-Table1[[#This Row],[Low]]</f>
        <v>43.3100000000004</v>
      </c>
      <c r="J115" s="5">
        <f>Table1[[#This Row],[Volaitiality in $]]/Table1[[#This Row],[Open]]</f>
        <v>1.2424908340840224E-2</v>
      </c>
    </row>
    <row r="116" spans="1:10" x14ac:dyDescent="0.3">
      <c r="A116" s="1">
        <v>44139</v>
      </c>
      <c r="B116" s="2">
        <v>3406.46</v>
      </c>
      <c r="C116" s="2">
        <v>3486.25</v>
      </c>
      <c r="D116" s="2">
        <v>3405.17</v>
      </c>
      <c r="E116" s="2">
        <v>3443.44</v>
      </c>
      <c r="F116" t="s">
        <v>6</v>
      </c>
      <c r="G116" s="3">
        <v>2.1999999999999999E-2</v>
      </c>
      <c r="H116" s="5">
        <f>ABS(Table1[[#This Row],[Change %]])</f>
        <v>2.1999999999999999E-2</v>
      </c>
      <c r="I116">
        <f>Table1[[#This Row],[High]]-Table1[[#This Row],[Low]]</f>
        <v>81.079999999999927</v>
      </c>
      <c r="J116" s="5">
        <f>Table1[[#This Row],[Volaitiality in $]]/Table1[[#This Row],[Open]]</f>
        <v>2.3801835336390249E-2</v>
      </c>
    </row>
    <row r="117" spans="1:10" x14ac:dyDescent="0.3">
      <c r="A117" s="1">
        <v>44138</v>
      </c>
      <c r="B117" s="2">
        <v>3336.25</v>
      </c>
      <c r="C117" s="2">
        <v>3389.49</v>
      </c>
      <c r="D117" s="2">
        <v>3336.25</v>
      </c>
      <c r="E117" s="2">
        <v>3369.16</v>
      </c>
      <c r="F117" t="s">
        <v>6</v>
      </c>
      <c r="G117" s="3">
        <v>1.78E-2</v>
      </c>
      <c r="H117" s="5">
        <f>ABS(Table1[[#This Row],[Change %]])</f>
        <v>1.78E-2</v>
      </c>
      <c r="I117">
        <f>Table1[[#This Row],[High]]-Table1[[#This Row],[Low]]</f>
        <v>53.239999999999782</v>
      </c>
      <c r="J117" s="5">
        <f>Table1[[#This Row],[Volaitiality in $]]/Table1[[#This Row],[Open]]</f>
        <v>1.5958036717871795E-2</v>
      </c>
    </row>
    <row r="118" spans="1:10" x14ac:dyDescent="0.3">
      <c r="A118" s="1">
        <v>44137</v>
      </c>
      <c r="B118" s="2">
        <v>3296.2</v>
      </c>
      <c r="C118" s="2">
        <v>3330.14</v>
      </c>
      <c r="D118" s="2">
        <v>3279.74</v>
      </c>
      <c r="E118" s="2">
        <v>3310.24</v>
      </c>
      <c r="F118" t="s">
        <v>6</v>
      </c>
      <c r="G118" s="3">
        <v>1.23E-2</v>
      </c>
      <c r="H118" s="5">
        <f>ABS(Table1[[#This Row],[Change %]])</f>
        <v>1.23E-2</v>
      </c>
      <c r="I118">
        <f>Table1[[#This Row],[High]]-Table1[[#This Row],[Low]]</f>
        <v>50.400000000000091</v>
      </c>
      <c r="J118" s="5">
        <f>Table1[[#This Row],[Volaitiality in $]]/Table1[[#This Row],[Open]]</f>
        <v>1.529033432437355E-2</v>
      </c>
    </row>
    <row r="119" spans="1:10" x14ac:dyDescent="0.3">
      <c r="A119" s="1">
        <v>44134</v>
      </c>
      <c r="B119" s="2">
        <v>3293.59</v>
      </c>
      <c r="C119" s="2">
        <v>3304.93</v>
      </c>
      <c r="D119" s="2">
        <v>3233.94</v>
      </c>
      <c r="E119" s="2">
        <v>3269.96</v>
      </c>
      <c r="F119" t="s">
        <v>6</v>
      </c>
      <c r="G119" s="3">
        <v>-1.21E-2</v>
      </c>
      <c r="H119" s="5">
        <f>ABS(Table1[[#This Row],[Change %]])</f>
        <v>1.21E-2</v>
      </c>
      <c r="I119">
        <f>Table1[[#This Row],[High]]-Table1[[#This Row],[Low]]</f>
        <v>70.989999999999782</v>
      </c>
      <c r="J119" s="5">
        <f>Table1[[#This Row],[Volaitiality in $]]/Table1[[#This Row],[Open]]</f>
        <v>2.1553988201324325E-2</v>
      </c>
    </row>
    <row r="120" spans="1:10" x14ac:dyDescent="0.3">
      <c r="A120" s="1">
        <v>44133</v>
      </c>
      <c r="B120" s="2">
        <v>3277.17</v>
      </c>
      <c r="C120" s="2">
        <v>3341.05</v>
      </c>
      <c r="D120" s="2">
        <v>3259.82</v>
      </c>
      <c r="E120" s="2">
        <v>3310.11</v>
      </c>
      <c r="F120" t="s">
        <v>6</v>
      </c>
      <c r="G120" s="3">
        <v>1.1900000000000001E-2</v>
      </c>
      <c r="H120" s="5">
        <f>ABS(Table1[[#This Row],[Change %]])</f>
        <v>1.1900000000000001E-2</v>
      </c>
      <c r="I120">
        <f>Table1[[#This Row],[High]]-Table1[[#This Row],[Low]]</f>
        <v>81.230000000000018</v>
      </c>
      <c r="J120" s="5">
        <f>Table1[[#This Row],[Volaitiality in $]]/Table1[[#This Row],[Open]]</f>
        <v>2.4786629927650995E-2</v>
      </c>
    </row>
    <row r="121" spans="1:10" x14ac:dyDescent="0.3">
      <c r="A121" s="1">
        <v>44132</v>
      </c>
      <c r="B121" s="2">
        <v>3342.48</v>
      </c>
      <c r="C121" s="2">
        <v>3342.48</v>
      </c>
      <c r="D121" s="2">
        <v>3268.89</v>
      </c>
      <c r="E121" s="2">
        <v>3271.03</v>
      </c>
      <c r="F121" t="s">
        <v>6</v>
      </c>
      <c r="G121" s="3">
        <v>-3.5299999999999998E-2</v>
      </c>
      <c r="H121" s="5">
        <f>ABS(Table1[[#This Row],[Change %]])</f>
        <v>3.5299999999999998E-2</v>
      </c>
      <c r="I121">
        <f>Table1[[#This Row],[High]]-Table1[[#This Row],[Low]]</f>
        <v>73.590000000000146</v>
      </c>
      <c r="J121" s="5">
        <f>Table1[[#This Row],[Volaitiality in $]]/Table1[[#This Row],[Open]]</f>
        <v>2.2016586486680593E-2</v>
      </c>
    </row>
    <row r="122" spans="1:10" x14ac:dyDescent="0.3">
      <c r="A122" s="1">
        <v>44131</v>
      </c>
      <c r="B122" s="2">
        <v>3403.15</v>
      </c>
      <c r="C122" s="2">
        <v>3409.51</v>
      </c>
      <c r="D122" s="2">
        <v>3388.71</v>
      </c>
      <c r="E122" s="2">
        <v>3390.68</v>
      </c>
      <c r="F122" t="s">
        <v>6</v>
      </c>
      <c r="G122" s="3">
        <v>-3.0000000000000001E-3</v>
      </c>
      <c r="H122" s="5">
        <f>ABS(Table1[[#This Row],[Change %]])</f>
        <v>3.0000000000000001E-3</v>
      </c>
      <c r="I122">
        <f>Table1[[#This Row],[High]]-Table1[[#This Row],[Low]]</f>
        <v>20.800000000000182</v>
      </c>
      <c r="J122" s="5">
        <f>Table1[[#This Row],[Volaitiality in $]]/Table1[[#This Row],[Open]]</f>
        <v>6.1119844849625146E-3</v>
      </c>
    </row>
    <row r="123" spans="1:10" x14ac:dyDescent="0.3">
      <c r="A123" s="1">
        <v>44130</v>
      </c>
      <c r="B123" s="2">
        <v>3441.42</v>
      </c>
      <c r="C123" s="2">
        <v>3441.42</v>
      </c>
      <c r="D123" s="2">
        <v>3364.86</v>
      </c>
      <c r="E123" s="2">
        <v>3400.97</v>
      </c>
      <c r="F123" t="s">
        <v>6</v>
      </c>
      <c r="G123" s="3">
        <v>-1.8599999999999998E-2</v>
      </c>
      <c r="H123" s="5">
        <f>ABS(Table1[[#This Row],[Change %]])</f>
        <v>1.8599999999999998E-2</v>
      </c>
      <c r="I123">
        <f>Table1[[#This Row],[High]]-Table1[[#This Row],[Low]]</f>
        <v>76.559999999999945</v>
      </c>
      <c r="J123" s="5">
        <f>Table1[[#This Row],[Volaitiality in $]]/Table1[[#This Row],[Open]]</f>
        <v>2.2246630751259638E-2</v>
      </c>
    </row>
    <row r="124" spans="1:10" x14ac:dyDescent="0.3">
      <c r="A124" s="1">
        <v>44127</v>
      </c>
      <c r="B124" s="2">
        <v>3464.9</v>
      </c>
      <c r="C124" s="2">
        <v>3466.46</v>
      </c>
      <c r="D124" s="2">
        <v>3440.45</v>
      </c>
      <c r="E124" s="2">
        <v>3465.39</v>
      </c>
      <c r="F124" t="s">
        <v>6</v>
      </c>
      <c r="G124" s="3">
        <v>3.3999999999999998E-3</v>
      </c>
      <c r="H124" s="5">
        <f>ABS(Table1[[#This Row],[Change %]])</f>
        <v>3.3999999999999998E-3</v>
      </c>
      <c r="I124">
        <f>Table1[[#This Row],[High]]-Table1[[#This Row],[Low]]</f>
        <v>26.010000000000218</v>
      </c>
      <c r="J124" s="5">
        <f>Table1[[#This Row],[Volaitiality in $]]/Table1[[#This Row],[Open]]</f>
        <v>7.5067101503651524E-3</v>
      </c>
    </row>
    <row r="125" spans="1:10" x14ac:dyDescent="0.3">
      <c r="A125" s="1">
        <v>44126</v>
      </c>
      <c r="B125" s="2">
        <v>3438.5</v>
      </c>
      <c r="C125" s="2">
        <v>3460.53</v>
      </c>
      <c r="D125" s="2">
        <v>3415.34</v>
      </c>
      <c r="E125" s="2">
        <v>3453.49</v>
      </c>
      <c r="F125" t="s">
        <v>6</v>
      </c>
      <c r="G125" s="3">
        <v>5.1999999999999998E-3</v>
      </c>
      <c r="H125" s="5">
        <f>ABS(Table1[[#This Row],[Change %]])</f>
        <v>5.1999999999999998E-3</v>
      </c>
      <c r="I125">
        <f>Table1[[#This Row],[High]]-Table1[[#This Row],[Low]]</f>
        <v>45.190000000000055</v>
      </c>
      <c r="J125" s="5">
        <f>Table1[[#This Row],[Volaitiality in $]]/Table1[[#This Row],[Open]]</f>
        <v>1.3142358586593007E-2</v>
      </c>
    </row>
    <row r="126" spans="1:10" x14ac:dyDescent="0.3">
      <c r="A126" s="1">
        <v>44125</v>
      </c>
      <c r="B126" s="2">
        <v>3439.91</v>
      </c>
      <c r="C126" s="2">
        <v>3464.86</v>
      </c>
      <c r="D126" s="2">
        <v>3433.06</v>
      </c>
      <c r="E126" s="2">
        <v>3435.56</v>
      </c>
      <c r="F126" t="s">
        <v>6</v>
      </c>
      <c r="G126" s="3">
        <v>-2.2000000000000001E-3</v>
      </c>
      <c r="H126" s="5">
        <f>ABS(Table1[[#This Row],[Change %]])</f>
        <v>2.2000000000000001E-3</v>
      </c>
      <c r="I126">
        <f>Table1[[#This Row],[High]]-Table1[[#This Row],[Low]]</f>
        <v>31.800000000000182</v>
      </c>
      <c r="J126" s="5">
        <f>Table1[[#This Row],[Volaitiality in $]]/Table1[[#This Row],[Open]]</f>
        <v>9.2444279065441205E-3</v>
      </c>
    </row>
    <row r="127" spans="1:10" x14ac:dyDescent="0.3">
      <c r="A127" s="1">
        <v>44124</v>
      </c>
      <c r="B127" s="2">
        <v>3439.38</v>
      </c>
      <c r="C127" s="2">
        <v>3476.93</v>
      </c>
      <c r="D127" s="2">
        <v>3435.65</v>
      </c>
      <c r="E127" s="2">
        <v>3443.12</v>
      </c>
      <c r="F127" t="s">
        <v>6</v>
      </c>
      <c r="G127" s="3">
        <v>4.7000000000000002E-3</v>
      </c>
      <c r="H127" s="5">
        <f>ABS(Table1[[#This Row],[Change %]])</f>
        <v>4.7000000000000002E-3</v>
      </c>
      <c r="I127">
        <f>Table1[[#This Row],[High]]-Table1[[#This Row],[Low]]</f>
        <v>41.279999999999745</v>
      </c>
      <c r="J127" s="5">
        <f>Table1[[#This Row],[Volaitiality in $]]/Table1[[#This Row],[Open]]</f>
        <v>1.2002163180573169E-2</v>
      </c>
    </row>
    <row r="128" spans="1:10" x14ac:dyDescent="0.3">
      <c r="A128" s="1">
        <v>44123</v>
      </c>
      <c r="B128" s="2">
        <v>3493.66</v>
      </c>
      <c r="C128" s="2">
        <v>3502.42</v>
      </c>
      <c r="D128" s="2">
        <v>3419.93</v>
      </c>
      <c r="E128" s="2">
        <v>3426.92</v>
      </c>
      <c r="F128" t="s">
        <v>6</v>
      </c>
      <c r="G128" s="3">
        <v>-1.6299999999999999E-2</v>
      </c>
      <c r="H128" s="5">
        <f>ABS(Table1[[#This Row],[Change %]])</f>
        <v>1.6299999999999999E-2</v>
      </c>
      <c r="I128">
        <f>Table1[[#This Row],[High]]-Table1[[#This Row],[Low]]</f>
        <v>82.490000000000236</v>
      </c>
      <c r="J128" s="5">
        <f>Table1[[#This Row],[Volaitiality in $]]/Table1[[#This Row],[Open]]</f>
        <v>2.3611341687514022E-2</v>
      </c>
    </row>
    <row r="129" spans="1:10" x14ac:dyDescent="0.3">
      <c r="A129" s="1">
        <v>44120</v>
      </c>
      <c r="B129" s="2">
        <v>3493.5</v>
      </c>
      <c r="C129" s="2">
        <v>3515.76</v>
      </c>
      <c r="D129" s="2">
        <v>3480.45</v>
      </c>
      <c r="E129" s="2">
        <v>3483.81</v>
      </c>
      <c r="F129" t="s">
        <v>6</v>
      </c>
      <c r="G129" s="3">
        <v>1E-4</v>
      </c>
      <c r="H129" s="5">
        <f>ABS(Table1[[#This Row],[Change %]])</f>
        <v>1E-4</v>
      </c>
      <c r="I129">
        <f>Table1[[#This Row],[High]]-Table1[[#This Row],[Low]]</f>
        <v>35.3100000000004</v>
      </c>
      <c r="J129" s="5">
        <f>Table1[[#This Row],[Volaitiality in $]]/Table1[[#This Row],[Open]]</f>
        <v>1.010734220695589E-2</v>
      </c>
    </row>
    <row r="130" spans="1:10" x14ac:dyDescent="0.3">
      <c r="A130" s="1">
        <v>44119</v>
      </c>
      <c r="B130" s="2">
        <v>3453.72</v>
      </c>
      <c r="C130" s="2">
        <v>3489.08</v>
      </c>
      <c r="D130" s="2">
        <v>3440.89</v>
      </c>
      <c r="E130" s="2">
        <v>3483.34</v>
      </c>
      <c r="F130" t="s">
        <v>6</v>
      </c>
      <c r="G130" s="3">
        <v>-1.5E-3</v>
      </c>
      <c r="H130" s="5">
        <f>ABS(Table1[[#This Row],[Change %]])</f>
        <v>1.5E-3</v>
      </c>
      <c r="I130">
        <f>Table1[[#This Row],[High]]-Table1[[#This Row],[Low]]</f>
        <v>48.190000000000055</v>
      </c>
      <c r="J130" s="5">
        <f>Table1[[#This Row],[Volaitiality in $]]/Table1[[#This Row],[Open]]</f>
        <v>1.3953070891676238E-2</v>
      </c>
    </row>
    <row r="131" spans="1:10" x14ac:dyDescent="0.3">
      <c r="A131" s="1">
        <v>44118</v>
      </c>
      <c r="B131" s="2">
        <v>3515.47</v>
      </c>
      <c r="C131" s="2">
        <v>3527.94</v>
      </c>
      <c r="D131" s="2">
        <v>3480.55</v>
      </c>
      <c r="E131" s="2">
        <v>3488.67</v>
      </c>
      <c r="F131" t="s">
        <v>6</v>
      </c>
      <c r="G131" s="3">
        <v>-6.6E-3</v>
      </c>
      <c r="H131" s="5">
        <f>ABS(Table1[[#This Row],[Change %]])</f>
        <v>6.6E-3</v>
      </c>
      <c r="I131">
        <f>Table1[[#This Row],[High]]-Table1[[#This Row],[Low]]</f>
        <v>47.389999999999873</v>
      </c>
      <c r="J131" s="5">
        <f>Table1[[#This Row],[Volaitiality in $]]/Table1[[#This Row],[Open]]</f>
        <v>1.3480416558810025E-2</v>
      </c>
    </row>
    <row r="132" spans="1:10" x14ac:dyDescent="0.3">
      <c r="A132" s="1">
        <v>44117</v>
      </c>
      <c r="B132" s="2">
        <v>3534.01</v>
      </c>
      <c r="C132" s="2">
        <v>3534.01</v>
      </c>
      <c r="D132" s="2">
        <v>3500.86</v>
      </c>
      <c r="E132" s="2">
        <v>3511.93</v>
      </c>
      <c r="F132" t="s">
        <v>6</v>
      </c>
      <c r="G132" s="3">
        <v>-6.3E-3</v>
      </c>
      <c r="H132" s="5">
        <f>ABS(Table1[[#This Row],[Change %]])</f>
        <v>6.3E-3</v>
      </c>
      <c r="I132">
        <f>Table1[[#This Row],[High]]-Table1[[#This Row],[Low]]</f>
        <v>33.150000000000091</v>
      </c>
      <c r="J132" s="5">
        <f>Table1[[#This Row],[Volaitiality in $]]/Table1[[#This Row],[Open]]</f>
        <v>9.3802790597649951E-3</v>
      </c>
    </row>
    <row r="133" spans="1:10" x14ac:dyDescent="0.3">
      <c r="A133" s="1">
        <v>44116</v>
      </c>
      <c r="B133" s="2">
        <v>3500.02</v>
      </c>
      <c r="C133" s="2">
        <v>3549.85</v>
      </c>
      <c r="D133" s="2">
        <v>3499.61</v>
      </c>
      <c r="E133" s="2">
        <v>3534.22</v>
      </c>
      <c r="F133" t="s">
        <v>6</v>
      </c>
      <c r="G133" s="3">
        <v>1.6400000000000001E-2</v>
      </c>
      <c r="H133" s="5">
        <f>ABS(Table1[[#This Row],[Change %]])</f>
        <v>1.6400000000000001E-2</v>
      </c>
      <c r="I133">
        <f>Table1[[#This Row],[High]]-Table1[[#This Row],[Low]]</f>
        <v>50.239999999999782</v>
      </c>
      <c r="J133" s="5">
        <f>Table1[[#This Row],[Volaitiality in $]]/Table1[[#This Row],[Open]]</f>
        <v>1.4354203690264565E-2</v>
      </c>
    </row>
    <row r="134" spans="1:10" x14ac:dyDescent="0.3">
      <c r="A134" s="1">
        <v>44113</v>
      </c>
      <c r="B134" s="2">
        <v>3459.67</v>
      </c>
      <c r="C134" s="2">
        <v>3482.34</v>
      </c>
      <c r="D134" s="2">
        <v>3458.07</v>
      </c>
      <c r="E134" s="2">
        <v>3477.13</v>
      </c>
      <c r="F134" t="s">
        <v>6</v>
      </c>
      <c r="G134" s="3">
        <v>8.8000000000000005E-3</v>
      </c>
      <c r="H134" s="5">
        <f>ABS(Table1[[#This Row],[Change %]])</f>
        <v>8.8000000000000005E-3</v>
      </c>
      <c r="I134">
        <f>Table1[[#This Row],[High]]-Table1[[#This Row],[Low]]</f>
        <v>24.269999999999982</v>
      </c>
      <c r="J134" s="5">
        <f>Table1[[#This Row],[Volaitiality in $]]/Table1[[#This Row],[Open]]</f>
        <v>7.0151199391849462E-3</v>
      </c>
    </row>
    <row r="135" spans="1:10" x14ac:dyDescent="0.3">
      <c r="A135" s="1">
        <v>44112</v>
      </c>
      <c r="B135" s="2">
        <v>3434.28</v>
      </c>
      <c r="C135" s="2">
        <v>3447.28</v>
      </c>
      <c r="D135" s="2">
        <v>3428.15</v>
      </c>
      <c r="E135" s="2">
        <v>3446.83</v>
      </c>
      <c r="F135" t="s">
        <v>6</v>
      </c>
      <c r="G135" s="3">
        <v>8.0000000000000002E-3</v>
      </c>
      <c r="H135" s="5">
        <f>ABS(Table1[[#This Row],[Change %]])</f>
        <v>8.0000000000000002E-3</v>
      </c>
      <c r="I135">
        <f>Table1[[#This Row],[High]]-Table1[[#This Row],[Low]]</f>
        <v>19.130000000000109</v>
      </c>
      <c r="J135" s="5">
        <f>Table1[[#This Row],[Volaitiality in $]]/Table1[[#This Row],[Open]]</f>
        <v>5.5703087692325929E-3</v>
      </c>
    </row>
    <row r="136" spans="1:10" x14ac:dyDescent="0.3">
      <c r="A136" s="1">
        <v>44111</v>
      </c>
      <c r="B136" s="2">
        <v>3384.56</v>
      </c>
      <c r="C136" s="2">
        <v>3426.26</v>
      </c>
      <c r="D136" s="2">
        <v>3384.56</v>
      </c>
      <c r="E136" s="2">
        <v>3419.45</v>
      </c>
      <c r="F136" t="s">
        <v>6</v>
      </c>
      <c r="G136" s="3">
        <v>1.7399999999999999E-2</v>
      </c>
      <c r="H136" s="5">
        <f>ABS(Table1[[#This Row],[Change %]])</f>
        <v>1.7399999999999999E-2</v>
      </c>
      <c r="I136">
        <f>Table1[[#This Row],[High]]-Table1[[#This Row],[Low]]</f>
        <v>41.700000000000273</v>
      </c>
      <c r="J136" s="5">
        <f>Table1[[#This Row],[Volaitiality in $]]/Table1[[#This Row],[Open]]</f>
        <v>1.2320656156191727E-2</v>
      </c>
    </row>
    <row r="137" spans="1:10" x14ac:dyDescent="0.3">
      <c r="A137" s="1">
        <v>44110</v>
      </c>
      <c r="B137" s="2">
        <v>3408.74</v>
      </c>
      <c r="C137" s="2">
        <v>3431.56</v>
      </c>
      <c r="D137" s="2">
        <v>3354.54</v>
      </c>
      <c r="E137" s="2">
        <v>3360.95</v>
      </c>
      <c r="F137" t="s">
        <v>6</v>
      </c>
      <c r="G137" s="3">
        <v>-1.4E-2</v>
      </c>
      <c r="H137" s="5">
        <f>ABS(Table1[[#This Row],[Change %]])</f>
        <v>1.4E-2</v>
      </c>
      <c r="I137">
        <f>Table1[[#This Row],[High]]-Table1[[#This Row],[Low]]</f>
        <v>77.019999999999982</v>
      </c>
      <c r="J137" s="5">
        <f>Table1[[#This Row],[Volaitiality in $]]/Table1[[#This Row],[Open]]</f>
        <v>2.2594859097496433E-2</v>
      </c>
    </row>
    <row r="138" spans="1:10" x14ac:dyDescent="0.3">
      <c r="A138" s="1">
        <v>44109</v>
      </c>
      <c r="B138" s="2">
        <v>3367.27</v>
      </c>
      <c r="C138" s="2">
        <v>3409.57</v>
      </c>
      <c r="D138" s="2">
        <v>3367.27</v>
      </c>
      <c r="E138" s="2">
        <v>3408.63</v>
      </c>
      <c r="F138" t="s">
        <v>6</v>
      </c>
      <c r="G138" s="3">
        <v>1.7999999999999999E-2</v>
      </c>
      <c r="H138" s="5">
        <f>ABS(Table1[[#This Row],[Change %]])</f>
        <v>1.7999999999999999E-2</v>
      </c>
      <c r="I138">
        <f>Table1[[#This Row],[High]]-Table1[[#This Row],[Low]]</f>
        <v>42.300000000000182</v>
      </c>
      <c r="J138" s="5">
        <f>Table1[[#This Row],[Volaitiality in $]]/Table1[[#This Row],[Open]]</f>
        <v>1.256210520688872E-2</v>
      </c>
    </row>
    <row r="139" spans="1:10" x14ac:dyDescent="0.3">
      <c r="A139" s="1">
        <v>44106</v>
      </c>
      <c r="B139" s="2">
        <v>3338.94</v>
      </c>
      <c r="C139" s="2">
        <v>3369.1</v>
      </c>
      <c r="D139" s="2">
        <v>3323.69</v>
      </c>
      <c r="E139" s="2">
        <v>3348.44</v>
      </c>
      <c r="F139" t="s">
        <v>6</v>
      </c>
      <c r="G139" s="3">
        <v>-9.5999999999999992E-3</v>
      </c>
      <c r="H139" s="5">
        <f>ABS(Table1[[#This Row],[Change %]])</f>
        <v>9.5999999999999992E-3</v>
      </c>
      <c r="I139">
        <f>Table1[[#This Row],[High]]-Table1[[#This Row],[Low]]</f>
        <v>45.409999999999854</v>
      </c>
      <c r="J139" s="5">
        <f>Table1[[#This Row],[Volaitiality in $]]/Table1[[#This Row],[Open]]</f>
        <v>1.3600124590438838E-2</v>
      </c>
    </row>
    <row r="140" spans="1:10" x14ac:dyDescent="0.3">
      <c r="A140" s="1">
        <v>44105</v>
      </c>
      <c r="B140" s="2">
        <v>3385.87</v>
      </c>
      <c r="C140" s="2">
        <v>3397.18</v>
      </c>
      <c r="D140" s="2">
        <v>3361.39</v>
      </c>
      <c r="E140" s="2">
        <v>3380.8</v>
      </c>
      <c r="F140" t="s">
        <v>6</v>
      </c>
      <c r="G140" s="3">
        <v>5.3E-3</v>
      </c>
      <c r="H140" s="5">
        <f>ABS(Table1[[#This Row],[Change %]])</f>
        <v>5.3E-3</v>
      </c>
      <c r="I140">
        <f>Table1[[#This Row],[High]]-Table1[[#This Row],[Low]]</f>
        <v>35.789999999999964</v>
      </c>
      <c r="J140" s="5">
        <f>Table1[[#This Row],[Volaitiality in $]]/Table1[[#This Row],[Open]]</f>
        <v>1.0570399926754414E-2</v>
      </c>
    </row>
    <row r="141" spans="1:10" x14ac:dyDescent="0.3">
      <c r="A141" s="1">
        <v>44104</v>
      </c>
      <c r="B141" s="2">
        <v>3341.21</v>
      </c>
      <c r="C141" s="2">
        <v>3393.56</v>
      </c>
      <c r="D141" s="2">
        <v>3340.47</v>
      </c>
      <c r="E141" s="2">
        <v>3363</v>
      </c>
      <c r="F141" t="s">
        <v>6</v>
      </c>
      <c r="G141" s="3">
        <v>8.3000000000000001E-3</v>
      </c>
      <c r="H141" s="5">
        <f>ABS(Table1[[#This Row],[Change %]])</f>
        <v>8.3000000000000001E-3</v>
      </c>
      <c r="I141">
        <f>Table1[[#This Row],[High]]-Table1[[#This Row],[Low]]</f>
        <v>53.090000000000146</v>
      </c>
      <c r="J141" s="5">
        <f>Table1[[#This Row],[Volaitiality in $]]/Table1[[#This Row],[Open]]</f>
        <v>1.5889453222036373E-2</v>
      </c>
    </row>
    <row r="142" spans="1:10" x14ac:dyDescent="0.3">
      <c r="A142" s="1">
        <v>44103</v>
      </c>
      <c r="B142" s="2">
        <v>3350.92</v>
      </c>
      <c r="C142" s="2">
        <v>3357.92</v>
      </c>
      <c r="D142" s="2">
        <v>3327.54</v>
      </c>
      <c r="E142" s="2">
        <v>3335.47</v>
      </c>
      <c r="F142" t="s">
        <v>6</v>
      </c>
      <c r="G142" s="3">
        <v>-4.7999999999999996E-3</v>
      </c>
      <c r="H142" s="5">
        <f>ABS(Table1[[#This Row],[Change %]])</f>
        <v>4.7999999999999996E-3</v>
      </c>
      <c r="I142">
        <f>Table1[[#This Row],[High]]-Table1[[#This Row],[Low]]</f>
        <v>30.380000000000109</v>
      </c>
      <c r="J142" s="5">
        <f>Table1[[#This Row],[Volaitiality in $]]/Table1[[#This Row],[Open]]</f>
        <v>9.0661669034176016E-3</v>
      </c>
    </row>
    <row r="143" spans="1:10" x14ac:dyDescent="0.3">
      <c r="A143" s="1">
        <v>44102</v>
      </c>
      <c r="B143" s="2">
        <v>3333.9</v>
      </c>
      <c r="C143" s="2">
        <v>3360.74</v>
      </c>
      <c r="D143" s="2">
        <v>3332.91</v>
      </c>
      <c r="E143" s="2">
        <v>3351.6</v>
      </c>
      <c r="F143" t="s">
        <v>6</v>
      </c>
      <c r="G143" s="3">
        <v>1.61E-2</v>
      </c>
      <c r="H143" s="5">
        <f>ABS(Table1[[#This Row],[Change %]])</f>
        <v>1.61E-2</v>
      </c>
      <c r="I143">
        <f>Table1[[#This Row],[High]]-Table1[[#This Row],[Low]]</f>
        <v>27.829999999999927</v>
      </c>
      <c r="J143" s="5">
        <f>Table1[[#This Row],[Volaitiality in $]]/Table1[[#This Row],[Open]]</f>
        <v>8.3475809112450658E-3</v>
      </c>
    </row>
    <row r="144" spans="1:10" x14ac:dyDescent="0.3">
      <c r="A144" s="1">
        <v>44099</v>
      </c>
      <c r="B144" s="2">
        <v>3236.66</v>
      </c>
      <c r="C144" s="2">
        <v>3306.88</v>
      </c>
      <c r="D144" s="2">
        <v>3228.44</v>
      </c>
      <c r="E144" s="2">
        <v>3298.46</v>
      </c>
      <c r="F144" t="s">
        <v>6</v>
      </c>
      <c r="G144" s="3">
        <v>1.6E-2</v>
      </c>
      <c r="H144" s="5">
        <f>ABS(Table1[[#This Row],[Change %]])</f>
        <v>1.6E-2</v>
      </c>
      <c r="I144">
        <f>Table1[[#This Row],[High]]-Table1[[#This Row],[Low]]</f>
        <v>78.440000000000055</v>
      </c>
      <c r="J144" s="5">
        <f>Table1[[#This Row],[Volaitiality in $]]/Table1[[#This Row],[Open]]</f>
        <v>2.4234859392089393E-2</v>
      </c>
    </row>
    <row r="145" spans="1:10" x14ac:dyDescent="0.3">
      <c r="A145" s="1">
        <v>44098</v>
      </c>
      <c r="B145" s="2">
        <v>3226.14</v>
      </c>
      <c r="C145" s="2">
        <v>3278.7</v>
      </c>
      <c r="D145" s="2">
        <v>3209.45</v>
      </c>
      <c r="E145" s="2">
        <v>3246.59</v>
      </c>
      <c r="F145" t="s">
        <v>6</v>
      </c>
      <c r="G145" s="3">
        <v>3.0000000000000001E-3</v>
      </c>
      <c r="H145" s="5">
        <f>ABS(Table1[[#This Row],[Change %]])</f>
        <v>3.0000000000000001E-3</v>
      </c>
      <c r="I145">
        <f>Table1[[#This Row],[High]]-Table1[[#This Row],[Low]]</f>
        <v>69.25</v>
      </c>
      <c r="J145" s="5">
        <f>Table1[[#This Row],[Volaitiality in $]]/Table1[[#This Row],[Open]]</f>
        <v>2.1465280489997334E-2</v>
      </c>
    </row>
    <row r="146" spans="1:10" x14ac:dyDescent="0.3">
      <c r="A146" s="1">
        <v>44097</v>
      </c>
      <c r="B146" s="2">
        <v>3320.11</v>
      </c>
      <c r="C146" s="2">
        <v>3323.35</v>
      </c>
      <c r="D146" s="2">
        <v>3232.57</v>
      </c>
      <c r="E146" s="2">
        <v>3236.92</v>
      </c>
      <c r="F146" t="s">
        <v>6</v>
      </c>
      <c r="G146" s="3">
        <v>-2.3699999999999999E-2</v>
      </c>
      <c r="H146" s="5">
        <f>ABS(Table1[[#This Row],[Change %]])</f>
        <v>2.3699999999999999E-2</v>
      </c>
      <c r="I146">
        <f>Table1[[#This Row],[High]]-Table1[[#This Row],[Low]]</f>
        <v>90.779999999999745</v>
      </c>
      <c r="J146" s="5">
        <f>Table1[[#This Row],[Volaitiality in $]]/Table1[[#This Row],[Open]]</f>
        <v>2.7342467568845532E-2</v>
      </c>
    </row>
    <row r="147" spans="1:10" x14ac:dyDescent="0.3">
      <c r="A147" s="1">
        <v>44096</v>
      </c>
      <c r="B147" s="2">
        <v>3295.75</v>
      </c>
      <c r="C147" s="2">
        <v>3320.31</v>
      </c>
      <c r="D147" s="2">
        <v>3270.95</v>
      </c>
      <c r="E147" s="2">
        <v>3315.57</v>
      </c>
      <c r="F147" t="s">
        <v>6</v>
      </c>
      <c r="G147" s="3">
        <v>1.0500000000000001E-2</v>
      </c>
      <c r="H147" s="5">
        <f>ABS(Table1[[#This Row],[Change %]])</f>
        <v>1.0500000000000001E-2</v>
      </c>
      <c r="I147">
        <f>Table1[[#This Row],[High]]-Table1[[#This Row],[Low]]</f>
        <v>49.360000000000127</v>
      </c>
      <c r="J147" s="5">
        <f>Table1[[#This Row],[Volaitiality in $]]/Table1[[#This Row],[Open]]</f>
        <v>1.4976864143214785E-2</v>
      </c>
    </row>
    <row r="148" spans="1:10" x14ac:dyDescent="0.3">
      <c r="A148" s="1">
        <v>44095</v>
      </c>
      <c r="B148" s="2">
        <v>3285.57</v>
      </c>
      <c r="C148" s="2">
        <v>3285.57</v>
      </c>
      <c r="D148" s="2">
        <v>3229.1</v>
      </c>
      <c r="E148" s="2">
        <v>3281.06</v>
      </c>
      <c r="F148" t="s">
        <v>6</v>
      </c>
      <c r="G148" s="3">
        <v>-1.1599999999999999E-2</v>
      </c>
      <c r="H148" s="5">
        <f>ABS(Table1[[#This Row],[Change %]])</f>
        <v>1.1599999999999999E-2</v>
      </c>
      <c r="I148">
        <f>Table1[[#This Row],[High]]-Table1[[#This Row],[Low]]</f>
        <v>56.470000000000255</v>
      </c>
      <c r="J148" s="5">
        <f>Table1[[#This Row],[Volaitiality in $]]/Table1[[#This Row],[Open]]</f>
        <v>1.7187276484750061E-2</v>
      </c>
    </row>
    <row r="149" spans="1:10" x14ac:dyDescent="0.3">
      <c r="A149" s="1">
        <v>44092</v>
      </c>
      <c r="B149" s="2">
        <v>3357.38</v>
      </c>
      <c r="C149" s="2">
        <v>3362.27</v>
      </c>
      <c r="D149" s="2">
        <v>3292.4</v>
      </c>
      <c r="E149" s="2">
        <v>3319.47</v>
      </c>
      <c r="F149" t="s">
        <v>6</v>
      </c>
      <c r="G149" s="3">
        <v>-1.12E-2</v>
      </c>
      <c r="H149" s="5">
        <f>ABS(Table1[[#This Row],[Change %]])</f>
        <v>1.12E-2</v>
      </c>
      <c r="I149">
        <f>Table1[[#This Row],[High]]-Table1[[#This Row],[Low]]</f>
        <v>69.869999999999891</v>
      </c>
      <c r="J149" s="5">
        <f>Table1[[#This Row],[Volaitiality in $]]/Table1[[#This Row],[Open]]</f>
        <v>2.081087038107092E-2</v>
      </c>
    </row>
    <row r="150" spans="1:10" x14ac:dyDescent="0.3">
      <c r="A150" s="1">
        <v>44091</v>
      </c>
      <c r="B150" s="2">
        <v>3346.86</v>
      </c>
      <c r="C150" s="2">
        <v>3375.17</v>
      </c>
      <c r="D150" s="2">
        <v>3328.82</v>
      </c>
      <c r="E150" s="2">
        <v>3357.01</v>
      </c>
      <c r="F150" t="s">
        <v>6</v>
      </c>
      <c r="G150" s="3">
        <v>-8.3999999999999995E-3</v>
      </c>
      <c r="H150" s="5">
        <f>ABS(Table1[[#This Row],[Change %]])</f>
        <v>8.3999999999999995E-3</v>
      </c>
      <c r="I150">
        <f>Table1[[#This Row],[High]]-Table1[[#This Row],[Low]]</f>
        <v>46.349999999999909</v>
      </c>
      <c r="J150" s="5">
        <f>Table1[[#This Row],[Volaitiality in $]]/Table1[[#This Row],[Open]]</f>
        <v>1.3848801563256278E-2</v>
      </c>
    </row>
    <row r="151" spans="1:10" x14ac:dyDescent="0.3">
      <c r="A151" s="1">
        <v>44090</v>
      </c>
      <c r="B151" s="2">
        <v>3411.23</v>
      </c>
      <c r="C151" s="2">
        <v>3428.92</v>
      </c>
      <c r="D151" s="2">
        <v>3384.45</v>
      </c>
      <c r="E151" s="2">
        <v>3385.49</v>
      </c>
      <c r="F151" t="s">
        <v>6</v>
      </c>
      <c r="G151" s="3">
        <v>-4.5999999999999999E-3</v>
      </c>
      <c r="H151" s="5">
        <f>ABS(Table1[[#This Row],[Change %]])</f>
        <v>4.5999999999999999E-3</v>
      </c>
      <c r="I151">
        <f>Table1[[#This Row],[High]]-Table1[[#This Row],[Low]]</f>
        <v>44.470000000000255</v>
      </c>
      <c r="J151" s="5">
        <f>Table1[[#This Row],[Volaitiality in $]]/Table1[[#This Row],[Open]]</f>
        <v>1.303635345608483E-2</v>
      </c>
    </row>
    <row r="152" spans="1:10" x14ac:dyDescent="0.3">
      <c r="A152" s="1">
        <v>44089</v>
      </c>
      <c r="B152" s="2">
        <v>3407.73</v>
      </c>
      <c r="C152" s="2">
        <v>3419.48</v>
      </c>
      <c r="D152" s="2">
        <v>3389.25</v>
      </c>
      <c r="E152" s="2">
        <v>3401.2</v>
      </c>
      <c r="F152" t="s">
        <v>6</v>
      </c>
      <c r="G152" s="3">
        <v>5.1999999999999998E-3</v>
      </c>
      <c r="H152" s="5">
        <f>ABS(Table1[[#This Row],[Change %]])</f>
        <v>5.1999999999999998E-3</v>
      </c>
      <c r="I152">
        <f>Table1[[#This Row],[High]]-Table1[[#This Row],[Low]]</f>
        <v>30.230000000000018</v>
      </c>
      <c r="J152" s="5">
        <f>Table1[[#This Row],[Volaitiality in $]]/Table1[[#This Row],[Open]]</f>
        <v>8.8710079730495127E-3</v>
      </c>
    </row>
    <row r="153" spans="1:10" x14ac:dyDescent="0.3">
      <c r="A153" s="1">
        <v>44088</v>
      </c>
      <c r="B153" s="2">
        <v>3363.56</v>
      </c>
      <c r="C153" s="2">
        <v>3402.93</v>
      </c>
      <c r="D153" s="2">
        <v>3363.56</v>
      </c>
      <c r="E153" s="2">
        <v>3383.54</v>
      </c>
      <c r="F153" t="s">
        <v>6</v>
      </c>
      <c r="G153" s="3">
        <v>1.2699999999999999E-2</v>
      </c>
      <c r="H153" s="5">
        <f>ABS(Table1[[#This Row],[Change %]])</f>
        <v>1.2699999999999999E-2</v>
      </c>
      <c r="I153">
        <f>Table1[[#This Row],[High]]-Table1[[#This Row],[Low]]</f>
        <v>39.369999999999891</v>
      </c>
      <c r="J153" s="5">
        <f>Table1[[#This Row],[Volaitiality in $]]/Table1[[#This Row],[Open]]</f>
        <v>1.1704860326558732E-2</v>
      </c>
    </row>
    <row r="154" spans="1:10" x14ac:dyDescent="0.3">
      <c r="A154" s="1">
        <v>44085</v>
      </c>
      <c r="B154" s="2">
        <v>3352.7</v>
      </c>
      <c r="C154" s="2">
        <v>3368.95</v>
      </c>
      <c r="D154" s="2">
        <v>3310.47</v>
      </c>
      <c r="E154" s="2">
        <v>3340.97</v>
      </c>
      <c r="F154" t="s">
        <v>6</v>
      </c>
      <c r="G154" s="3">
        <v>5.0000000000000001E-4</v>
      </c>
      <c r="H154" s="5">
        <f>ABS(Table1[[#This Row],[Change %]])</f>
        <v>5.0000000000000001E-4</v>
      </c>
      <c r="I154">
        <f>Table1[[#This Row],[High]]-Table1[[#This Row],[Low]]</f>
        <v>58.480000000000018</v>
      </c>
      <c r="J154" s="5">
        <f>Table1[[#This Row],[Volaitiality in $]]/Table1[[#This Row],[Open]]</f>
        <v>1.744265815611299E-2</v>
      </c>
    </row>
    <row r="155" spans="1:10" x14ac:dyDescent="0.3">
      <c r="A155" s="1">
        <v>44084</v>
      </c>
      <c r="B155" s="2">
        <v>3412.56</v>
      </c>
      <c r="C155" s="2">
        <v>3425.55</v>
      </c>
      <c r="D155" s="2">
        <v>3329.25</v>
      </c>
      <c r="E155" s="2">
        <v>3339.19</v>
      </c>
      <c r="F155" t="s">
        <v>6</v>
      </c>
      <c r="G155" s="3">
        <v>-1.7600000000000001E-2</v>
      </c>
      <c r="H155" s="5">
        <f>ABS(Table1[[#This Row],[Change %]])</f>
        <v>1.7600000000000001E-2</v>
      </c>
      <c r="I155">
        <f>Table1[[#This Row],[High]]-Table1[[#This Row],[Low]]</f>
        <v>96.300000000000182</v>
      </c>
      <c r="J155" s="5">
        <f>Table1[[#This Row],[Volaitiality in $]]/Table1[[#This Row],[Open]]</f>
        <v>2.8219284056544114E-2</v>
      </c>
    </row>
    <row r="156" spans="1:10" x14ac:dyDescent="0.3">
      <c r="A156" s="1">
        <v>44083</v>
      </c>
      <c r="B156" s="2">
        <v>3369.82</v>
      </c>
      <c r="C156" s="2">
        <v>3424.77</v>
      </c>
      <c r="D156" s="2">
        <v>3366.84</v>
      </c>
      <c r="E156" s="2">
        <v>3398.96</v>
      </c>
      <c r="F156" t="s">
        <v>6</v>
      </c>
      <c r="G156" s="3">
        <v>2.01E-2</v>
      </c>
      <c r="H156" s="5">
        <f>ABS(Table1[[#This Row],[Change %]])</f>
        <v>2.01E-2</v>
      </c>
      <c r="I156">
        <f>Table1[[#This Row],[High]]-Table1[[#This Row],[Low]]</f>
        <v>57.929999999999836</v>
      </c>
      <c r="J156" s="5">
        <f>Table1[[#This Row],[Volaitiality in $]]/Table1[[#This Row],[Open]]</f>
        <v>1.7190829183754572E-2</v>
      </c>
    </row>
    <row r="157" spans="1:10" x14ac:dyDescent="0.3">
      <c r="A157" s="1">
        <v>44082</v>
      </c>
      <c r="B157" s="2">
        <v>3371.88</v>
      </c>
      <c r="C157" s="2">
        <v>3379.97</v>
      </c>
      <c r="D157" s="2">
        <v>3329.27</v>
      </c>
      <c r="E157" s="2">
        <v>3331.84</v>
      </c>
      <c r="F157" t="s">
        <v>6</v>
      </c>
      <c r="G157" s="3">
        <v>-2.7799999999999998E-2</v>
      </c>
      <c r="H157" s="5">
        <f>ABS(Table1[[#This Row],[Change %]])</f>
        <v>2.7799999999999998E-2</v>
      </c>
      <c r="I157">
        <f>Table1[[#This Row],[High]]-Table1[[#This Row],[Low]]</f>
        <v>50.699999999999818</v>
      </c>
      <c r="J157" s="5">
        <f>Table1[[#This Row],[Volaitiality in $]]/Table1[[#This Row],[Open]]</f>
        <v>1.5036122281931687E-2</v>
      </c>
    </row>
    <row r="158" spans="1:10" x14ac:dyDescent="0.3">
      <c r="A158" s="1">
        <v>44078</v>
      </c>
      <c r="B158" s="2">
        <v>3453.6</v>
      </c>
      <c r="C158" s="2">
        <v>3479.15</v>
      </c>
      <c r="D158" s="2">
        <v>3349.63</v>
      </c>
      <c r="E158" s="2">
        <v>3426.96</v>
      </c>
      <c r="F158" t="s">
        <v>6</v>
      </c>
      <c r="G158" s="3">
        <v>-8.0999999999999996E-3</v>
      </c>
      <c r="H158" s="5">
        <f>ABS(Table1[[#This Row],[Change %]])</f>
        <v>8.0999999999999996E-3</v>
      </c>
      <c r="I158">
        <f>Table1[[#This Row],[High]]-Table1[[#This Row],[Low]]</f>
        <v>129.51999999999998</v>
      </c>
      <c r="J158" s="5">
        <f>Table1[[#This Row],[Volaitiality in $]]/Table1[[#This Row],[Open]]</f>
        <v>3.7502895529302749E-2</v>
      </c>
    </row>
    <row r="159" spans="1:10" x14ac:dyDescent="0.3">
      <c r="A159" s="1">
        <v>44077</v>
      </c>
      <c r="B159" s="2">
        <v>3564.74</v>
      </c>
      <c r="C159" s="2">
        <v>3564.85</v>
      </c>
      <c r="D159" s="2">
        <v>3427.41</v>
      </c>
      <c r="E159" s="2">
        <v>3455.06</v>
      </c>
      <c r="F159" t="s">
        <v>6</v>
      </c>
      <c r="G159" s="3">
        <v>-3.5099999999999999E-2</v>
      </c>
      <c r="H159" s="5">
        <f>ABS(Table1[[#This Row],[Change %]])</f>
        <v>3.5099999999999999E-2</v>
      </c>
      <c r="I159">
        <f>Table1[[#This Row],[High]]-Table1[[#This Row],[Low]]</f>
        <v>137.44000000000005</v>
      </c>
      <c r="J159" s="5">
        <f>Table1[[#This Row],[Volaitiality in $]]/Table1[[#This Row],[Open]]</f>
        <v>3.8555406565415729E-2</v>
      </c>
    </row>
    <row r="160" spans="1:10" x14ac:dyDescent="0.3">
      <c r="A160" s="1">
        <v>44076</v>
      </c>
      <c r="B160" s="2">
        <v>3543.76</v>
      </c>
      <c r="C160" s="2">
        <v>3588.11</v>
      </c>
      <c r="D160" s="2">
        <v>3535.23</v>
      </c>
      <c r="E160" s="2">
        <v>3580.84</v>
      </c>
      <c r="F160" t="s">
        <v>6</v>
      </c>
      <c r="G160" s="3">
        <v>1.54E-2</v>
      </c>
      <c r="H160" s="5">
        <f>ABS(Table1[[#This Row],[Change %]])</f>
        <v>1.54E-2</v>
      </c>
      <c r="I160">
        <f>Table1[[#This Row],[High]]-Table1[[#This Row],[Low]]</f>
        <v>52.880000000000109</v>
      </c>
      <c r="J160" s="5">
        <f>Table1[[#This Row],[Volaitiality in $]]/Table1[[#This Row],[Open]]</f>
        <v>1.4922003747432137E-2</v>
      </c>
    </row>
    <row r="161" spans="1:10" x14ac:dyDescent="0.3">
      <c r="A161" s="1">
        <v>44075</v>
      </c>
      <c r="B161" s="2">
        <v>3507.44</v>
      </c>
      <c r="C161" s="2">
        <v>3528.03</v>
      </c>
      <c r="D161" s="2">
        <v>3494.6</v>
      </c>
      <c r="E161" s="2">
        <v>3526.65</v>
      </c>
      <c r="F161" t="s">
        <v>6</v>
      </c>
      <c r="G161" s="3">
        <v>7.4999999999999997E-3</v>
      </c>
      <c r="H161" s="5">
        <f>ABS(Table1[[#This Row],[Change %]])</f>
        <v>7.4999999999999997E-3</v>
      </c>
      <c r="I161">
        <f>Table1[[#This Row],[High]]-Table1[[#This Row],[Low]]</f>
        <v>33.430000000000291</v>
      </c>
      <c r="J161" s="5">
        <f>Table1[[#This Row],[Volaitiality in $]]/Table1[[#This Row],[Open]]</f>
        <v>9.5311680313847971E-3</v>
      </c>
    </row>
    <row r="162" spans="1:10" x14ac:dyDescent="0.3">
      <c r="A162" s="1">
        <v>44074</v>
      </c>
      <c r="B162" s="2">
        <v>3509.73</v>
      </c>
      <c r="C162" s="2">
        <v>3514.77</v>
      </c>
      <c r="D162" s="2">
        <v>3493.25</v>
      </c>
      <c r="E162" s="2">
        <v>3500.31</v>
      </c>
      <c r="F162" t="s">
        <v>6</v>
      </c>
      <c r="G162" s="3">
        <v>-2.2000000000000001E-3</v>
      </c>
      <c r="H162" s="5">
        <f>ABS(Table1[[#This Row],[Change %]])</f>
        <v>2.2000000000000001E-3</v>
      </c>
      <c r="I162">
        <f>Table1[[#This Row],[High]]-Table1[[#This Row],[Low]]</f>
        <v>21.519999999999982</v>
      </c>
      <c r="J162" s="5">
        <f>Table1[[#This Row],[Volaitiality in $]]/Table1[[#This Row],[Open]]</f>
        <v>6.1315257868838858E-3</v>
      </c>
    </row>
    <row r="163" spans="1:10" x14ac:dyDescent="0.3">
      <c r="A163" s="1">
        <v>44071</v>
      </c>
      <c r="B163" s="2">
        <v>3494.69</v>
      </c>
      <c r="C163" s="2">
        <v>3509.23</v>
      </c>
      <c r="D163" s="2">
        <v>3484.32</v>
      </c>
      <c r="E163" s="2">
        <v>3508.01</v>
      </c>
      <c r="F163" t="s">
        <v>6</v>
      </c>
      <c r="G163" s="3">
        <v>6.7000000000000002E-3</v>
      </c>
      <c r="H163" s="5">
        <f>ABS(Table1[[#This Row],[Change %]])</f>
        <v>6.7000000000000002E-3</v>
      </c>
      <c r="I163">
        <f>Table1[[#This Row],[High]]-Table1[[#This Row],[Low]]</f>
        <v>24.909999999999854</v>
      </c>
      <c r="J163" s="5">
        <f>Table1[[#This Row],[Volaitiality in $]]/Table1[[#This Row],[Open]]</f>
        <v>7.1279569861704053E-3</v>
      </c>
    </row>
    <row r="164" spans="1:10" x14ac:dyDescent="0.3">
      <c r="A164" s="1">
        <v>44070</v>
      </c>
      <c r="B164" s="2">
        <v>3485.14</v>
      </c>
      <c r="C164" s="2">
        <v>3501.38</v>
      </c>
      <c r="D164" s="2">
        <v>3468.35</v>
      </c>
      <c r="E164" s="2">
        <v>3484.55</v>
      </c>
      <c r="F164" t="s">
        <v>6</v>
      </c>
      <c r="G164" s="3">
        <v>1.6999999999999999E-3</v>
      </c>
      <c r="H164" s="5">
        <f>ABS(Table1[[#This Row],[Change %]])</f>
        <v>1.6999999999999999E-3</v>
      </c>
      <c r="I164">
        <f>Table1[[#This Row],[High]]-Table1[[#This Row],[Low]]</f>
        <v>33.0300000000002</v>
      </c>
      <c r="J164" s="5">
        <f>Table1[[#This Row],[Volaitiality in $]]/Table1[[#This Row],[Open]]</f>
        <v>9.4773811095107234E-3</v>
      </c>
    </row>
    <row r="165" spans="1:10" x14ac:dyDescent="0.3">
      <c r="A165" s="1">
        <v>44069</v>
      </c>
      <c r="B165" s="2">
        <v>3449.97</v>
      </c>
      <c r="C165" s="2">
        <v>3481.07</v>
      </c>
      <c r="D165" s="2">
        <v>3444.15</v>
      </c>
      <c r="E165" s="2">
        <v>3478.73</v>
      </c>
      <c r="F165" t="s">
        <v>6</v>
      </c>
      <c r="G165" s="3">
        <v>1.0200000000000001E-2</v>
      </c>
      <c r="H165" s="5">
        <f>ABS(Table1[[#This Row],[Change %]])</f>
        <v>1.0200000000000001E-2</v>
      </c>
      <c r="I165">
        <f>Table1[[#This Row],[High]]-Table1[[#This Row],[Low]]</f>
        <v>36.920000000000073</v>
      </c>
      <c r="J165" s="5">
        <f>Table1[[#This Row],[Volaitiality in $]]/Table1[[#This Row],[Open]]</f>
        <v>1.0701542332252185E-2</v>
      </c>
    </row>
    <row r="166" spans="1:10" x14ac:dyDescent="0.3">
      <c r="A166" s="1">
        <v>44068</v>
      </c>
      <c r="B166" s="2">
        <v>3435.95</v>
      </c>
      <c r="C166" s="2">
        <v>3444.21</v>
      </c>
      <c r="D166" s="2">
        <v>3425.84</v>
      </c>
      <c r="E166" s="2">
        <v>3443.62</v>
      </c>
      <c r="F166" t="s">
        <v>6</v>
      </c>
      <c r="G166" s="3">
        <v>3.5999999999999999E-3</v>
      </c>
      <c r="H166" s="5">
        <f>ABS(Table1[[#This Row],[Change %]])</f>
        <v>3.5999999999999999E-3</v>
      </c>
      <c r="I166">
        <f>Table1[[#This Row],[High]]-Table1[[#This Row],[Low]]</f>
        <v>18.369999999999891</v>
      </c>
      <c r="J166" s="5">
        <f>Table1[[#This Row],[Volaitiality in $]]/Table1[[#This Row],[Open]]</f>
        <v>5.346410745208717E-3</v>
      </c>
    </row>
    <row r="167" spans="1:10" x14ac:dyDescent="0.3">
      <c r="A167" s="1">
        <v>44067</v>
      </c>
      <c r="B167" s="2">
        <v>3418.09</v>
      </c>
      <c r="C167" s="2">
        <v>3432.09</v>
      </c>
      <c r="D167" s="2">
        <v>3413.13</v>
      </c>
      <c r="E167" s="2">
        <v>3431.28</v>
      </c>
      <c r="F167" t="s">
        <v>6</v>
      </c>
      <c r="G167" s="3">
        <v>0.01</v>
      </c>
      <c r="H167" s="5">
        <f>ABS(Table1[[#This Row],[Change %]])</f>
        <v>0.01</v>
      </c>
      <c r="I167">
        <f>Table1[[#This Row],[High]]-Table1[[#This Row],[Low]]</f>
        <v>18.960000000000036</v>
      </c>
      <c r="J167" s="5">
        <f>Table1[[#This Row],[Volaitiality in $]]/Table1[[#This Row],[Open]]</f>
        <v>5.5469575113586932E-3</v>
      </c>
    </row>
    <row r="168" spans="1:10" x14ac:dyDescent="0.3">
      <c r="A168" s="1">
        <v>44064</v>
      </c>
      <c r="B168" s="2">
        <v>3386.01</v>
      </c>
      <c r="C168" s="2">
        <v>3399.96</v>
      </c>
      <c r="D168" s="2">
        <v>3379.31</v>
      </c>
      <c r="E168" s="2">
        <v>3397.16</v>
      </c>
      <c r="F168" t="s">
        <v>6</v>
      </c>
      <c r="G168" s="3">
        <v>3.3999999999999998E-3</v>
      </c>
      <c r="H168" s="5">
        <f>ABS(Table1[[#This Row],[Change %]])</f>
        <v>3.3999999999999998E-3</v>
      </c>
      <c r="I168">
        <f>Table1[[#This Row],[High]]-Table1[[#This Row],[Low]]</f>
        <v>20.650000000000091</v>
      </c>
      <c r="J168" s="5">
        <f>Table1[[#This Row],[Volaitiality in $]]/Table1[[#This Row],[Open]]</f>
        <v>6.0986234535633649E-3</v>
      </c>
    </row>
    <row r="169" spans="1:10" x14ac:dyDescent="0.3">
      <c r="A169" s="1">
        <v>44063</v>
      </c>
      <c r="B169" s="2">
        <v>3360.48</v>
      </c>
      <c r="C169" s="2">
        <v>3390.8</v>
      </c>
      <c r="D169" s="2">
        <v>3354.69</v>
      </c>
      <c r="E169" s="2">
        <v>3385.51</v>
      </c>
      <c r="F169" t="s">
        <v>6</v>
      </c>
      <c r="G169" s="3">
        <v>3.2000000000000002E-3</v>
      </c>
      <c r="H169" s="5">
        <f>ABS(Table1[[#This Row],[Change %]])</f>
        <v>3.2000000000000002E-3</v>
      </c>
      <c r="I169">
        <f>Table1[[#This Row],[High]]-Table1[[#This Row],[Low]]</f>
        <v>36.110000000000127</v>
      </c>
      <c r="J169" s="5">
        <f>Table1[[#This Row],[Volaitiality in $]]/Table1[[#This Row],[Open]]</f>
        <v>1.0745488739703889E-2</v>
      </c>
    </row>
    <row r="170" spans="1:10" x14ac:dyDescent="0.3">
      <c r="A170" s="1">
        <v>44062</v>
      </c>
      <c r="B170" s="2">
        <v>3392.51</v>
      </c>
      <c r="C170" s="2">
        <v>3399.54</v>
      </c>
      <c r="D170" s="2">
        <v>3369.66</v>
      </c>
      <c r="E170" s="2">
        <v>3374.85</v>
      </c>
      <c r="F170" t="s">
        <v>6</v>
      </c>
      <c r="G170" s="3">
        <v>-4.4000000000000003E-3</v>
      </c>
      <c r="H170" s="5">
        <f>ABS(Table1[[#This Row],[Change %]])</f>
        <v>4.4000000000000003E-3</v>
      </c>
      <c r="I170">
        <f>Table1[[#This Row],[High]]-Table1[[#This Row],[Low]]</f>
        <v>29.880000000000109</v>
      </c>
      <c r="J170" s="5">
        <f>Table1[[#This Row],[Volaitiality in $]]/Table1[[#This Row],[Open]]</f>
        <v>8.8076380025409236E-3</v>
      </c>
    </row>
    <row r="171" spans="1:10" x14ac:dyDescent="0.3">
      <c r="A171" s="1">
        <v>44061</v>
      </c>
      <c r="B171" s="2">
        <v>3387.04</v>
      </c>
      <c r="C171" s="2">
        <v>3395.06</v>
      </c>
      <c r="D171" s="2">
        <v>3370.15</v>
      </c>
      <c r="E171" s="2">
        <v>3389.78</v>
      </c>
      <c r="F171" t="s">
        <v>6</v>
      </c>
      <c r="G171" s="3">
        <v>2.3E-3</v>
      </c>
      <c r="H171" s="5">
        <f>ABS(Table1[[#This Row],[Change %]])</f>
        <v>2.3E-3</v>
      </c>
      <c r="I171">
        <f>Table1[[#This Row],[High]]-Table1[[#This Row],[Low]]</f>
        <v>24.909999999999854</v>
      </c>
      <c r="J171" s="5">
        <f>Table1[[#This Row],[Volaitiality in $]]/Table1[[#This Row],[Open]]</f>
        <v>7.3545042278803478E-3</v>
      </c>
    </row>
    <row r="172" spans="1:10" x14ac:dyDescent="0.3">
      <c r="A172" s="1">
        <v>44060</v>
      </c>
      <c r="B172" s="2">
        <v>3380.86</v>
      </c>
      <c r="C172" s="2">
        <v>3387.59</v>
      </c>
      <c r="D172" s="2">
        <v>3379.22</v>
      </c>
      <c r="E172" s="2">
        <v>3381.99</v>
      </c>
      <c r="F172" t="s">
        <v>6</v>
      </c>
      <c r="G172" s="3">
        <v>2.7000000000000001E-3</v>
      </c>
      <c r="H172" s="5">
        <f>ABS(Table1[[#This Row],[Change %]])</f>
        <v>2.7000000000000001E-3</v>
      </c>
      <c r="I172">
        <f>Table1[[#This Row],[High]]-Table1[[#This Row],[Low]]</f>
        <v>8.3700000000003456</v>
      </c>
      <c r="J172" s="5">
        <f>Table1[[#This Row],[Volaitiality in $]]/Table1[[#This Row],[Open]]</f>
        <v>2.475701448743913E-3</v>
      </c>
    </row>
    <row r="173" spans="1:10" x14ac:dyDescent="0.3">
      <c r="A173" s="1">
        <v>44057</v>
      </c>
      <c r="B173" s="2">
        <v>3368.66</v>
      </c>
      <c r="C173" s="2">
        <v>3378.51</v>
      </c>
      <c r="D173" s="2">
        <v>3361.64</v>
      </c>
      <c r="E173" s="2">
        <v>3372.85</v>
      </c>
      <c r="F173" t="s">
        <v>6</v>
      </c>
      <c r="G173" s="3">
        <v>-2.0000000000000001E-4</v>
      </c>
      <c r="H173" s="5">
        <f>ABS(Table1[[#This Row],[Change %]])</f>
        <v>2.0000000000000001E-4</v>
      </c>
      <c r="I173">
        <f>Table1[[#This Row],[High]]-Table1[[#This Row],[Low]]</f>
        <v>16.870000000000346</v>
      </c>
      <c r="J173" s="5">
        <f>Table1[[#This Row],[Volaitiality in $]]/Table1[[#This Row],[Open]]</f>
        <v>5.0079260002494604E-3</v>
      </c>
    </row>
    <row r="174" spans="1:10" x14ac:dyDescent="0.3">
      <c r="A174" s="1">
        <v>44056</v>
      </c>
      <c r="B174" s="2">
        <v>3372.95</v>
      </c>
      <c r="C174" s="2">
        <v>3387.24</v>
      </c>
      <c r="D174" s="2">
        <v>3363.35</v>
      </c>
      <c r="E174" s="2">
        <v>3373.43</v>
      </c>
      <c r="F174" t="s">
        <v>6</v>
      </c>
      <c r="G174" s="3">
        <v>-2E-3</v>
      </c>
      <c r="H174" s="5">
        <f>ABS(Table1[[#This Row],[Change %]])</f>
        <v>2E-3</v>
      </c>
      <c r="I174">
        <f>Table1[[#This Row],[High]]-Table1[[#This Row],[Low]]</f>
        <v>23.889999999999873</v>
      </c>
      <c r="J174" s="5">
        <f>Table1[[#This Row],[Volaitiality in $]]/Table1[[#This Row],[Open]]</f>
        <v>7.0828206762625816E-3</v>
      </c>
    </row>
    <row r="175" spans="1:10" x14ac:dyDescent="0.3">
      <c r="A175" s="1">
        <v>44055</v>
      </c>
      <c r="B175" s="2">
        <v>3355.46</v>
      </c>
      <c r="C175" s="2">
        <v>3387.89</v>
      </c>
      <c r="D175" s="2">
        <v>3355.46</v>
      </c>
      <c r="E175" s="2">
        <v>3380.35</v>
      </c>
      <c r="F175" t="s">
        <v>6</v>
      </c>
      <c r="G175" s="3">
        <v>1.4E-2</v>
      </c>
      <c r="H175" s="5">
        <f>ABS(Table1[[#This Row],[Change %]])</f>
        <v>1.4E-2</v>
      </c>
      <c r="I175">
        <f>Table1[[#This Row],[High]]-Table1[[#This Row],[Low]]</f>
        <v>32.429999999999836</v>
      </c>
      <c r="J175" s="5">
        <f>Table1[[#This Row],[Volaitiality in $]]/Table1[[#This Row],[Open]]</f>
        <v>9.6648447604798845E-3</v>
      </c>
    </row>
    <row r="176" spans="1:10" x14ac:dyDescent="0.3">
      <c r="A176" s="1">
        <v>44054</v>
      </c>
      <c r="B176" s="2">
        <v>3370.34</v>
      </c>
      <c r="C176" s="2">
        <v>3381.01</v>
      </c>
      <c r="D176" s="2">
        <v>3326.44</v>
      </c>
      <c r="E176" s="2">
        <v>3333.69</v>
      </c>
      <c r="F176" t="s">
        <v>6</v>
      </c>
      <c r="G176" s="3">
        <v>-8.0000000000000002E-3</v>
      </c>
      <c r="H176" s="5">
        <f>ABS(Table1[[#This Row],[Change %]])</f>
        <v>8.0000000000000002E-3</v>
      </c>
      <c r="I176">
        <f>Table1[[#This Row],[High]]-Table1[[#This Row],[Low]]</f>
        <v>54.570000000000164</v>
      </c>
      <c r="J176" s="5">
        <f>Table1[[#This Row],[Volaitiality in $]]/Table1[[#This Row],[Open]]</f>
        <v>1.6191244800227919E-2</v>
      </c>
    </row>
    <row r="177" spans="1:10" x14ac:dyDescent="0.3">
      <c r="A177" s="1">
        <v>44053</v>
      </c>
      <c r="B177" s="2">
        <v>3356.04</v>
      </c>
      <c r="C177" s="2">
        <v>3363.29</v>
      </c>
      <c r="D177" s="2">
        <v>3335.44</v>
      </c>
      <c r="E177" s="2">
        <v>3360.47</v>
      </c>
      <c r="F177" t="s">
        <v>6</v>
      </c>
      <c r="G177" s="3">
        <v>2.7000000000000001E-3</v>
      </c>
      <c r="H177" s="5">
        <f>ABS(Table1[[#This Row],[Change %]])</f>
        <v>2.7000000000000001E-3</v>
      </c>
      <c r="I177">
        <f>Table1[[#This Row],[High]]-Table1[[#This Row],[Low]]</f>
        <v>27.849999999999909</v>
      </c>
      <c r="J177" s="5">
        <f>Table1[[#This Row],[Volaitiality in $]]/Table1[[#This Row],[Open]]</f>
        <v>8.2984708167959595E-3</v>
      </c>
    </row>
    <row r="178" spans="1:10" x14ac:dyDescent="0.3">
      <c r="A178" s="1">
        <v>44050</v>
      </c>
      <c r="B178" s="2">
        <v>3340.05</v>
      </c>
      <c r="C178" s="2">
        <v>3352.54</v>
      </c>
      <c r="D178" s="2">
        <v>3328.72</v>
      </c>
      <c r="E178" s="2">
        <v>3351.28</v>
      </c>
      <c r="F178" t="s">
        <v>6</v>
      </c>
      <c r="G178" s="3">
        <v>5.9999999999999995E-4</v>
      </c>
      <c r="H178" s="5">
        <f>ABS(Table1[[#This Row],[Change %]])</f>
        <v>5.9999999999999995E-4</v>
      </c>
      <c r="I178">
        <f>Table1[[#This Row],[High]]-Table1[[#This Row],[Low]]</f>
        <v>23.820000000000164</v>
      </c>
      <c r="J178" s="5">
        <f>Table1[[#This Row],[Volaitiality in $]]/Table1[[#This Row],[Open]]</f>
        <v>7.1316297660215158E-3</v>
      </c>
    </row>
    <row r="179" spans="1:10" x14ac:dyDescent="0.3">
      <c r="A179" s="1">
        <v>44049</v>
      </c>
      <c r="B179" s="2">
        <v>3323.17</v>
      </c>
      <c r="C179" s="2">
        <v>3351.03</v>
      </c>
      <c r="D179" s="2">
        <v>3318.14</v>
      </c>
      <c r="E179" s="2">
        <v>3349.16</v>
      </c>
      <c r="F179" t="s">
        <v>6</v>
      </c>
      <c r="G179" s="3">
        <v>6.4000000000000003E-3</v>
      </c>
      <c r="H179" s="5">
        <f>ABS(Table1[[#This Row],[Change %]])</f>
        <v>6.4000000000000003E-3</v>
      </c>
      <c r="I179">
        <f>Table1[[#This Row],[High]]-Table1[[#This Row],[Low]]</f>
        <v>32.890000000000327</v>
      </c>
      <c r="J179" s="5">
        <f>Table1[[#This Row],[Volaitiality in $]]/Table1[[#This Row],[Open]]</f>
        <v>9.8971764911215277E-3</v>
      </c>
    </row>
    <row r="180" spans="1:10" x14ac:dyDescent="0.3">
      <c r="A180" s="1">
        <v>44048</v>
      </c>
      <c r="B180" s="2">
        <v>3317.37</v>
      </c>
      <c r="C180" s="2">
        <v>3330.77</v>
      </c>
      <c r="D180" s="2">
        <v>3317.37</v>
      </c>
      <c r="E180" s="2">
        <v>3327.77</v>
      </c>
      <c r="F180" t="s">
        <v>6</v>
      </c>
      <c r="G180" s="3">
        <v>6.4000000000000003E-3</v>
      </c>
      <c r="H180" s="5">
        <f>ABS(Table1[[#This Row],[Change %]])</f>
        <v>6.4000000000000003E-3</v>
      </c>
      <c r="I180">
        <f>Table1[[#This Row],[High]]-Table1[[#This Row],[Low]]</f>
        <v>13.400000000000091</v>
      </c>
      <c r="J180" s="5">
        <f>Table1[[#This Row],[Volaitiality in $]]/Table1[[#This Row],[Open]]</f>
        <v>4.0393444204294641E-3</v>
      </c>
    </row>
    <row r="181" spans="1:10" x14ac:dyDescent="0.3">
      <c r="A181" s="1">
        <v>44047</v>
      </c>
      <c r="B181" s="2">
        <v>3289.92</v>
      </c>
      <c r="C181" s="2">
        <v>3306.84</v>
      </c>
      <c r="D181" s="2">
        <v>3286.37</v>
      </c>
      <c r="E181" s="2">
        <v>3306.51</v>
      </c>
      <c r="F181" t="s">
        <v>6</v>
      </c>
      <c r="G181" s="3">
        <v>3.5999999999999999E-3</v>
      </c>
      <c r="H181" s="5">
        <f>ABS(Table1[[#This Row],[Change %]])</f>
        <v>3.5999999999999999E-3</v>
      </c>
      <c r="I181">
        <f>Table1[[#This Row],[High]]-Table1[[#This Row],[Low]]</f>
        <v>20.470000000000255</v>
      </c>
      <c r="J181" s="5">
        <f>Table1[[#This Row],[Volaitiality in $]]/Table1[[#This Row],[Open]]</f>
        <v>6.2220357941835227E-3</v>
      </c>
    </row>
    <row r="182" spans="1:10" x14ac:dyDescent="0.3">
      <c r="A182" s="1">
        <v>44046</v>
      </c>
      <c r="B182" s="2">
        <v>3288.26</v>
      </c>
      <c r="C182" s="2">
        <v>3302.73</v>
      </c>
      <c r="D182" s="2">
        <v>3284.53</v>
      </c>
      <c r="E182" s="2">
        <v>3294.61</v>
      </c>
      <c r="F182" t="s">
        <v>6</v>
      </c>
      <c r="G182" s="3">
        <v>7.1999999999999998E-3</v>
      </c>
      <c r="H182" s="5">
        <f>ABS(Table1[[#This Row],[Change %]])</f>
        <v>7.1999999999999998E-3</v>
      </c>
      <c r="I182">
        <f>Table1[[#This Row],[High]]-Table1[[#This Row],[Low]]</f>
        <v>18.199999999999818</v>
      </c>
      <c r="J182" s="5">
        <f>Table1[[#This Row],[Volaitiality in $]]/Table1[[#This Row],[Open]]</f>
        <v>5.5348421353542043E-3</v>
      </c>
    </row>
    <row r="183" spans="1:10" x14ac:dyDescent="0.3">
      <c r="A183" s="1">
        <v>44043</v>
      </c>
      <c r="B183" s="2">
        <v>3270.45</v>
      </c>
      <c r="C183" s="2">
        <v>3272.17</v>
      </c>
      <c r="D183" s="2">
        <v>3220.26</v>
      </c>
      <c r="E183" s="2">
        <v>3271.12</v>
      </c>
      <c r="F183" t="s">
        <v>6</v>
      </c>
      <c r="G183" s="3">
        <v>7.7000000000000002E-3</v>
      </c>
      <c r="H183" s="5">
        <f>ABS(Table1[[#This Row],[Change %]])</f>
        <v>7.7000000000000002E-3</v>
      </c>
      <c r="I183">
        <f>Table1[[#This Row],[High]]-Table1[[#This Row],[Low]]</f>
        <v>51.909999999999854</v>
      </c>
      <c r="J183" s="5">
        <f>Table1[[#This Row],[Volaitiality in $]]/Table1[[#This Row],[Open]]</f>
        <v>1.587243345716946E-2</v>
      </c>
    </row>
    <row r="184" spans="1:10" x14ac:dyDescent="0.3">
      <c r="A184" s="1">
        <v>44042</v>
      </c>
      <c r="B184" s="2">
        <v>3231.76</v>
      </c>
      <c r="C184" s="2">
        <v>3250.92</v>
      </c>
      <c r="D184" s="2">
        <v>3204.13</v>
      </c>
      <c r="E184" s="2">
        <v>3246.22</v>
      </c>
      <c r="F184" t="s">
        <v>6</v>
      </c>
      <c r="G184" s="3">
        <v>-3.8E-3</v>
      </c>
      <c r="H184" s="5">
        <f>ABS(Table1[[#This Row],[Change %]])</f>
        <v>3.8E-3</v>
      </c>
      <c r="I184">
        <f>Table1[[#This Row],[High]]-Table1[[#This Row],[Low]]</f>
        <v>46.789999999999964</v>
      </c>
      <c r="J184" s="5">
        <f>Table1[[#This Row],[Volaitiality in $]]/Table1[[#This Row],[Open]]</f>
        <v>1.4478179072703407E-2</v>
      </c>
    </row>
    <row r="185" spans="1:10" x14ac:dyDescent="0.3">
      <c r="A185" s="1">
        <v>44041</v>
      </c>
      <c r="B185" s="2">
        <v>3227.22</v>
      </c>
      <c r="C185" s="2">
        <v>3264.74</v>
      </c>
      <c r="D185" s="2">
        <v>3227.22</v>
      </c>
      <c r="E185" s="2">
        <v>3258.44</v>
      </c>
      <c r="F185" t="s">
        <v>6</v>
      </c>
      <c r="G185" s="3">
        <v>1.24E-2</v>
      </c>
      <c r="H185" s="5">
        <f>ABS(Table1[[#This Row],[Change %]])</f>
        <v>1.24E-2</v>
      </c>
      <c r="I185">
        <f>Table1[[#This Row],[High]]-Table1[[#This Row],[Low]]</f>
        <v>37.519999999999982</v>
      </c>
      <c r="J185" s="5">
        <f>Table1[[#This Row],[Volaitiality in $]]/Table1[[#This Row],[Open]]</f>
        <v>1.1626105440595925E-2</v>
      </c>
    </row>
    <row r="186" spans="1:10" x14ac:dyDescent="0.3">
      <c r="A186" s="1">
        <v>44040</v>
      </c>
      <c r="B186" s="2">
        <v>3234.27</v>
      </c>
      <c r="C186" s="2">
        <v>3243.72</v>
      </c>
      <c r="D186" s="2">
        <v>3216.17</v>
      </c>
      <c r="E186" s="2">
        <v>3218.44</v>
      </c>
      <c r="F186" t="s">
        <v>6</v>
      </c>
      <c r="G186" s="3">
        <v>-6.4999999999999997E-3</v>
      </c>
      <c r="H186" s="5">
        <f>ABS(Table1[[#This Row],[Change %]])</f>
        <v>6.4999999999999997E-3</v>
      </c>
      <c r="I186">
        <f>Table1[[#This Row],[High]]-Table1[[#This Row],[Low]]</f>
        <v>27.549999999999727</v>
      </c>
      <c r="J186" s="5">
        <f>Table1[[#This Row],[Volaitiality in $]]/Table1[[#This Row],[Open]]</f>
        <v>8.5181509274116652E-3</v>
      </c>
    </row>
    <row r="187" spans="1:10" x14ac:dyDescent="0.3">
      <c r="A187" s="1">
        <v>44039</v>
      </c>
      <c r="B187" s="2">
        <v>3219.84</v>
      </c>
      <c r="C187" s="2">
        <v>3241.43</v>
      </c>
      <c r="D187" s="2">
        <v>3214.25</v>
      </c>
      <c r="E187" s="2">
        <v>3239.41</v>
      </c>
      <c r="F187" t="s">
        <v>6</v>
      </c>
      <c r="G187" s="3">
        <v>7.4000000000000003E-3</v>
      </c>
      <c r="H187" s="5">
        <f>ABS(Table1[[#This Row],[Change %]])</f>
        <v>7.4000000000000003E-3</v>
      </c>
      <c r="I187">
        <f>Table1[[#This Row],[High]]-Table1[[#This Row],[Low]]</f>
        <v>27.179999999999836</v>
      </c>
      <c r="J187" s="5">
        <f>Table1[[#This Row],[Volaitiality in $]]/Table1[[#This Row],[Open]]</f>
        <v>8.4414132379248153E-3</v>
      </c>
    </row>
    <row r="188" spans="1:10" x14ac:dyDescent="0.3">
      <c r="A188" s="1">
        <v>44036</v>
      </c>
      <c r="B188" s="2">
        <v>3218.58</v>
      </c>
      <c r="C188" s="2">
        <v>3227.26</v>
      </c>
      <c r="D188" s="2">
        <v>3200.05</v>
      </c>
      <c r="E188" s="2">
        <v>3215.63</v>
      </c>
      <c r="F188" t="s">
        <v>6</v>
      </c>
      <c r="G188" s="3">
        <v>-6.1999999999999998E-3</v>
      </c>
      <c r="H188" s="5">
        <f>ABS(Table1[[#This Row],[Change %]])</f>
        <v>6.1999999999999998E-3</v>
      </c>
      <c r="I188">
        <f>Table1[[#This Row],[High]]-Table1[[#This Row],[Low]]</f>
        <v>27.210000000000036</v>
      </c>
      <c r="J188" s="5">
        <f>Table1[[#This Row],[Volaitiality in $]]/Table1[[#This Row],[Open]]</f>
        <v>8.4540387375799386E-3</v>
      </c>
    </row>
    <row r="189" spans="1:10" x14ac:dyDescent="0.3">
      <c r="A189" s="1">
        <v>44035</v>
      </c>
      <c r="B189" s="2">
        <v>3271.64</v>
      </c>
      <c r="C189" s="2">
        <v>3279.99</v>
      </c>
      <c r="D189" s="2">
        <v>3222.66</v>
      </c>
      <c r="E189" s="2">
        <v>3235.66</v>
      </c>
      <c r="F189" t="s">
        <v>6</v>
      </c>
      <c r="G189" s="3">
        <v>-1.23E-2</v>
      </c>
      <c r="H189" s="5">
        <f>ABS(Table1[[#This Row],[Change %]])</f>
        <v>1.23E-2</v>
      </c>
      <c r="I189">
        <f>Table1[[#This Row],[High]]-Table1[[#This Row],[Low]]</f>
        <v>57.329999999999927</v>
      </c>
      <c r="J189" s="5">
        <f>Table1[[#This Row],[Volaitiality in $]]/Table1[[#This Row],[Open]]</f>
        <v>1.752332163685489E-2</v>
      </c>
    </row>
    <row r="190" spans="1:10" x14ac:dyDescent="0.3">
      <c r="A190" s="1">
        <v>44034</v>
      </c>
      <c r="B190" s="2">
        <v>3254.86</v>
      </c>
      <c r="C190" s="2">
        <v>3279.32</v>
      </c>
      <c r="D190" s="2">
        <v>3253.1</v>
      </c>
      <c r="E190" s="2">
        <v>3276.02</v>
      </c>
      <c r="F190" t="s">
        <v>6</v>
      </c>
      <c r="G190" s="3">
        <v>5.7000000000000002E-3</v>
      </c>
      <c r="H190" s="5">
        <f>ABS(Table1[[#This Row],[Change %]])</f>
        <v>5.7000000000000002E-3</v>
      </c>
      <c r="I190">
        <f>Table1[[#This Row],[High]]-Table1[[#This Row],[Low]]</f>
        <v>26.220000000000255</v>
      </c>
      <c r="J190" s="5">
        <f>Table1[[#This Row],[Volaitiality in $]]/Table1[[#This Row],[Open]]</f>
        <v>8.0556460185692326E-3</v>
      </c>
    </row>
    <row r="191" spans="1:10" x14ac:dyDescent="0.3">
      <c r="A191" s="1">
        <v>44033</v>
      </c>
      <c r="B191" s="2">
        <v>3268.52</v>
      </c>
      <c r="C191" s="2">
        <v>3277.29</v>
      </c>
      <c r="D191" s="2">
        <v>3247.77</v>
      </c>
      <c r="E191" s="2">
        <v>3257.3</v>
      </c>
      <c r="F191" t="s">
        <v>6</v>
      </c>
      <c r="G191" s="3">
        <v>1.6999999999999999E-3</v>
      </c>
      <c r="H191" s="5">
        <f>ABS(Table1[[#This Row],[Change %]])</f>
        <v>1.6999999999999999E-3</v>
      </c>
      <c r="I191">
        <f>Table1[[#This Row],[High]]-Table1[[#This Row],[Low]]</f>
        <v>29.519999999999982</v>
      </c>
      <c r="J191" s="5">
        <f>Table1[[#This Row],[Volaitiality in $]]/Table1[[#This Row],[Open]]</f>
        <v>9.0316106372303005E-3</v>
      </c>
    </row>
    <row r="192" spans="1:10" x14ac:dyDescent="0.3">
      <c r="A192" s="1">
        <v>44032</v>
      </c>
      <c r="B192" s="2">
        <v>3224.29</v>
      </c>
      <c r="C192" s="2">
        <v>3258.61</v>
      </c>
      <c r="D192" s="2">
        <v>3215.16</v>
      </c>
      <c r="E192" s="2">
        <v>3251.84</v>
      </c>
      <c r="F192" t="s">
        <v>6</v>
      </c>
      <c r="G192" s="3">
        <v>8.3999999999999995E-3</v>
      </c>
      <c r="H192" s="5">
        <f>ABS(Table1[[#This Row],[Change %]])</f>
        <v>8.3999999999999995E-3</v>
      </c>
      <c r="I192">
        <f>Table1[[#This Row],[High]]-Table1[[#This Row],[Low]]</f>
        <v>43.450000000000273</v>
      </c>
      <c r="J192" s="5">
        <f>Table1[[#This Row],[Volaitiality in $]]/Table1[[#This Row],[Open]]</f>
        <v>1.3475834990028898E-2</v>
      </c>
    </row>
    <row r="193" spans="1:10" x14ac:dyDescent="0.3">
      <c r="A193" s="1">
        <v>44029</v>
      </c>
      <c r="B193" s="2">
        <v>3224.21</v>
      </c>
      <c r="C193" s="2">
        <v>3233.52</v>
      </c>
      <c r="D193" s="2">
        <v>3205.65</v>
      </c>
      <c r="E193" s="2">
        <v>3224.73</v>
      </c>
      <c r="F193" t="s">
        <v>6</v>
      </c>
      <c r="G193" s="3">
        <v>2.8E-3</v>
      </c>
      <c r="H193" s="5">
        <f>ABS(Table1[[#This Row],[Change %]])</f>
        <v>2.8E-3</v>
      </c>
      <c r="I193">
        <f>Table1[[#This Row],[High]]-Table1[[#This Row],[Low]]</f>
        <v>27.869999999999891</v>
      </c>
      <c r="J193" s="5">
        <f>Table1[[#This Row],[Volaitiality in $]]/Table1[[#This Row],[Open]]</f>
        <v>8.6439779046649842E-3</v>
      </c>
    </row>
    <row r="194" spans="1:10" x14ac:dyDescent="0.3">
      <c r="A194" s="1">
        <v>44028</v>
      </c>
      <c r="B194" s="2">
        <v>3208.36</v>
      </c>
      <c r="C194" s="2">
        <v>3220.39</v>
      </c>
      <c r="D194" s="2">
        <v>3198.59</v>
      </c>
      <c r="E194" s="2">
        <v>3215.57</v>
      </c>
      <c r="F194" t="s">
        <v>6</v>
      </c>
      <c r="G194" s="3">
        <v>-3.3999999999999998E-3</v>
      </c>
      <c r="H194" s="5">
        <f>ABS(Table1[[#This Row],[Change %]])</f>
        <v>3.3999999999999998E-3</v>
      </c>
      <c r="I194">
        <f>Table1[[#This Row],[High]]-Table1[[#This Row],[Low]]</f>
        <v>21.799999999999727</v>
      </c>
      <c r="J194" s="5">
        <f>Table1[[#This Row],[Volaitiality in $]]/Table1[[#This Row],[Open]]</f>
        <v>6.7947487189716008E-3</v>
      </c>
    </row>
    <row r="195" spans="1:10" x14ac:dyDescent="0.3">
      <c r="A195" s="1">
        <v>44027</v>
      </c>
      <c r="B195" s="2">
        <v>3225.98</v>
      </c>
      <c r="C195" s="2">
        <v>3238.28</v>
      </c>
      <c r="D195" s="2">
        <v>3200.76</v>
      </c>
      <c r="E195" s="2">
        <v>3226.56</v>
      </c>
      <c r="F195" t="s">
        <v>6</v>
      </c>
      <c r="G195" s="3">
        <v>9.1000000000000004E-3</v>
      </c>
      <c r="H195" s="5">
        <f>ABS(Table1[[#This Row],[Change %]])</f>
        <v>9.1000000000000004E-3</v>
      </c>
      <c r="I195">
        <f>Table1[[#This Row],[High]]-Table1[[#This Row],[Low]]</f>
        <v>37.519999999999982</v>
      </c>
      <c r="J195" s="5">
        <f>Table1[[#This Row],[Volaitiality in $]]/Table1[[#This Row],[Open]]</f>
        <v>1.1630574275103995E-2</v>
      </c>
    </row>
    <row r="196" spans="1:10" x14ac:dyDescent="0.3">
      <c r="A196" s="1">
        <v>44026</v>
      </c>
      <c r="B196" s="2">
        <v>3141.11</v>
      </c>
      <c r="C196" s="2">
        <v>3200.95</v>
      </c>
      <c r="D196" s="2">
        <v>3127.66</v>
      </c>
      <c r="E196" s="2">
        <v>3197.52</v>
      </c>
      <c r="F196" t="s">
        <v>6</v>
      </c>
      <c r="G196" s="3">
        <v>1.34E-2</v>
      </c>
      <c r="H196" s="5">
        <f>ABS(Table1[[#This Row],[Change %]])</f>
        <v>1.34E-2</v>
      </c>
      <c r="I196">
        <f>Table1[[#This Row],[High]]-Table1[[#This Row],[Low]]</f>
        <v>73.289999999999964</v>
      </c>
      <c r="J196" s="5">
        <f>Table1[[#This Row],[Volaitiality in $]]/Table1[[#This Row],[Open]]</f>
        <v>2.333251621242171E-2</v>
      </c>
    </row>
    <row r="197" spans="1:10" x14ac:dyDescent="0.3">
      <c r="A197" s="1">
        <v>44025</v>
      </c>
      <c r="B197" s="2">
        <v>3205.08</v>
      </c>
      <c r="C197" s="2">
        <v>3235.32</v>
      </c>
      <c r="D197" s="2">
        <v>3149.43</v>
      </c>
      <c r="E197" s="2">
        <v>3155.22</v>
      </c>
      <c r="F197" t="s">
        <v>6</v>
      </c>
      <c r="G197" s="3">
        <v>-9.4000000000000004E-3</v>
      </c>
      <c r="H197" s="5">
        <f>ABS(Table1[[#This Row],[Change %]])</f>
        <v>9.4000000000000004E-3</v>
      </c>
      <c r="I197">
        <f>Table1[[#This Row],[High]]-Table1[[#This Row],[Low]]</f>
        <v>85.890000000000327</v>
      </c>
      <c r="J197" s="5">
        <f>Table1[[#This Row],[Volaitiality in $]]/Table1[[#This Row],[Open]]</f>
        <v>2.6798083043169073E-2</v>
      </c>
    </row>
    <row r="198" spans="1:10" x14ac:dyDescent="0.3">
      <c r="A198" s="1">
        <v>44022</v>
      </c>
      <c r="B198" s="2">
        <v>3152.47</v>
      </c>
      <c r="C198" s="2">
        <v>3186.82</v>
      </c>
      <c r="D198" s="2">
        <v>3136.22</v>
      </c>
      <c r="E198" s="2">
        <v>3185.04</v>
      </c>
      <c r="F198" t="s">
        <v>6</v>
      </c>
      <c r="G198" s="3">
        <v>1.0500000000000001E-2</v>
      </c>
      <c r="H198" s="5">
        <f>ABS(Table1[[#This Row],[Change %]])</f>
        <v>1.0500000000000001E-2</v>
      </c>
      <c r="I198">
        <f>Table1[[#This Row],[High]]-Table1[[#This Row],[Low]]</f>
        <v>50.600000000000364</v>
      </c>
      <c r="J198" s="5">
        <f>Table1[[#This Row],[Volaitiality in $]]/Table1[[#This Row],[Open]]</f>
        <v>1.6050906114887808E-2</v>
      </c>
    </row>
    <row r="199" spans="1:10" x14ac:dyDescent="0.3">
      <c r="A199" s="1">
        <v>44021</v>
      </c>
      <c r="B199" s="2">
        <v>3176.17</v>
      </c>
      <c r="C199" s="2">
        <v>3179.78</v>
      </c>
      <c r="D199" s="2">
        <v>3115.7</v>
      </c>
      <c r="E199" s="2">
        <v>3152.05</v>
      </c>
      <c r="F199" t="s">
        <v>6</v>
      </c>
      <c r="G199" s="3">
        <v>-5.5999999999999999E-3</v>
      </c>
      <c r="H199" s="5">
        <f>ABS(Table1[[#This Row],[Change %]])</f>
        <v>5.5999999999999999E-3</v>
      </c>
      <c r="I199">
        <f>Table1[[#This Row],[High]]-Table1[[#This Row],[Low]]</f>
        <v>64.080000000000382</v>
      </c>
      <c r="J199" s="5">
        <f>Table1[[#This Row],[Volaitiality in $]]/Table1[[#This Row],[Open]]</f>
        <v>2.0175242509059773E-2</v>
      </c>
    </row>
    <row r="200" spans="1:10" x14ac:dyDescent="0.3">
      <c r="A200" s="1">
        <v>44020</v>
      </c>
      <c r="B200" s="2">
        <v>3153.07</v>
      </c>
      <c r="C200" s="2">
        <v>3171.8</v>
      </c>
      <c r="D200" s="2">
        <v>3136.53</v>
      </c>
      <c r="E200" s="2">
        <v>3169.94</v>
      </c>
      <c r="F200" t="s">
        <v>6</v>
      </c>
      <c r="G200" s="3">
        <v>7.7999999999999996E-3</v>
      </c>
      <c r="H200" s="5">
        <f>ABS(Table1[[#This Row],[Change %]])</f>
        <v>7.7999999999999996E-3</v>
      </c>
      <c r="I200">
        <f>Table1[[#This Row],[High]]-Table1[[#This Row],[Low]]</f>
        <v>35.269999999999982</v>
      </c>
      <c r="J200" s="5">
        <f>Table1[[#This Row],[Volaitiality in $]]/Table1[[#This Row],[Open]]</f>
        <v>1.1185923560212739E-2</v>
      </c>
    </row>
    <row r="201" spans="1:10" x14ac:dyDescent="0.3">
      <c r="A201" s="1">
        <v>44019</v>
      </c>
      <c r="B201" s="2">
        <v>3166.44</v>
      </c>
      <c r="C201" s="2">
        <v>3184.15</v>
      </c>
      <c r="D201" s="2">
        <v>3142.93</v>
      </c>
      <c r="E201" s="2">
        <v>3145.32</v>
      </c>
      <c r="F201" t="s">
        <v>6</v>
      </c>
      <c r="G201" s="3">
        <v>-1.0800000000000001E-2</v>
      </c>
      <c r="H201" s="5">
        <f>ABS(Table1[[#This Row],[Change %]])</f>
        <v>1.0800000000000001E-2</v>
      </c>
      <c r="I201">
        <f>Table1[[#This Row],[High]]-Table1[[#This Row],[Low]]</f>
        <v>41.220000000000255</v>
      </c>
      <c r="J201" s="5">
        <f>Table1[[#This Row],[Volaitiality in $]]/Table1[[#This Row],[Open]]</f>
        <v>1.3017773903816353E-2</v>
      </c>
    </row>
    <row r="202" spans="1:10" x14ac:dyDescent="0.3">
      <c r="A202" s="1">
        <v>44018</v>
      </c>
      <c r="B202" s="2">
        <v>3155.29</v>
      </c>
      <c r="C202" s="2">
        <v>3182.59</v>
      </c>
      <c r="D202" s="2">
        <v>3155.29</v>
      </c>
      <c r="E202" s="2">
        <v>3179.72</v>
      </c>
      <c r="F202" t="s">
        <v>6</v>
      </c>
      <c r="G202" s="3">
        <v>1.5900000000000001E-2</v>
      </c>
      <c r="H202" s="5">
        <f>ABS(Table1[[#This Row],[Change %]])</f>
        <v>1.5900000000000001E-2</v>
      </c>
      <c r="I202">
        <f>Table1[[#This Row],[High]]-Table1[[#This Row],[Low]]</f>
        <v>27.300000000000182</v>
      </c>
      <c r="J202" s="5">
        <f>Table1[[#This Row],[Volaitiality in $]]/Table1[[#This Row],[Open]]</f>
        <v>8.6521365706480804E-3</v>
      </c>
    </row>
    <row r="203" spans="1:10" x14ac:dyDescent="0.3">
      <c r="A203" s="1">
        <v>44014</v>
      </c>
      <c r="B203" s="2">
        <v>3143.64</v>
      </c>
      <c r="C203" s="2">
        <v>3165.81</v>
      </c>
      <c r="D203" s="2">
        <v>3124.52</v>
      </c>
      <c r="E203" s="2">
        <v>3130.01</v>
      </c>
      <c r="F203" t="s">
        <v>6</v>
      </c>
      <c r="G203" s="3">
        <v>4.4999999999999997E-3</v>
      </c>
      <c r="H203" s="5">
        <f>ABS(Table1[[#This Row],[Change %]])</f>
        <v>4.4999999999999997E-3</v>
      </c>
      <c r="I203">
        <f>Table1[[#This Row],[High]]-Table1[[#This Row],[Low]]</f>
        <v>41.289999999999964</v>
      </c>
      <c r="J203" s="5">
        <f>Table1[[#This Row],[Volaitiality in $]]/Table1[[#This Row],[Open]]</f>
        <v>1.3134455599241632E-2</v>
      </c>
    </row>
    <row r="204" spans="1:10" x14ac:dyDescent="0.3">
      <c r="A204" s="1">
        <v>44013</v>
      </c>
      <c r="B204" s="2">
        <v>3105.92</v>
      </c>
      <c r="C204" s="2">
        <v>3128.44</v>
      </c>
      <c r="D204" s="2">
        <v>3101.17</v>
      </c>
      <c r="E204" s="2">
        <v>3115.86</v>
      </c>
      <c r="F204" t="s">
        <v>6</v>
      </c>
      <c r="G204" s="3">
        <v>5.0000000000000001E-3</v>
      </c>
      <c r="H204" s="5">
        <f>ABS(Table1[[#This Row],[Change %]])</f>
        <v>5.0000000000000001E-3</v>
      </c>
      <c r="I204">
        <f>Table1[[#This Row],[High]]-Table1[[#This Row],[Low]]</f>
        <v>27.269999999999982</v>
      </c>
      <c r="J204" s="5">
        <f>Table1[[#This Row],[Volaitiality in $]]/Table1[[#This Row],[Open]]</f>
        <v>8.7800072120337875E-3</v>
      </c>
    </row>
    <row r="205" spans="1:10" x14ac:dyDescent="0.3">
      <c r="A205" s="1">
        <v>44012</v>
      </c>
      <c r="B205" s="2">
        <v>3050.2</v>
      </c>
      <c r="C205" s="2">
        <v>3111.51</v>
      </c>
      <c r="D205" s="2">
        <v>3047.83</v>
      </c>
      <c r="E205" s="2">
        <v>3100.29</v>
      </c>
      <c r="F205" t="s">
        <v>6</v>
      </c>
      <c r="G205" s="3">
        <v>1.54E-2</v>
      </c>
      <c r="H205" s="5">
        <f>ABS(Table1[[#This Row],[Change %]])</f>
        <v>1.54E-2</v>
      </c>
      <c r="I205">
        <f>Table1[[#This Row],[High]]-Table1[[#This Row],[Low]]</f>
        <v>63.680000000000291</v>
      </c>
      <c r="J205" s="5">
        <f>Table1[[#This Row],[Volaitiality in $]]/Table1[[#This Row],[Open]]</f>
        <v>2.0877319520031572E-2</v>
      </c>
    </row>
    <row r="206" spans="1:10" x14ac:dyDescent="0.3">
      <c r="A206" s="1">
        <v>44011</v>
      </c>
      <c r="B206" s="2">
        <v>3018.59</v>
      </c>
      <c r="C206" s="2">
        <v>3053.89</v>
      </c>
      <c r="D206" s="2">
        <v>2999.74</v>
      </c>
      <c r="E206" s="2">
        <v>3053.24</v>
      </c>
      <c r="F206" t="s">
        <v>6</v>
      </c>
      <c r="G206" s="3">
        <v>1.47E-2</v>
      </c>
      <c r="H206" s="5">
        <f>ABS(Table1[[#This Row],[Change %]])</f>
        <v>1.47E-2</v>
      </c>
      <c r="I206">
        <f>Table1[[#This Row],[High]]-Table1[[#This Row],[Low]]</f>
        <v>54.150000000000091</v>
      </c>
      <c r="J206" s="5">
        <f>Table1[[#This Row],[Volaitiality in $]]/Table1[[#This Row],[Open]]</f>
        <v>1.7938838994364947E-2</v>
      </c>
    </row>
    <row r="207" spans="1:10" x14ac:dyDescent="0.3">
      <c r="A207" s="1">
        <v>44008</v>
      </c>
      <c r="B207" s="2">
        <v>3073.2</v>
      </c>
      <c r="C207" s="2">
        <v>3073.73</v>
      </c>
      <c r="D207" s="2">
        <v>3004.63</v>
      </c>
      <c r="E207" s="2">
        <v>3009.05</v>
      </c>
      <c r="F207" t="s">
        <v>6</v>
      </c>
      <c r="G207" s="3">
        <v>-2.4199999999999999E-2</v>
      </c>
      <c r="H207" s="5">
        <f>ABS(Table1[[#This Row],[Change %]])</f>
        <v>2.4199999999999999E-2</v>
      </c>
      <c r="I207">
        <f>Table1[[#This Row],[High]]-Table1[[#This Row],[Low]]</f>
        <v>69.099999999999909</v>
      </c>
      <c r="J207" s="5">
        <f>Table1[[#This Row],[Volaitiality in $]]/Table1[[#This Row],[Open]]</f>
        <v>2.2484706494858751E-2</v>
      </c>
    </row>
    <row r="208" spans="1:10" x14ac:dyDescent="0.3">
      <c r="A208" s="1">
        <v>44007</v>
      </c>
      <c r="B208" s="2">
        <v>3046.6</v>
      </c>
      <c r="C208" s="2">
        <v>3086.25</v>
      </c>
      <c r="D208" s="2">
        <v>3024.01</v>
      </c>
      <c r="E208" s="2">
        <v>3083.76</v>
      </c>
      <c r="F208" t="s">
        <v>6</v>
      </c>
      <c r="G208" s="3">
        <v>1.0999999999999999E-2</v>
      </c>
      <c r="H208" s="5">
        <f>ABS(Table1[[#This Row],[Change %]])</f>
        <v>1.0999999999999999E-2</v>
      </c>
      <c r="I208">
        <f>Table1[[#This Row],[High]]-Table1[[#This Row],[Low]]</f>
        <v>62.239999999999782</v>
      </c>
      <c r="J208" s="5">
        <f>Table1[[#This Row],[Volaitiality in $]]/Table1[[#This Row],[Open]]</f>
        <v>2.0429331057572303E-2</v>
      </c>
    </row>
    <row r="209" spans="1:10" x14ac:dyDescent="0.3">
      <c r="A209" s="1">
        <v>44006</v>
      </c>
      <c r="B209" s="2">
        <v>3114.4</v>
      </c>
      <c r="C209" s="2">
        <v>3115.01</v>
      </c>
      <c r="D209" s="2">
        <v>3032.13</v>
      </c>
      <c r="E209" s="2">
        <v>3050.33</v>
      </c>
      <c r="F209" t="s">
        <v>6</v>
      </c>
      <c r="G209" s="3">
        <v>-2.5899999999999999E-2</v>
      </c>
      <c r="H209" s="5">
        <f>ABS(Table1[[#This Row],[Change %]])</f>
        <v>2.5899999999999999E-2</v>
      </c>
      <c r="I209">
        <f>Table1[[#This Row],[High]]-Table1[[#This Row],[Low]]</f>
        <v>82.880000000000109</v>
      </c>
      <c r="J209" s="5">
        <f>Table1[[#This Row],[Volaitiality in $]]/Table1[[#This Row],[Open]]</f>
        <v>2.6611867454405379E-2</v>
      </c>
    </row>
    <row r="210" spans="1:10" x14ac:dyDescent="0.3">
      <c r="A210" s="1">
        <v>44005</v>
      </c>
      <c r="B210" s="2">
        <v>3138.7</v>
      </c>
      <c r="C210" s="2">
        <v>3154.9</v>
      </c>
      <c r="D210" s="2">
        <v>3127.12</v>
      </c>
      <c r="E210" s="2">
        <v>3131.29</v>
      </c>
      <c r="F210" t="s">
        <v>6</v>
      </c>
      <c r="G210" s="3">
        <v>4.3E-3</v>
      </c>
      <c r="H210" s="5">
        <f>ABS(Table1[[#This Row],[Change %]])</f>
        <v>4.3E-3</v>
      </c>
      <c r="I210">
        <f>Table1[[#This Row],[High]]-Table1[[#This Row],[Low]]</f>
        <v>27.7800000000002</v>
      </c>
      <c r="J210" s="5">
        <f>Table1[[#This Row],[Volaitiality in $]]/Table1[[#This Row],[Open]]</f>
        <v>8.8507981011247336E-3</v>
      </c>
    </row>
    <row r="211" spans="1:10" x14ac:dyDescent="0.3">
      <c r="A211" s="1">
        <v>44004</v>
      </c>
      <c r="B211" s="2">
        <v>3094.42</v>
      </c>
      <c r="C211" s="2">
        <v>3120.92</v>
      </c>
      <c r="D211" s="2">
        <v>3079.39</v>
      </c>
      <c r="E211" s="2">
        <v>3117.86</v>
      </c>
      <c r="F211" t="s">
        <v>6</v>
      </c>
      <c r="G211" s="3">
        <v>6.4999999999999997E-3</v>
      </c>
      <c r="H211" s="5">
        <f>ABS(Table1[[#This Row],[Change %]])</f>
        <v>6.4999999999999997E-3</v>
      </c>
      <c r="I211">
        <f>Table1[[#This Row],[High]]-Table1[[#This Row],[Low]]</f>
        <v>41.5300000000002</v>
      </c>
      <c r="J211" s="5">
        <f>Table1[[#This Row],[Volaitiality in $]]/Table1[[#This Row],[Open]]</f>
        <v>1.34209318709161E-2</v>
      </c>
    </row>
    <row r="212" spans="1:10" x14ac:dyDescent="0.3">
      <c r="A212" s="1">
        <v>44001</v>
      </c>
      <c r="B212" s="2">
        <v>3140.29</v>
      </c>
      <c r="C212" s="2">
        <v>3155.53</v>
      </c>
      <c r="D212" s="2">
        <v>3083.11</v>
      </c>
      <c r="E212" s="2">
        <v>3097.74</v>
      </c>
      <c r="F212" t="s">
        <v>6</v>
      </c>
      <c r="G212" s="3">
        <v>-5.5999999999999999E-3</v>
      </c>
      <c r="H212" s="5">
        <f>ABS(Table1[[#This Row],[Change %]])</f>
        <v>5.5999999999999999E-3</v>
      </c>
      <c r="I212">
        <f>Table1[[#This Row],[High]]-Table1[[#This Row],[Low]]</f>
        <v>72.420000000000073</v>
      </c>
      <c r="J212" s="5">
        <f>Table1[[#This Row],[Volaitiality in $]]/Table1[[#This Row],[Open]]</f>
        <v>2.3061564377812264E-2</v>
      </c>
    </row>
    <row r="213" spans="1:10" x14ac:dyDescent="0.3">
      <c r="A213" s="1">
        <v>44000</v>
      </c>
      <c r="B213" s="2">
        <v>3101.64</v>
      </c>
      <c r="C213" s="2">
        <v>3120</v>
      </c>
      <c r="D213" s="2">
        <v>3093.51</v>
      </c>
      <c r="E213" s="2">
        <v>3115.34</v>
      </c>
      <c r="F213" t="s">
        <v>6</v>
      </c>
      <c r="G213" s="3">
        <v>5.9999999999999995E-4</v>
      </c>
      <c r="H213" s="5">
        <f>ABS(Table1[[#This Row],[Change %]])</f>
        <v>5.9999999999999995E-4</v>
      </c>
      <c r="I213">
        <f>Table1[[#This Row],[High]]-Table1[[#This Row],[Low]]</f>
        <v>26.489999999999782</v>
      </c>
      <c r="J213" s="5">
        <f>Table1[[#This Row],[Volaitiality in $]]/Table1[[#This Row],[Open]]</f>
        <v>8.540643014663141E-3</v>
      </c>
    </row>
    <row r="214" spans="1:10" x14ac:dyDescent="0.3">
      <c r="A214" s="1">
        <v>43999</v>
      </c>
      <c r="B214" s="2">
        <v>3136.13</v>
      </c>
      <c r="C214" s="2">
        <v>3141.16</v>
      </c>
      <c r="D214" s="2">
        <v>3108.03</v>
      </c>
      <c r="E214" s="2">
        <v>3113.49</v>
      </c>
      <c r="F214" t="s">
        <v>6</v>
      </c>
      <c r="G214" s="3">
        <v>-3.5999999999999999E-3</v>
      </c>
      <c r="H214" s="5">
        <f>ABS(Table1[[#This Row],[Change %]])</f>
        <v>3.5999999999999999E-3</v>
      </c>
      <c r="I214">
        <f>Table1[[#This Row],[High]]-Table1[[#This Row],[Low]]</f>
        <v>33.129999999999654</v>
      </c>
      <c r="J214" s="5">
        <f>Table1[[#This Row],[Volaitiality in $]]/Table1[[#This Row],[Open]]</f>
        <v>1.0563975345409678E-2</v>
      </c>
    </row>
    <row r="215" spans="1:10" x14ac:dyDescent="0.3">
      <c r="A215" s="1">
        <v>43998</v>
      </c>
      <c r="B215" s="2">
        <v>3131</v>
      </c>
      <c r="C215" s="2">
        <v>3153.45</v>
      </c>
      <c r="D215" s="2">
        <v>3076.06</v>
      </c>
      <c r="E215" s="2">
        <v>3124.74</v>
      </c>
      <c r="F215" t="s">
        <v>6</v>
      </c>
      <c r="G215" s="3">
        <v>1.9E-2</v>
      </c>
      <c r="H215" s="5">
        <f>ABS(Table1[[#This Row],[Change %]])</f>
        <v>1.9E-2</v>
      </c>
      <c r="I215">
        <f>Table1[[#This Row],[High]]-Table1[[#This Row],[Low]]</f>
        <v>77.389999999999873</v>
      </c>
      <c r="J215" s="5">
        <f>Table1[[#This Row],[Volaitiality in $]]/Table1[[#This Row],[Open]]</f>
        <v>2.4717342702012098E-2</v>
      </c>
    </row>
    <row r="216" spans="1:10" x14ac:dyDescent="0.3">
      <c r="A216" s="1">
        <v>43997</v>
      </c>
      <c r="B216" s="2">
        <v>2993.76</v>
      </c>
      <c r="C216" s="2">
        <v>3079.76</v>
      </c>
      <c r="D216" s="2">
        <v>2965.66</v>
      </c>
      <c r="E216" s="2">
        <v>3066.59</v>
      </c>
      <c r="F216" t="s">
        <v>6</v>
      </c>
      <c r="G216" s="3">
        <v>8.3000000000000001E-3</v>
      </c>
      <c r="H216" s="5">
        <f>ABS(Table1[[#This Row],[Change %]])</f>
        <v>8.3000000000000001E-3</v>
      </c>
      <c r="I216">
        <f>Table1[[#This Row],[High]]-Table1[[#This Row],[Low]]</f>
        <v>114.10000000000036</v>
      </c>
      <c r="J216" s="5">
        <f>Table1[[#This Row],[Volaitiality in $]]/Table1[[#This Row],[Open]]</f>
        <v>3.8112607557052119E-2</v>
      </c>
    </row>
    <row r="217" spans="1:10" x14ac:dyDescent="0.3">
      <c r="A217" s="1">
        <v>43994</v>
      </c>
      <c r="B217" s="2">
        <v>3071.04</v>
      </c>
      <c r="C217" s="2">
        <v>3088.42</v>
      </c>
      <c r="D217" s="2">
        <v>2984.47</v>
      </c>
      <c r="E217" s="2">
        <v>3041.31</v>
      </c>
      <c r="F217" t="s">
        <v>6</v>
      </c>
      <c r="G217" s="3">
        <v>1.3100000000000001E-2</v>
      </c>
      <c r="H217" s="5">
        <f>ABS(Table1[[#This Row],[Change %]])</f>
        <v>1.3100000000000001E-2</v>
      </c>
      <c r="I217">
        <f>Table1[[#This Row],[High]]-Table1[[#This Row],[Low]]</f>
        <v>103.95000000000027</v>
      </c>
      <c r="J217" s="5">
        <f>Table1[[#This Row],[Volaitiality in $]]/Table1[[#This Row],[Open]]</f>
        <v>3.3848468271334885E-2</v>
      </c>
    </row>
    <row r="218" spans="1:10" x14ac:dyDescent="0.3">
      <c r="A218" s="1">
        <v>43993</v>
      </c>
      <c r="B218" s="2">
        <v>3123.53</v>
      </c>
      <c r="C218" s="2">
        <v>3123.53</v>
      </c>
      <c r="D218" s="2">
        <v>2999.49</v>
      </c>
      <c r="E218" s="2">
        <v>3002.1</v>
      </c>
      <c r="F218" t="s">
        <v>6</v>
      </c>
      <c r="G218" s="3">
        <v>-5.8900000000000001E-2</v>
      </c>
      <c r="H218" s="5">
        <f>ABS(Table1[[#This Row],[Change %]])</f>
        <v>5.8900000000000001E-2</v>
      </c>
      <c r="I218">
        <f>Table1[[#This Row],[High]]-Table1[[#This Row],[Low]]</f>
        <v>124.04000000000042</v>
      </c>
      <c r="J218" s="5">
        <f>Table1[[#This Row],[Volaitiality in $]]/Table1[[#This Row],[Open]]</f>
        <v>3.9711480280323994E-2</v>
      </c>
    </row>
    <row r="219" spans="1:10" x14ac:dyDescent="0.3">
      <c r="A219" s="1">
        <v>43992</v>
      </c>
      <c r="B219" s="2">
        <v>3213.42</v>
      </c>
      <c r="C219" s="2">
        <v>3223.27</v>
      </c>
      <c r="D219" s="2">
        <v>3181.49</v>
      </c>
      <c r="E219" s="2">
        <v>3190.14</v>
      </c>
      <c r="F219" t="s">
        <v>6</v>
      </c>
      <c r="G219" s="3">
        <v>-5.3E-3</v>
      </c>
      <c r="H219" s="5">
        <f>ABS(Table1[[#This Row],[Change %]])</f>
        <v>5.3E-3</v>
      </c>
      <c r="I219">
        <f>Table1[[#This Row],[High]]-Table1[[#This Row],[Low]]</f>
        <v>41.7800000000002</v>
      </c>
      <c r="J219" s="5">
        <f>Table1[[#This Row],[Volaitiality in $]]/Table1[[#This Row],[Open]]</f>
        <v>1.3001724019891641E-2</v>
      </c>
    </row>
    <row r="220" spans="1:10" x14ac:dyDescent="0.3">
      <c r="A220" s="1">
        <v>43991</v>
      </c>
      <c r="B220" s="2">
        <v>3213.32</v>
      </c>
      <c r="C220" s="2">
        <v>3222.71</v>
      </c>
      <c r="D220" s="2">
        <v>3193.11</v>
      </c>
      <c r="E220" s="2">
        <v>3207.18</v>
      </c>
      <c r="F220" t="s">
        <v>6</v>
      </c>
      <c r="G220" s="3">
        <v>-7.7999999999999996E-3</v>
      </c>
      <c r="H220" s="5">
        <f>ABS(Table1[[#This Row],[Change %]])</f>
        <v>7.7999999999999996E-3</v>
      </c>
      <c r="I220">
        <f>Table1[[#This Row],[High]]-Table1[[#This Row],[Low]]</f>
        <v>29.599999999999909</v>
      </c>
      <c r="J220" s="5">
        <f>Table1[[#This Row],[Volaitiality in $]]/Table1[[#This Row],[Open]]</f>
        <v>9.2116564799023769E-3</v>
      </c>
    </row>
    <row r="221" spans="1:10" x14ac:dyDescent="0.3">
      <c r="A221" s="1">
        <v>43990</v>
      </c>
      <c r="B221" s="2">
        <v>3199.92</v>
      </c>
      <c r="C221" s="2">
        <v>3233.13</v>
      </c>
      <c r="D221" s="2">
        <v>3196</v>
      </c>
      <c r="E221" s="2">
        <v>3232.39</v>
      </c>
      <c r="F221" t="s">
        <v>6</v>
      </c>
      <c r="G221" s="3">
        <v>1.2E-2</v>
      </c>
      <c r="H221" s="5">
        <f>ABS(Table1[[#This Row],[Change %]])</f>
        <v>1.2E-2</v>
      </c>
      <c r="I221">
        <f>Table1[[#This Row],[High]]-Table1[[#This Row],[Low]]</f>
        <v>37.130000000000109</v>
      </c>
      <c r="J221" s="5">
        <f>Table1[[#This Row],[Volaitiality in $]]/Table1[[#This Row],[Open]]</f>
        <v>1.1603415085377168E-2</v>
      </c>
    </row>
    <row r="222" spans="1:10" x14ac:dyDescent="0.3">
      <c r="A222" s="1">
        <v>43987</v>
      </c>
      <c r="B222" s="2">
        <v>3163.84</v>
      </c>
      <c r="C222" s="2">
        <v>3211.72</v>
      </c>
      <c r="D222" s="2">
        <v>3163.84</v>
      </c>
      <c r="E222" s="2">
        <v>3193.93</v>
      </c>
      <c r="F222" t="s">
        <v>6</v>
      </c>
      <c r="G222" s="3">
        <v>2.6200000000000001E-2</v>
      </c>
      <c r="H222" s="5">
        <f>ABS(Table1[[#This Row],[Change %]])</f>
        <v>2.6200000000000001E-2</v>
      </c>
      <c r="I222">
        <f>Table1[[#This Row],[High]]-Table1[[#This Row],[Low]]</f>
        <v>47.879999999999654</v>
      </c>
      <c r="J222" s="5">
        <f>Table1[[#This Row],[Volaitiality in $]]/Table1[[#This Row],[Open]]</f>
        <v>1.5133508647719117E-2</v>
      </c>
    </row>
    <row r="223" spans="1:10" x14ac:dyDescent="0.3">
      <c r="A223" s="1">
        <v>43986</v>
      </c>
      <c r="B223" s="2">
        <v>3111.56</v>
      </c>
      <c r="C223" s="2">
        <v>3128.91</v>
      </c>
      <c r="D223" s="2">
        <v>3090.41</v>
      </c>
      <c r="E223" s="2">
        <v>3112.35</v>
      </c>
      <c r="F223" t="s">
        <v>6</v>
      </c>
      <c r="G223" s="3">
        <v>-3.3999999999999998E-3</v>
      </c>
      <c r="H223" s="5">
        <f>ABS(Table1[[#This Row],[Change %]])</f>
        <v>3.3999999999999998E-3</v>
      </c>
      <c r="I223">
        <f>Table1[[#This Row],[High]]-Table1[[#This Row],[Low]]</f>
        <v>38.5</v>
      </c>
      <c r="J223" s="5">
        <f>Table1[[#This Row],[Volaitiality in $]]/Table1[[#This Row],[Open]]</f>
        <v>1.2373214721875844E-2</v>
      </c>
    </row>
    <row r="224" spans="1:10" x14ac:dyDescent="0.3">
      <c r="A224" s="1">
        <v>43985</v>
      </c>
      <c r="B224" s="2">
        <v>3098.9</v>
      </c>
      <c r="C224" s="2">
        <v>3130.94</v>
      </c>
      <c r="D224" s="2">
        <v>3098.9</v>
      </c>
      <c r="E224" s="2">
        <v>3122.87</v>
      </c>
      <c r="F224" t="s">
        <v>6</v>
      </c>
      <c r="G224" s="3">
        <v>1.3599999999999999E-2</v>
      </c>
      <c r="H224" s="5">
        <f>ABS(Table1[[#This Row],[Change %]])</f>
        <v>1.3599999999999999E-2</v>
      </c>
      <c r="I224">
        <f>Table1[[#This Row],[High]]-Table1[[#This Row],[Low]]</f>
        <v>32.039999999999964</v>
      </c>
      <c r="J224" s="5">
        <f>Table1[[#This Row],[Volaitiality in $]]/Table1[[#This Row],[Open]]</f>
        <v>1.0339152602536372E-2</v>
      </c>
    </row>
    <row r="225" spans="1:10" x14ac:dyDescent="0.3">
      <c r="A225" s="1">
        <v>43984</v>
      </c>
      <c r="B225" s="2">
        <v>3064.78</v>
      </c>
      <c r="C225" s="2">
        <v>3081.07</v>
      </c>
      <c r="D225" s="2">
        <v>3051.64</v>
      </c>
      <c r="E225" s="2">
        <v>3080.82</v>
      </c>
      <c r="F225" t="s">
        <v>6</v>
      </c>
      <c r="G225" s="3">
        <v>8.2000000000000007E-3</v>
      </c>
      <c r="H225" s="5">
        <f>ABS(Table1[[#This Row],[Change %]])</f>
        <v>8.2000000000000007E-3</v>
      </c>
      <c r="I225">
        <f>Table1[[#This Row],[High]]-Table1[[#This Row],[Low]]</f>
        <v>29.430000000000291</v>
      </c>
      <c r="J225" s="5">
        <f>Table1[[#This Row],[Volaitiality in $]]/Table1[[#This Row],[Open]]</f>
        <v>9.6026468457769531E-3</v>
      </c>
    </row>
    <row r="226" spans="1:10" x14ac:dyDescent="0.3">
      <c r="A226" s="1">
        <v>43983</v>
      </c>
      <c r="B226" s="2">
        <v>3038.78</v>
      </c>
      <c r="C226" s="2">
        <v>3062.18</v>
      </c>
      <c r="D226" s="2">
        <v>3031.54</v>
      </c>
      <c r="E226" s="2">
        <v>3055.73</v>
      </c>
      <c r="F226" t="s">
        <v>6</v>
      </c>
      <c r="G226" s="3">
        <v>3.8E-3</v>
      </c>
      <c r="H226" s="5">
        <f>ABS(Table1[[#This Row],[Change %]])</f>
        <v>3.8E-3</v>
      </c>
      <c r="I226">
        <f>Table1[[#This Row],[High]]-Table1[[#This Row],[Low]]</f>
        <v>30.639999999999873</v>
      </c>
      <c r="J226" s="5">
        <f>Table1[[#This Row],[Volaitiality in $]]/Table1[[#This Row],[Open]]</f>
        <v>1.008299383305138E-2</v>
      </c>
    </row>
    <row r="227" spans="1:10" x14ac:dyDescent="0.3">
      <c r="A227" s="1">
        <v>43980</v>
      </c>
      <c r="B227" s="2">
        <v>3025.17</v>
      </c>
      <c r="C227" s="2">
        <v>3049.17</v>
      </c>
      <c r="D227" s="2">
        <v>2998.61</v>
      </c>
      <c r="E227" s="2">
        <v>3044.31</v>
      </c>
      <c r="F227" t="s">
        <v>6</v>
      </c>
      <c r="G227" s="3">
        <v>4.7999999999999996E-3</v>
      </c>
      <c r="H227" s="5">
        <f>ABS(Table1[[#This Row],[Change %]])</f>
        <v>4.7999999999999996E-3</v>
      </c>
      <c r="I227">
        <f>Table1[[#This Row],[High]]-Table1[[#This Row],[Low]]</f>
        <v>50.559999999999945</v>
      </c>
      <c r="J227" s="5">
        <f>Table1[[#This Row],[Volaitiality in $]]/Table1[[#This Row],[Open]]</f>
        <v>1.6713110337600843E-2</v>
      </c>
    </row>
    <row r="228" spans="1:10" x14ac:dyDescent="0.3">
      <c r="A228" s="1">
        <v>43979</v>
      </c>
      <c r="B228" s="2">
        <v>3046.61</v>
      </c>
      <c r="C228" s="2">
        <v>3068.67</v>
      </c>
      <c r="D228" s="2">
        <v>3023.4</v>
      </c>
      <c r="E228" s="2">
        <v>3029.73</v>
      </c>
      <c r="F228" t="s">
        <v>6</v>
      </c>
      <c r="G228" s="3">
        <v>-2.0999999999999999E-3</v>
      </c>
      <c r="H228" s="5">
        <f>ABS(Table1[[#This Row],[Change %]])</f>
        <v>2.0999999999999999E-3</v>
      </c>
      <c r="I228">
        <f>Table1[[#This Row],[High]]-Table1[[#This Row],[Low]]</f>
        <v>45.269999999999982</v>
      </c>
      <c r="J228" s="5">
        <f>Table1[[#This Row],[Volaitiality in $]]/Table1[[#This Row],[Open]]</f>
        <v>1.4859138517893652E-2</v>
      </c>
    </row>
    <row r="229" spans="1:10" x14ac:dyDescent="0.3">
      <c r="A229" s="1">
        <v>43978</v>
      </c>
      <c r="B229" s="2">
        <v>3015.65</v>
      </c>
      <c r="C229" s="2">
        <v>3036.25</v>
      </c>
      <c r="D229" s="2">
        <v>2969.75</v>
      </c>
      <c r="E229" s="2">
        <v>3036.13</v>
      </c>
      <c r="F229" t="s">
        <v>6</v>
      </c>
      <c r="G229" s="3">
        <v>1.4800000000000001E-2</v>
      </c>
      <c r="H229" s="5">
        <f>ABS(Table1[[#This Row],[Change %]])</f>
        <v>1.4800000000000001E-2</v>
      </c>
      <c r="I229">
        <f>Table1[[#This Row],[High]]-Table1[[#This Row],[Low]]</f>
        <v>66.5</v>
      </c>
      <c r="J229" s="5">
        <f>Table1[[#This Row],[Volaitiality in $]]/Table1[[#This Row],[Open]]</f>
        <v>2.2051630660056703E-2</v>
      </c>
    </row>
    <row r="230" spans="1:10" x14ac:dyDescent="0.3">
      <c r="A230" s="1">
        <v>43977</v>
      </c>
      <c r="B230" s="2">
        <v>3004.08</v>
      </c>
      <c r="C230" s="2">
        <v>3021.72</v>
      </c>
      <c r="D230" s="2">
        <v>2988.17</v>
      </c>
      <c r="E230" s="2">
        <v>2991.77</v>
      </c>
      <c r="F230" t="s">
        <v>6</v>
      </c>
      <c r="G230" s="3">
        <v>1.23E-2</v>
      </c>
      <c r="H230" s="5">
        <f>ABS(Table1[[#This Row],[Change %]])</f>
        <v>1.23E-2</v>
      </c>
      <c r="I230">
        <f>Table1[[#This Row],[High]]-Table1[[#This Row],[Low]]</f>
        <v>33.549999999999727</v>
      </c>
      <c r="J230" s="5">
        <f>Table1[[#This Row],[Volaitiality in $]]/Table1[[#This Row],[Open]]</f>
        <v>1.1168144656600267E-2</v>
      </c>
    </row>
    <row r="231" spans="1:10" x14ac:dyDescent="0.3">
      <c r="A231" s="1">
        <v>43973</v>
      </c>
      <c r="B231" s="2">
        <v>2948.05</v>
      </c>
      <c r="C231" s="2">
        <v>2956.76</v>
      </c>
      <c r="D231" s="2">
        <v>2933.59</v>
      </c>
      <c r="E231" s="2">
        <v>2955.45</v>
      </c>
      <c r="F231" t="s">
        <v>6</v>
      </c>
      <c r="G231" s="3">
        <v>2.3999999999999998E-3</v>
      </c>
      <c r="H231" s="5">
        <f>ABS(Table1[[#This Row],[Change %]])</f>
        <v>2.3999999999999998E-3</v>
      </c>
      <c r="I231">
        <f>Table1[[#This Row],[High]]-Table1[[#This Row],[Low]]</f>
        <v>23.170000000000073</v>
      </c>
      <c r="J231" s="5">
        <f>Table1[[#This Row],[Volaitiality in $]]/Table1[[#This Row],[Open]]</f>
        <v>7.8594325062329579E-3</v>
      </c>
    </row>
    <row r="232" spans="1:10" x14ac:dyDescent="0.3">
      <c r="A232" s="1">
        <v>43972</v>
      </c>
      <c r="B232" s="2">
        <v>2969.95</v>
      </c>
      <c r="C232" s="2">
        <v>2978.5</v>
      </c>
      <c r="D232" s="2">
        <v>2938.57</v>
      </c>
      <c r="E232" s="2">
        <v>2948.51</v>
      </c>
      <c r="F232" t="s">
        <v>6</v>
      </c>
      <c r="G232" s="3">
        <v>-7.7999999999999996E-3</v>
      </c>
      <c r="H232" s="5">
        <f>ABS(Table1[[#This Row],[Change %]])</f>
        <v>7.7999999999999996E-3</v>
      </c>
      <c r="I232">
        <f>Table1[[#This Row],[High]]-Table1[[#This Row],[Low]]</f>
        <v>39.929999999999836</v>
      </c>
      <c r="J232" s="5">
        <f>Table1[[#This Row],[Volaitiality in $]]/Table1[[#This Row],[Open]]</f>
        <v>1.3444670785703409E-2</v>
      </c>
    </row>
    <row r="233" spans="1:10" x14ac:dyDescent="0.3">
      <c r="A233" s="1">
        <v>43971</v>
      </c>
      <c r="B233" s="2">
        <v>2953.63</v>
      </c>
      <c r="C233" s="2">
        <v>2980.29</v>
      </c>
      <c r="D233" s="2">
        <v>2953.63</v>
      </c>
      <c r="E233" s="2">
        <v>2971.61</v>
      </c>
      <c r="F233" t="s">
        <v>6</v>
      </c>
      <c r="G233" s="3">
        <v>1.67E-2</v>
      </c>
      <c r="H233" s="5">
        <f>ABS(Table1[[#This Row],[Change %]])</f>
        <v>1.67E-2</v>
      </c>
      <c r="I233">
        <f>Table1[[#This Row],[High]]-Table1[[#This Row],[Low]]</f>
        <v>26.659999999999854</v>
      </c>
      <c r="J233" s="5">
        <f>Table1[[#This Row],[Volaitiality in $]]/Table1[[#This Row],[Open]]</f>
        <v>9.0261813429575993E-3</v>
      </c>
    </row>
    <row r="234" spans="1:10" x14ac:dyDescent="0.3">
      <c r="A234" s="1">
        <v>43970</v>
      </c>
      <c r="B234" s="2">
        <v>2948.59</v>
      </c>
      <c r="C234" s="2">
        <v>2964.21</v>
      </c>
      <c r="D234" s="2">
        <v>2922.35</v>
      </c>
      <c r="E234" s="2">
        <v>2922.94</v>
      </c>
      <c r="F234" t="s">
        <v>6</v>
      </c>
      <c r="G234" s="3">
        <v>-1.0500000000000001E-2</v>
      </c>
      <c r="H234" s="5">
        <f>ABS(Table1[[#This Row],[Change %]])</f>
        <v>1.0500000000000001E-2</v>
      </c>
      <c r="I234">
        <f>Table1[[#This Row],[High]]-Table1[[#This Row],[Low]]</f>
        <v>41.860000000000127</v>
      </c>
      <c r="J234" s="5">
        <f>Table1[[#This Row],[Volaitiality in $]]/Table1[[#This Row],[Open]]</f>
        <v>1.4196616009686028E-2</v>
      </c>
    </row>
    <row r="235" spans="1:10" x14ac:dyDescent="0.3">
      <c r="A235" s="1">
        <v>43969</v>
      </c>
      <c r="B235" s="2">
        <v>2913.86</v>
      </c>
      <c r="C235" s="2">
        <v>2968.09</v>
      </c>
      <c r="D235" s="2">
        <v>2913.86</v>
      </c>
      <c r="E235" s="2">
        <v>2953.91</v>
      </c>
      <c r="F235" t="s">
        <v>6</v>
      </c>
      <c r="G235" s="3">
        <v>3.15E-2</v>
      </c>
      <c r="H235" s="5">
        <f>ABS(Table1[[#This Row],[Change %]])</f>
        <v>3.15E-2</v>
      </c>
      <c r="I235">
        <f>Table1[[#This Row],[High]]-Table1[[#This Row],[Low]]</f>
        <v>54.230000000000018</v>
      </c>
      <c r="J235" s="5">
        <f>Table1[[#This Row],[Volaitiality in $]]/Table1[[#This Row],[Open]]</f>
        <v>1.8611052006616658E-2</v>
      </c>
    </row>
    <row r="236" spans="1:10" x14ac:dyDescent="0.3">
      <c r="A236" s="1">
        <v>43966</v>
      </c>
      <c r="B236" s="2">
        <v>2829.95</v>
      </c>
      <c r="C236" s="2">
        <v>2865.01</v>
      </c>
      <c r="D236" s="2">
        <v>2816.78</v>
      </c>
      <c r="E236" s="2">
        <v>2863.7</v>
      </c>
      <c r="F236" t="s">
        <v>6</v>
      </c>
      <c r="G236" s="3">
        <v>3.8999999999999998E-3</v>
      </c>
      <c r="H236" s="5">
        <f>ABS(Table1[[#This Row],[Change %]])</f>
        <v>3.8999999999999998E-3</v>
      </c>
      <c r="I236">
        <f>Table1[[#This Row],[High]]-Table1[[#This Row],[Low]]</f>
        <v>48.230000000000018</v>
      </c>
      <c r="J236" s="5">
        <f>Table1[[#This Row],[Volaitiality in $]]/Table1[[#This Row],[Open]]</f>
        <v>1.7042703934698502E-2</v>
      </c>
    </row>
    <row r="237" spans="1:10" x14ac:dyDescent="0.3">
      <c r="A237" s="1">
        <v>43965</v>
      </c>
      <c r="B237" s="2">
        <v>2794.54</v>
      </c>
      <c r="C237" s="2">
        <v>2852.8</v>
      </c>
      <c r="D237" s="2">
        <v>2766.64</v>
      </c>
      <c r="E237" s="2">
        <v>2852.5</v>
      </c>
      <c r="F237" t="s">
        <v>6</v>
      </c>
      <c r="G237" s="3">
        <v>1.15E-2</v>
      </c>
      <c r="H237" s="5">
        <f>ABS(Table1[[#This Row],[Change %]])</f>
        <v>1.15E-2</v>
      </c>
      <c r="I237">
        <f>Table1[[#This Row],[High]]-Table1[[#This Row],[Low]]</f>
        <v>86.160000000000309</v>
      </c>
      <c r="J237" s="5">
        <f>Table1[[#This Row],[Volaitiality in $]]/Table1[[#This Row],[Open]]</f>
        <v>3.08315500941122E-2</v>
      </c>
    </row>
    <row r="238" spans="1:10" x14ac:dyDescent="0.3">
      <c r="A238" s="1">
        <v>43964</v>
      </c>
      <c r="B238" s="2">
        <v>2865.86</v>
      </c>
      <c r="C238" s="2">
        <v>2874.14</v>
      </c>
      <c r="D238" s="2">
        <v>2793.15</v>
      </c>
      <c r="E238" s="2">
        <v>2820</v>
      </c>
      <c r="F238" t="s">
        <v>6</v>
      </c>
      <c r="G238" s="3">
        <v>-1.7500000000000002E-2</v>
      </c>
      <c r="H238" s="5">
        <f>ABS(Table1[[#This Row],[Change %]])</f>
        <v>1.7500000000000002E-2</v>
      </c>
      <c r="I238">
        <f>Table1[[#This Row],[High]]-Table1[[#This Row],[Low]]</f>
        <v>80.989999999999782</v>
      </c>
      <c r="J238" s="5">
        <f>Table1[[#This Row],[Volaitiality in $]]/Table1[[#This Row],[Open]]</f>
        <v>2.8260277892150971E-2</v>
      </c>
    </row>
    <row r="239" spans="1:10" x14ac:dyDescent="0.3">
      <c r="A239" s="1">
        <v>43963</v>
      </c>
      <c r="B239" s="2">
        <v>2939.5</v>
      </c>
      <c r="C239" s="2">
        <v>2945.82</v>
      </c>
      <c r="D239" s="2">
        <v>2869.59</v>
      </c>
      <c r="E239" s="2">
        <v>2870.12</v>
      </c>
      <c r="F239" t="s">
        <v>6</v>
      </c>
      <c r="G239" s="3">
        <v>-2.0500000000000001E-2</v>
      </c>
      <c r="H239" s="5">
        <f>ABS(Table1[[#This Row],[Change %]])</f>
        <v>2.0500000000000001E-2</v>
      </c>
      <c r="I239">
        <f>Table1[[#This Row],[High]]-Table1[[#This Row],[Low]]</f>
        <v>76.230000000000018</v>
      </c>
      <c r="J239" s="5">
        <f>Table1[[#This Row],[Volaitiality in $]]/Table1[[#This Row],[Open]]</f>
        <v>2.5932981799625793E-2</v>
      </c>
    </row>
    <row r="240" spans="1:10" x14ac:dyDescent="0.3">
      <c r="A240" s="1">
        <v>43962</v>
      </c>
      <c r="B240" s="2">
        <v>2915.46</v>
      </c>
      <c r="C240" s="2">
        <v>2944.25</v>
      </c>
      <c r="D240" s="2">
        <v>2903.44</v>
      </c>
      <c r="E240" s="2">
        <v>2930.32</v>
      </c>
      <c r="F240" t="s">
        <v>6</v>
      </c>
      <c r="G240" s="3">
        <v>2.0000000000000001E-4</v>
      </c>
      <c r="H240" s="5">
        <f>ABS(Table1[[#This Row],[Change %]])</f>
        <v>2.0000000000000001E-4</v>
      </c>
      <c r="I240">
        <f>Table1[[#This Row],[High]]-Table1[[#This Row],[Low]]</f>
        <v>40.809999999999945</v>
      </c>
      <c r="J240" s="5">
        <f>Table1[[#This Row],[Volaitiality in $]]/Table1[[#This Row],[Open]]</f>
        <v>1.3997791086140762E-2</v>
      </c>
    </row>
    <row r="241" spans="1:10" x14ac:dyDescent="0.3">
      <c r="A241" s="1">
        <v>43959</v>
      </c>
      <c r="B241" s="2">
        <v>2908.83</v>
      </c>
      <c r="C241" s="2">
        <v>2932.16</v>
      </c>
      <c r="D241" s="2">
        <v>2902.88</v>
      </c>
      <c r="E241" s="2">
        <v>2929.8</v>
      </c>
      <c r="F241" t="s">
        <v>6</v>
      </c>
      <c r="G241" s="3">
        <v>1.6899999999999998E-2</v>
      </c>
      <c r="H241" s="5">
        <f>ABS(Table1[[#This Row],[Change %]])</f>
        <v>1.6899999999999998E-2</v>
      </c>
      <c r="I241">
        <f>Table1[[#This Row],[High]]-Table1[[#This Row],[Low]]</f>
        <v>29.279999999999745</v>
      </c>
      <c r="J241" s="5">
        <f>Table1[[#This Row],[Volaitiality in $]]/Table1[[#This Row],[Open]]</f>
        <v>1.0065902785656002E-2</v>
      </c>
    </row>
    <row r="242" spans="1:10" x14ac:dyDescent="0.3">
      <c r="A242" s="1">
        <v>43958</v>
      </c>
      <c r="B242" s="2">
        <v>2878.26</v>
      </c>
      <c r="C242" s="2">
        <v>2901.92</v>
      </c>
      <c r="D242" s="2">
        <v>2876.48</v>
      </c>
      <c r="E242" s="2">
        <v>2881.19</v>
      </c>
      <c r="F242" t="s">
        <v>6</v>
      </c>
      <c r="G242" s="3">
        <v>1.15E-2</v>
      </c>
      <c r="H242" s="5">
        <f>ABS(Table1[[#This Row],[Change %]])</f>
        <v>1.15E-2</v>
      </c>
      <c r="I242">
        <f>Table1[[#This Row],[High]]-Table1[[#This Row],[Low]]</f>
        <v>25.440000000000055</v>
      </c>
      <c r="J242" s="5">
        <f>Table1[[#This Row],[Volaitiality in $]]/Table1[[#This Row],[Open]]</f>
        <v>8.8386733651581346E-3</v>
      </c>
    </row>
    <row r="243" spans="1:10" x14ac:dyDescent="0.3">
      <c r="A243" s="1">
        <v>43957</v>
      </c>
      <c r="B243" s="2">
        <v>2883.14</v>
      </c>
      <c r="C243" s="2">
        <v>2891.11</v>
      </c>
      <c r="D243" s="2">
        <v>2847.65</v>
      </c>
      <c r="E243" s="2">
        <v>2848.42</v>
      </c>
      <c r="F243" t="s">
        <v>6</v>
      </c>
      <c r="G243" s="3">
        <v>-7.0000000000000001E-3</v>
      </c>
      <c r="H243" s="5">
        <f>ABS(Table1[[#This Row],[Change %]])</f>
        <v>7.0000000000000001E-3</v>
      </c>
      <c r="I243">
        <f>Table1[[#This Row],[High]]-Table1[[#This Row],[Low]]</f>
        <v>43.460000000000036</v>
      </c>
      <c r="J243" s="5">
        <f>Table1[[#This Row],[Volaitiality in $]]/Table1[[#This Row],[Open]]</f>
        <v>1.5073843101618387E-2</v>
      </c>
    </row>
    <row r="244" spans="1:10" x14ac:dyDescent="0.3">
      <c r="A244" s="1">
        <v>43956</v>
      </c>
      <c r="B244" s="2">
        <v>2868.88</v>
      </c>
      <c r="C244" s="2">
        <v>2898.23</v>
      </c>
      <c r="D244" s="2">
        <v>2863.55</v>
      </c>
      <c r="E244" s="2">
        <v>2868.44</v>
      </c>
      <c r="F244" t="s">
        <v>6</v>
      </c>
      <c r="G244" s="3">
        <v>8.9999999999999993E-3</v>
      </c>
      <c r="H244" s="5">
        <f>ABS(Table1[[#This Row],[Change %]])</f>
        <v>8.9999999999999993E-3</v>
      </c>
      <c r="I244">
        <f>Table1[[#This Row],[High]]-Table1[[#This Row],[Low]]</f>
        <v>34.679999999999836</v>
      </c>
      <c r="J244" s="5">
        <f>Table1[[#This Row],[Volaitiality in $]]/Table1[[#This Row],[Open]]</f>
        <v>1.2088341094782575E-2</v>
      </c>
    </row>
    <row r="245" spans="1:10" x14ac:dyDescent="0.3">
      <c r="A245" s="1">
        <v>43955</v>
      </c>
      <c r="B245" s="2">
        <v>2815.01</v>
      </c>
      <c r="C245" s="2">
        <v>2844.24</v>
      </c>
      <c r="D245" s="2">
        <v>2797.85</v>
      </c>
      <c r="E245" s="2">
        <v>2842.74</v>
      </c>
      <c r="F245" t="s">
        <v>6</v>
      </c>
      <c r="G245" s="3">
        <v>4.1999999999999997E-3</v>
      </c>
      <c r="H245" s="5">
        <f>ABS(Table1[[#This Row],[Change %]])</f>
        <v>4.1999999999999997E-3</v>
      </c>
      <c r="I245">
        <f>Table1[[#This Row],[High]]-Table1[[#This Row],[Low]]</f>
        <v>46.389999999999873</v>
      </c>
      <c r="J245" s="5">
        <f>Table1[[#This Row],[Volaitiality in $]]/Table1[[#This Row],[Open]]</f>
        <v>1.6479515170461159E-2</v>
      </c>
    </row>
    <row r="246" spans="1:10" x14ac:dyDescent="0.3">
      <c r="A246" s="1">
        <v>43952</v>
      </c>
      <c r="B246" s="2">
        <v>2869.09</v>
      </c>
      <c r="C246" s="2">
        <v>2869.09</v>
      </c>
      <c r="D246" s="2">
        <v>2821.61</v>
      </c>
      <c r="E246" s="2">
        <v>2830.71</v>
      </c>
      <c r="F246" t="s">
        <v>6</v>
      </c>
      <c r="G246" s="3">
        <v>-2.81E-2</v>
      </c>
      <c r="H246" s="5">
        <f>ABS(Table1[[#This Row],[Change %]])</f>
        <v>2.81E-2</v>
      </c>
      <c r="I246">
        <f>Table1[[#This Row],[High]]-Table1[[#This Row],[Low]]</f>
        <v>47.480000000000018</v>
      </c>
      <c r="J246" s="5">
        <f>Table1[[#This Row],[Volaitiality in $]]/Table1[[#This Row],[Open]]</f>
        <v>1.6548801187833081E-2</v>
      </c>
    </row>
    <row r="247" spans="1:10" x14ac:dyDescent="0.3">
      <c r="A247" s="1">
        <v>43951</v>
      </c>
      <c r="B247" s="2">
        <v>2930.91</v>
      </c>
      <c r="C247" s="2">
        <v>2930.91</v>
      </c>
      <c r="D247" s="2">
        <v>2892.47</v>
      </c>
      <c r="E247" s="2">
        <v>2912.43</v>
      </c>
      <c r="F247" t="s">
        <v>6</v>
      </c>
      <c r="G247" s="3">
        <v>-9.1999999999999998E-3</v>
      </c>
      <c r="H247" s="5">
        <f>ABS(Table1[[#This Row],[Change %]])</f>
        <v>9.1999999999999998E-3</v>
      </c>
      <c r="I247">
        <f>Table1[[#This Row],[High]]-Table1[[#This Row],[Low]]</f>
        <v>38.440000000000055</v>
      </c>
      <c r="J247" s="5">
        <f>Table1[[#This Row],[Volaitiality in $]]/Table1[[#This Row],[Open]]</f>
        <v>1.3115380547338559E-2</v>
      </c>
    </row>
    <row r="248" spans="1:10" x14ac:dyDescent="0.3">
      <c r="A248" s="1">
        <v>43950</v>
      </c>
      <c r="B248" s="2">
        <v>2918.46</v>
      </c>
      <c r="C248" s="2">
        <v>2954.86</v>
      </c>
      <c r="D248" s="2">
        <v>2912.16</v>
      </c>
      <c r="E248" s="2">
        <v>2939.51</v>
      </c>
      <c r="F248" t="s">
        <v>6</v>
      </c>
      <c r="G248" s="3">
        <v>2.6599999999999999E-2</v>
      </c>
      <c r="H248" s="5">
        <f>ABS(Table1[[#This Row],[Change %]])</f>
        <v>2.6599999999999999E-2</v>
      </c>
      <c r="I248">
        <f>Table1[[#This Row],[High]]-Table1[[#This Row],[Low]]</f>
        <v>42.700000000000273</v>
      </c>
      <c r="J248" s="5">
        <f>Table1[[#This Row],[Volaitiality in $]]/Table1[[#This Row],[Open]]</f>
        <v>1.4631004022669583E-2</v>
      </c>
    </row>
    <row r="249" spans="1:10" x14ac:dyDescent="0.3">
      <c r="A249" s="1">
        <v>43949</v>
      </c>
      <c r="B249" s="2">
        <v>2909.96</v>
      </c>
      <c r="C249" s="2">
        <v>2921.15</v>
      </c>
      <c r="D249" s="2">
        <v>2860.71</v>
      </c>
      <c r="E249" s="2">
        <v>2863.39</v>
      </c>
      <c r="F249" t="s">
        <v>6</v>
      </c>
      <c r="G249" s="3">
        <v>-5.1999999999999998E-3</v>
      </c>
      <c r="H249" s="5">
        <f>ABS(Table1[[#This Row],[Change %]])</f>
        <v>5.1999999999999998E-3</v>
      </c>
      <c r="I249">
        <f>Table1[[#This Row],[High]]-Table1[[#This Row],[Low]]</f>
        <v>60.440000000000055</v>
      </c>
      <c r="J249" s="5">
        <f>Table1[[#This Row],[Volaitiality in $]]/Table1[[#This Row],[Open]]</f>
        <v>2.0770044949071483E-2</v>
      </c>
    </row>
    <row r="250" spans="1:10" x14ac:dyDescent="0.3">
      <c r="A250" s="1">
        <v>43948</v>
      </c>
      <c r="B250" s="2">
        <v>2854.65</v>
      </c>
      <c r="C250" s="2">
        <v>2887.72</v>
      </c>
      <c r="D250" s="2">
        <v>2852.89</v>
      </c>
      <c r="E250" s="2">
        <v>2878.48</v>
      </c>
      <c r="F250" t="s">
        <v>6</v>
      </c>
      <c r="G250" s="3">
        <v>1.47E-2</v>
      </c>
      <c r="H250" s="5">
        <f>ABS(Table1[[#This Row],[Change %]])</f>
        <v>1.47E-2</v>
      </c>
      <c r="I250">
        <f>Table1[[#This Row],[High]]-Table1[[#This Row],[Low]]</f>
        <v>34.829999999999927</v>
      </c>
      <c r="J250" s="5">
        <f>Table1[[#This Row],[Volaitiality in $]]/Table1[[#This Row],[Open]]</f>
        <v>1.2201145499448243E-2</v>
      </c>
    </row>
    <row r="251" spans="1:10" x14ac:dyDescent="0.3">
      <c r="A251" s="1">
        <v>43945</v>
      </c>
      <c r="B251" s="2">
        <v>2812.64</v>
      </c>
      <c r="C251" s="2">
        <v>2842.71</v>
      </c>
      <c r="D251" s="2">
        <v>2791.76</v>
      </c>
      <c r="E251" s="2">
        <v>2836.74</v>
      </c>
      <c r="F251" t="s">
        <v>6</v>
      </c>
      <c r="G251" s="3">
        <v>1.3899999999999999E-2</v>
      </c>
      <c r="H251" s="5">
        <f>ABS(Table1[[#This Row],[Change %]])</f>
        <v>1.3899999999999999E-2</v>
      </c>
      <c r="I251">
        <f>Table1[[#This Row],[High]]-Table1[[#This Row],[Low]]</f>
        <v>50.949999999999818</v>
      </c>
      <c r="J251" s="5">
        <f>Table1[[#This Row],[Volaitiality in $]]/Table1[[#This Row],[Open]]</f>
        <v>1.8114653848341707E-2</v>
      </c>
    </row>
    <row r="252" spans="1:10" x14ac:dyDescent="0.3">
      <c r="A252" s="1">
        <v>43944</v>
      </c>
      <c r="B252" s="2">
        <v>2810.42</v>
      </c>
      <c r="C252" s="2">
        <v>2844.9</v>
      </c>
      <c r="D252" s="2">
        <v>2794.26</v>
      </c>
      <c r="E252" s="2">
        <v>2797.8</v>
      </c>
      <c r="F252" t="s">
        <v>6</v>
      </c>
      <c r="G252" s="3">
        <v>-5.0000000000000001E-4</v>
      </c>
      <c r="H252" s="5">
        <f>ABS(Table1[[#This Row],[Change %]])</f>
        <v>5.0000000000000001E-4</v>
      </c>
      <c r="I252">
        <f>Table1[[#This Row],[High]]-Table1[[#This Row],[Low]]</f>
        <v>50.639999999999873</v>
      </c>
      <c r="J252" s="5">
        <f>Table1[[#This Row],[Volaitiality in $]]/Table1[[#This Row],[Open]]</f>
        <v>1.8018659132798612E-2</v>
      </c>
    </row>
    <row r="253" spans="1:10" x14ac:dyDescent="0.3">
      <c r="A253" s="1">
        <v>43943</v>
      </c>
      <c r="B253" s="2">
        <v>2787.89</v>
      </c>
      <c r="C253" s="2">
        <v>2815.1</v>
      </c>
      <c r="D253" s="2">
        <v>2775.95</v>
      </c>
      <c r="E253" s="2">
        <v>2799.31</v>
      </c>
      <c r="F253" t="s">
        <v>6</v>
      </c>
      <c r="G253" s="3">
        <v>2.29E-2</v>
      </c>
      <c r="H253" s="5">
        <f>ABS(Table1[[#This Row],[Change %]])</f>
        <v>2.29E-2</v>
      </c>
      <c r="I253">
        <f>Table1[[#This Row],[High]]-Table1[[#This Row],[Low]]</f>
        <v>39.150000000000091</v>
      </c>
      <c r="J253" s="5">
        <f>Table1[[#This Row],[Volaitiality in $]]/Table1[[#This Row],[Open]]</f>
        <v>1.4042878305815543E-2</v>
      </c>
    </row>
    <row r="254" spans="1:10" x14ac:dyDescent="0.3">
      <c r="A254" s="1">
        <v>43942</v>
      </c>
      <c r="B254" s="2">
        <v>2784.81</v>
      </c>
      <c r="C254" s="2">
        <v>2785.54</v>
      </c>
      <c r="D254" s="2">
        <v>2727.1</v>
      </c>
      <c r="E254" s="2">
        <v>2736.56</v>
      </c>
      <c r="F254" t="s">
        <v>6</v>
      </c>
      <c r="G254" s="3">
        <v>-3.0700000000000002E-2</v>
      </c>
      <c r="H254" s="5">
        <f>ABS(Table1[[#This Row],[Change %]])</f>
        <v>3.0700000000000002E-2</v>
      </c>
      <c r="I254">
        <f>Table1[[#This Row],[High]]-Table1[[#This Row],[Low]]</f>
        <v>58.440000000000055</v>
      </c>
      <c r="J254" s="5">
        <f>Table1[[#This Row],[Volaitiality in $]]/Table1[[#This Row],[Open]]</f>
        <v>2.0985273681148824E-2</v>
      </c>
    </row>
    <row r="255" spans="1:10" x14ac:dyDescent="0.3">
      <c r="A255" s="1">
        <v>43941</v>
      </c>
      <c r="B255" s="2">
        <v>2845.62</v>
      </c>
      <c r="C255" s="2">
        <v>2868.98</v>
      </c>
      <c r="D255" s="2">
        <v>2820.43</v>
      </c>
      <c r="E255" s="2">
        <v>2823.16</v>
      </c>
      <c r="F255" t="s">
        <v>6</v>
      </c>
      <c r="G255" s="3">
        <v>-1.7899999999999999E-2</v>
      </c>
      <c r="H255" s="5">
        <f>ABS(Table1[[#This Row],[Change %]])</f>
        <v>1.7899999999999999E-2</v>
      </c>
      <c r="I255">
        <f>Table1[[#This Row],[High]]-Table1[[#This Row],[Low]]</f>
        <v>48.550000000000182</v>
      </c>
      <c r="J255" s="5">
        <f>Table1[[#This Row],[Volaitiality in $]]/Table1[[#This Row],[Open]]</f>
        <v>1.7061308256197307E-2</v>
      </c>
    </row>
    <row r="256" spans="1:10" x14ac:dyDescent="0.3">
      <c r="A256" s="1">
        <v>43938</v>
      </c>
      <c r="B256" s="2">
        <v>2842.43</v>
      </c>
      <c r="C256" s="2">
        <v>2879.22</v>
      </c>
      <c r="D256" s="2">
        <v>2830.88</v>
      </c>
      <c r="E256" s="2">
        <v>2874.56</v>
      </c>
      <c r="F256" t="s">
        <v>6</v>
      </c>
      <c r="G256" s="3">
        <v>2.6800000000000001E-2</v>
      </c>
      <c r="H256" s="5">
        <f>ABS(Table1[[#This Row],[Change %]])</f>
        <v>2.6800000000000001E-2</v>
      </c>
      <c r="I256">
        <f>Table1[[#This Row],[High]]-Table1[[#This Row],[Low]]</f>
        <v>48.339999999999691</v>
      </c>
      <c r="J256" s="5">
        <f>Table1[[#This Row],[Volaitiality in $]]/Table1[[#This Row],[Open]]</f>
        <v>1.700657535981526E-2</v>
      </c>
    </row>
    <row r="257" spans="1:10" x14ac:dyDescent="0.3">
      <c r="A257" s="1">
        <v>43937</v>
      </c>
      <c r="B257" s="2">
        <v>2799.34</v>
      </c>
      <c r="C257" s="2">
        <v>2806.51</v>
      </c>
      <c r="D257" s="2">
        <v>2764.32</v>
      </c>
      <c r="E257" s="2">
        <v>2799.55</v>
      </c>
      <c r="F257" t="s">
        <v>6</v>
      </c>
      <c r="G257" s="3">
        <v>5.7999999999999996E-3</v>
      </c>
      <c r="H257" s="5">
        <f>ABS(Table1[[#This Row],[Change %]])</f>
        <v>5.7999999999999996E-3</v>
      </c>
      <c r="I257">
        <f>Table1[[#This Row],[High]]-Table1[[#This Row],[Low]]</f>
        <v>42.190000000000055</v>
      </c>
      <c r="J257" s="5">
        <f>Table1[[#This Row],[Volaitiality in $]]/Table1[[#This Row],[Open]]</f>
        <v>1.5071409689426812E-2</v>
      </c>
    </row>
    <row r="258" spans="1:10" x14ac:dyDescent="0.3">
      <c r="A258" s="1">
        <v>43936</v>
      </c>
      <c r="B258" s="2">
        <v>2795.64</v>
      </c>
      <c r="C258" s="2">
        <v>2801.88</v>
      </c>
      <c r="D258" s="2">
        <v>2761.54</v>
      </c>
      <c r="E258" s="2">
        <v>2783.36</v>
      </c>
      <c r="F258" t="s">
        <v>6</v>
      </c>
      <c r="G258" s="3">
        <v>-2.1999999999999999E-2</v>
      </c>
      <c r="H258" s="5">
        <f>ABS(Table1[[#This Row],[Change %]])</f>
        <v>2.1999999999999999E-2</v>
      </c>
      <c r="I258">
        <f>Table1[[#This Row],[High]]-Table1[[#This Row],[Low]]</f>
        <v>40.340000000000146</v>
      </c>
      <c r="J258" s="5">
        <f>Table1[[#This Row],[Volaitiality in $]]/Table1[[#This Row],[Open]]</f>
        <v>1.4429611824126193E-2</v>
      </c>
    </row>
    <row r="259" spans="1:10" x14ac:dyDescent="0.3">
      <c r="A259" s="1">
        <v>43935</v>
      </c>
      <c r="B259" s="2">
        <v>2805.1</v>
      </c>
      <c r="C259" s="2">
        <v>2851.85</v>
      </c>
      <c r="D259" s="2">
        <v>2805.1</v>
      </c>
      <c r="E259" s="2">
        <v>2846.06</v>
      </c>
      <c r="F259" t="s">
        <v>6</v>
      </c>
      <c r="G259" s="3">
        <v>3.0599999999999999E-2</v>
      </c>
      <c r="H259" s="5">
        <f>ABS(Table1[[#This Row],[Change %]])</f>
        <v>3.0599999999999999E-2</v>
      </c>
      <c r="I259">
        <f>Table1[[#This Row],[High]]-Table1[[#This Row],[Low]]</f>
        <v>46.75</v>
      </c>
      <c r="J259" s="5">
        <f>Table1[[#This Row],[Volaitiality in $]]/Table1[[#This Row],[Open]]</f>
        <v>1.666607251078393E-2</v>
      </c>
    </row>
    <row r="260" spans="1:10" x14ac:dyDescent="0.3">
      <c r="A260" s="1">
        <v>43934</v>
      </c>
      <c r="B260" s="2">
        <v>2782.46</v>
      </c>
      <c r="C260" s="2">
        <v>2782.46</v>
      </c>
      <c r="D260" s="2">
        <v>2721.17</v>
      </c>
      <c r="E260" s="2">
        <v>2761.63</v>
      </c>
      <c r="F260" t="s">
        <v>6</v>
      </c>
      <c r="G260" s="3">
        <v>-1.01E-2</v>
      </c>
      <c r="H260" s="5">
        <f>ABS(Table1[[#This Row],[Change %]])</f>
        <v>1.01E-2</v>
      </c>
      <c r="I260">
        <f>Table1[[#This Row],[High]]-Table1[[#This Row],[Low]]</f>
        <v>61.289999999999964</v>
      </c>
      <c r="J260" s="5">
        <f>Table1[[#This Row],[Volaitiality in $]]/Table1[[#This Row],[Open]]</f>
        <v>2.2027270832285086E-2</v>
      </c>
    </row>
    <row r="261" spans="1:10" x14ac:dyDescent="0.3">
      <c r="A261" s="1">
        <v>43930</v>
      </c>
      <c r="B261" s="2">
        <v>2776.99</v>
      </c>
      <c r="C261" s="2">
        <v>2818.57</v>
      </c>
      <c r="D261" s="2">
        <v>2762.36</v>
      </c>
      <c r="E261" s="2">
        <v>2789.82</v>
      </c>
      <c r="F261" t="s">
        <v>6</v>
      </c>
      <c r="G261" s="3">
        <v>1.4500000000000001E-2</v>
      </c>
      <c r="H261" s="5">
        <f>ABS(Table1[[#This Row],[Change %]])</f>
        <v>1.4500000000000001E-2</v>
      </c>
      <c r="I261">
        <f>Table1[[#This Row],[High]]-Table1[[#This Row],[Low]]</f>
        <v>56.210000000000036</v>
      </c>
      <c r="J261" s="5">
        <f>Table1[[#This Row],[Volaitiality in $]]/Table1[[#This Row],[Open]]</f>
        <v>2.0241340444149977E-2</v>
      </c>
    </row>
    <row r="262" spans="1:10" x14ac:dyDescent="0.3">
      <c r="A262" s="1">
        <v>43929</v>
      </c>
      <c r="B262" s="2">
        <v>2685</v>
      </c>
      <c r="C262" s="2">
        <v>2760.75</v>
      </c>
      <c r="D262" s="2">
        <v>2663.3</v>
      </c>
      <c r="E262" s="2">
        <v>2749.98</v>
      </c>
      <c r="F262" t="s">
        <v>6</v>
      </c>
      <c r="G262" s="3">
        <v>3.4099999999999998E-2</v>
      </c>
      <c r="H262" s="5">
        <f>ABS(Table1[[#This Row],[Change %]])</f>
        <v>3.4099999999999998E-2</v>
      </c>
      <c r="I262">
        <f>Table1[[#This Row],[High]]-Table1[[#This Row],[Low]]</f>
        <v>97.449999999999818</v>
      </c>
      <c r="J262" s="5">
        <f>Table1[[#This Row],[Volaitiality in $]]/Table1[[#This Row],[Open]]</f>
        <v>3.6294227188081868E-2</v>
      </c>
    </row>
    <row r="263" spans="1:10" x14ac:dyDescent="0.3">
      <c r="A263" s="1">
        <v>43928</v>
      </c>
      <c r="B263" s="2">
        <v>2738.65</v>
      </c>
      <c r="C263" s="2">
        <v>2756.89</v>
      </c>
      <c r="D263" s="2">
        <v>2657.67</v>
      </c>
      <c r="E263" s="2">
        <v>2659.41</v>
      </c>
      <c r="F263" t="s">
        <v>6</v>
      </c>
      <c r="G263" s="3">
        <v>-1.6000000000000001E-3</v>
      </c>
      <c r="H263" s="5">
        <f>ABS(Table1[[#This Row],[Change %]])</f>
        <v>1.6000000000000001E-3</v>
      </c>
      <c r="I263">
        <f>Table1[[#This Row],[High]]-Table1[[#This Row],[Low]]</f>
        <v>99.2199999999998</v>
      </c>
      <c r="J263" s="5">
        <f>Table1[[#This Row],[Volaitiality in $]]/Table1[[#This Row],[Open]]</f>
        <v>3.6229529147572638E-2</v>
      </c>
    </row>
    <row r="264" spans="1:10" x14ac:dyDescent="0.3">
      <c r="A264" s="1">
        <v>43927</v>
      </c>
      <c r="B264" s="2">
        <v>2578.2800000000002</v>
      </c>
      <c r="C264" s="2">
        <v>2676.85</v>
      </c>
      <c r="D264" s="2">
        <v>2574.5700000000002</v>
      </c>
      <c r="E264" s="2">
        <v>2663.68</v>
      </c>
      <c r="F264" t="s">
        <v>6</v>
      </c>
      <c r="G264" s="3">
        <v>7.0300000000000001E-2</v>
      </c>
      <c r="H264" s="5">
        <f>ABS(Table1[[#This Row],[Change %]])</f>
        <v>7.0300000000000001E-2</v>
      </c>
      <c r="I264">
        <f>Table1[[#This Row],[High]]-Table1[[#This Row],[Low]]</f>
        <v>102.27999999999975</v>
      </c>
      <c r="J264" s="5">
        <f>Table1[[#This Row],[Volaitiality in $]]/Table1[[#This Row],[Open]]</f>
        <v>3.9669857424329297E-2</v>
      </c>
    </row>
    <row r="265" spans="1:10" x14ac:dyDescent="0.3">
      <c r="A265" s="1">
        <v>43924</v>
      </c>
      <c r="B265" s="2">
        <v>2514.92</v>
      </c>
      <c r="C265" s="2">
        <v>2538.1799999999998</v>
      </c>
      <c r="D265" s="2">
        <v>2459.96</v>
      </c>
      <c r="E265" s="2">
        <v>2488.65</v>
      </c>
      <c r="F265" t="s">
        <v>6</v>
      </c>
      <c r="G265" s="3">
        <v>-1.5100000000000001E-2</v>
      </c>
      <c r="H265" s="5">
        <f>ABS(Table1[[#This Row],[Change %]])</f>
        <v>1.5100000000000001E-2</v>
      </c>
      <c r="I265">
        <f>Table1[[#This Row],[High]]-Table1[[#This Row],[Low]]</f>
        <v>78.2199999999998</v>
      </c>
      <c r="J265" s="5">
        <f>Table1[[#This Row],[Volaitiality in $]]/Table1[[#This Row],[Open]]</f>
        <v>3.1102380990250107E-2</v>
      </c>
    </row>
    <row r="266" spans="1:10" x14ac:dyDescent="0.3">
      <c r="A266" s="1">
        <v>43923</v>
      </c>
      <c r="B266" s="2">
        <v>2458.54</v>
      </c>
      <c r="C266" s="2">
        <v>2533.2199999999998</v>
      </c>
      <c r="D266" s="2">
        <v>2455.79</v>
      </c>
      <c r="E266" s="2">
        <v>2526.9</v>
      </c>
      <c r="F266" t="s">
        <v>6</v>
      </c>
      <c r="G266" s="3">
        <v>2.2800000000000001E-2</v>
      </c>
      <c r="H266" s="5">
        <f>ABS(Table1[[#This Row],[Change %]])</f>
        <v>2.2800000000000001E-2</v>
      </c>
      <c r="I266">
        <f>Table1[[#This Row],[High]]-Table1[[#This Row],[Low]]</f>
        <v>77.429999999999836</v>
      </c>
      <c r="J266" s="5">
        <f>Table1[[#This Row],[Volaitiality in $]]/Table1[[#This Row],[Open]]</f>
        <v>3.1494301496009763E-2</v>
      </c>
    </row>
    <row r="267" spans="1:10" x14ac:dyDescent="0.3">
      <c r="A267" s="1">
        <v>43922</v>
      </c>
      <c r="B267" s="2">
        <v>2498.08</v>
      </c>
      <c r="C267" s="2">
        <v>2522.75</v>
      </c>
      <c r="D267" s="2">
        <v>2447.4899999999998</v>
      </c>
      <c r="E267" s="2">
        <v>2470.5</v>
      </c>
      <c r="F267" t="s">
        <v>6</v>
      </c>
      <c r="G267" s="3">
        <v>-4.41E-2</v>
      </c>
      <c r="H267" s="5">
        <f>ABS(Table1[[#This Row],[Change %]])</f>
        <v>4.41E-2</v>
      </c>
      <c r="I267">
        <f>Table1[[#This Row],[High]]-Table1[[#This Row],[Low]]</f>
        <v>75.260000000000218</v>
      </c>
      <c r="J267" s="5">
        <f>Table1[[#This Row],[Volaitiality in $]]/Table1[[#This Row],[Open]]</f>
        <v>3.012713764170892E-2</v>
      </c>
    </row>
    <row r="268" spans="1:10" x14ac:dyDescent="0.3">
      <c r="A268" s="1">
        <v>43921</v>
      </c>
      <c r="B268" s="2">
        <v>2614.69</v>
      </c>
      <c r="C268" s="2">
        <v>2641.39</v>
      </c>
      <c r="D268" s="2">
        <v>2571.15</v>
      </c>
      <c r="E268" s="2">
        <v>2584.59</v>
      </c>
      <c r="F268" t="s">
        <v>6</v>
      </c>
      <c r="G268" s="3">
        <v>-1.6E-2</v>
      </c>
      <c r="H268" s="5">
        <f>ABS(Table1[[#This Row],[Change %]])</f>
        <v>1.6E-2</v>
      </c>
      <c r="I268">
        <f>Table1[[#This Row],[High]]-Table1[[#This Row],[Low]]</f>
        <v>70.239999999999782</v>
      </c>
      <c r="J268" s="5">
        <f>Table1[[#This Row],[Volaitiality in $]]/Table1[[#This Row],[Open]]</f>
        <v>2.6863605245746065E-2</v>
      </c>
    </row>
    <row r="269" spans="1:10" x14ac:dyDescent="0.3">
      <c r="A269" s="1">
        <v>43920</v>
      </c>
      <c r="B269" s="2">
        <v>2558.98</v>
      </c>
      <c r="C269" s="2">
        <v>2631.8</v>
      </c>
      <c r="D269" s="2">
        <v>2545.2800000000002</v>
      </c>
      <c r="E269" s="2">
        <v>2626.65</v>
      </c>
      <c r="F269" t="s">
        <v>6</v>
      </c>
      <c r="G269" s="3">
        <v>3.3500000000000002E-2</v>
      </c>
      <c r="H269" s="5">
        <f>ABS(Table1[[#This Row],[Change %]])</f>
        <v>3.3500000000000002E-2</v>
      </c>
      <c r="I269">
        <f>Table1[[#This Row],[High]]-Table1[[#This Row],[Low]]</f>
        <v>86.519999999999982</v>
      </c>
      <c r="J269" s="5">
        <f>Table1[[#This Row],[Volaitiality in $]]/Table1[[#This Row],[Open]]</f>
        <v>3.3810346309857825E-2</v>
      </c>
    </row>
    <row r="270" spans="1:10" x14ac:dyDescent="0.3">
      <c r="A270" s="1">
        <v>43917</v>
      </c>
      <c r="B270" s="2">
        <v>2555.87</v>
      </c>
      <c r="C270" s="2">
        <v>2615.91</v>
      </c>
      <c r="D270" s="2">
        <v>2520.02</v>
      </c>
      <c r="E270" s="2">
        <v>2541.4699999999998</v>
      </c>
      <c r="F270" t="s">
        <v>6</v>
      </c>
      <c r="G270" s="3">
        <v>-3.3700000000000001E-2</v>
      </c>
      <c r="H270" s="5">
        <f>ABS(Table1[[#This Row],[Change %]])</f>
        <v>3.3700000000000001E-2</v>
      </c>
      <c r="I270">
        <f>Table1[[#This Row],[High]]-Table1[[#This Row],[Low]]</f>
        <v>95.889999999999873</v>
      </c>
      <c r="J270" s="5">
        <f>Table1[[#This Row],[Volaitiality in $]]/Table1[[#This Row],[Open]]</f>
        <v>3.7517557622257731E-2</v>
      </c>
    </row>
    <row r="271" spans="1:10" x14ac:dyDescent="0.3">
      <c r="A271" s="1">
        <v>43916</v>
      </c>
      <c r="B271" s="2">
        <v>2501.29</v>
      </c>
      <c r="C271" s="2">
        <v>2637.01</v>
      </c>
      <c r="D271" s="2">
        <v>2500.7199999999998</v>
      </c>
      <c r="E271" s="2">
        <v>2630.07</v>
      </c>
      <c r="F271" t="s">
        <v>6</v>
      </c>
      <c r="G271" s="3">
        <v>6.2399999999999997E-2</v>
      </c>
      <c r="H271" s="5">
        <f>ABS(Table1[[#This Row],[Change %]])</f>
        <v>6.2399999999999997E-2</v>
      </c>
      <c r="I271">
        <f>Table1[[#This Row],[High]]-Table1[[#This Row],[Low]]</f>
        <v>136.29000000000042</v>
      </c>
      <c r="J271" s="5">
        <f>Table1[[#This Row],[Volaitiality in $]]/Table1[[#This Row],[Open]]</f>
        <v>5.4487884251726279E-2</v>
      </c>
    </row>
    <row r="272" spans="1:10" x14ac:dyDescent="0.3">
      <c r="A272" s="1">
        <v>43915</v>
      </c>
      <c r="B272" s="2">
        <v>2457.77</v>
      </c>
      <c r="C272" s="2">
        <v>2571.42</v>
      </c>
      <c r="D272" s="2">
        <v>2407.5300000000002</v>
      </c>
      <c r="E272" s="2">
        <v>2475.56</v>
      </c>
      <c r="F272" t="s">
        <v>6</v>
      </c>
      <c r="G272" s="3">
        <v>1.15E-2</v>
      </c>
      <c r="H272" s="5">
        <f>ABS(Table1[[#This Row],[Change %]])</f>
        <v>1.15E-2</v>
      </c>
      <c r="I272">
        <f>Table1[[#This Row],[High]]-Table1[[#This Row],[Low]]</f>
        <v>163.88999999999987</v>
      </c>
      <c r="J272" s="5">
        <f>Table1[[#This Row],[Volaitiality in $]]/Table1[[#This Row],[Open]]</f>
        <v>6.6682399085349675E-2</v>
      </c>
    </row>
    <row r="273" spans="1:10" x14ac:dyDescent="0.3">
      <c r="A273" s="1">
        <v>43914</v>
      </c>
      <c r="B273" s="2">
        <v>2344.44</v>
      </c>
      <c r="C273" s="2">
        <v>2449.71</v>
      </c>
      <c r="D273" s="2">
        <v>2344.44</v>
      </c>
      <c r="E273" s="2">
        <v>2447.33</v>
      </c>
      <c r="F273" t="s">
        <v>6</v>
      </c>
      <c r="G273" s="3">
        <v>9.3799999999999994E-2</v>
      </c>
      <c r="H273" s="5">
        <f>ABS(Table1[[#This Row],[Change %]])</f>
        <v>9.3799999999999994E-2</v>
      </c>
      <c r="I273">
        <f>Table1[[#This Row],[High]]-Table1[[#This Row],[Low]]</f>
        <v>105.26999999999998</v>
      </c>
      <c r="J273" s="5">
        <f>Table1[[#This Row],[Volaitiality in $]]/Table1[[#This Row],[Open]]</f>
        <v>4.4901980856835735E-2</v>
      </c>
    </row>
    <row r="274" spans="1:10" x14ac:dyDescent="0.3">
      <c r="A274" s="1">
        <v>43913</v>
      </c>
      <c r="B274" s="2">
        <v>2290.71</v>
      </c>
      <c r="C274" s="2">
        <v>2300.73</v>
      </c>
      <c r="D274" s="2">
        <v>2191.86</v>
      </c>
      <c r="E274" s="2">
        <v>2237.4</v>
      </c>
      <c r="F274" t="s">
        <v>6</v>
      </c>
      <c r="G274" s="3">
        <v>-2.93E-2</v>
      </c>
      <c r="H274" s="5">
        <f>ABS(Table1[[#This Row],[Change %]])</f>
        <v>2.93E-2</v>
      </c>
      <c r="I274">
        <f>Table1[[#This Row],[High]]-Table1[[#This Row],[Low]]</f>
        <v>108.86999999999989</v>
      </c>
      <c r="J274" s="5">
        <f>Table1[[#This Row],[Volaitiality in $]]/Table1[[#This Row],[Open]]</f>
        <v>4.7526749348455237E-2</v>
      </c>
    </row>
    <row r="275" spans="1:10" x14ac:dyDescent="0.3">
      <c r="A275" s="1">
        <v>43910</v>
      </c>
      <c r="B275" s="2">
        <v>2431.94</v>
      </c>
      <c r="C275" s="2">
        <v>2453.0100000000002</v>
      </c>
      <c r="D275" s="2">
        <v>2295.56</v>
      </c>
      <c r="E275" s="2">
        <v>2304.92</v>
      </c>
      <c r="F275" t="s">
        <v>6</v>
      </c>
      <c r="G275" s="3">
        <v>-4.3400000000000001E-2</v>
      </c>
      <c r="H275" s="5">
        <f>ABS(Table1[[#This Row],[Change %]])</f>
        <v>4.3400000000000001E-2</v>
      </c>
      <c r="I275">
        <f>Table1[[#This Row],[High]]-Table1[[#This Row],[Low]]</f>
        <v>157.45000000000027</v>
      </c>
      <c r="J275" s="5">
        <f>Table1[[#This Row],[Volaitiality in $]]/Table1[[#This Row],[Open]]</f>
        <v>6.4742551214257038E-2</v>
      </c>
    </row>
    <row r="276" spans="1:10" x14ac:dyDescent="0.3">
      <c r="A276" s="1">
        <v>43909</v>
      </c>
      <c r="B276" s="2">
        <v>2393.48</v>
      </c>
      <c r="C276" s="2">
        <v>2466.9699999999998</v>
      </c>
      <c r="D276" s="2">
        <v>2319.7800000000002</v>
      </c>
      <c r="E276" s="2">
        <v>2409.39</v>
      </c>
      <c r="F276" t="s">
        <v>6</v>
      </c>
      <c r="G276" s="3">
        <v>4.7000000000000002E-3</v>
      </c>
      <c r="H276" s="5">
        <f>ABS(Table1[[#This Row],[Change %]])</f>
        <v>4.7000000000000002E-3</v>
      </c>
      <c r="I276">
        <f>Table1[[#This Row],[High]]-Table1[[#This Row],[Low]]</f>
        <v>147.1899999999996</v>
      </c>
      <c r="J276" s="5">
        <f>Table1[[#This Row],[Volaitiality in $]]/Table1[[#This Row],[Open]]</f>
        <v>6.1496231428714507E-2</v>
      </c>
    </row>
    <row r="277" spans="1:10" x14ac:dyDescent="0.3">
      <c r="A277" s="1">
        <v>43908</v>
      </c>
      <c r="B277" s="2">
        <v>2436.5</v>
      </c>
      <c r="C277" s="2">
        <v>2453.5700000000002</v>
      </c>
      <c r="D277" s="2">
        <v>2280.52</v>
      </c>
      <c r="E277" s="2">
        <v>2398.1</v>
      </c>
      <c r="F277" t="s">
        <v>6</v>
      </c>
      <c r="G277" s="3">
        <v>-5.1799999999999999E-2</v>
      </c>
      <c r="H277" s="5">
        <f>ABS(Table1[[#This Row],[Change %]])</f>
        <v>5.1799999999999999E-2</v>
      </c>
      <c r="I277">
        <f>Table1[[#This Row],[High]]-Table1[[#This Row],[Low]]</f>
        <v>173.05000000000018</v>
      </c>
      <c r="J277" s="5">
        <f>Table1[[#This Row],[Volaitiality in $]]/Table1[[#This Row],[Open]]</f>
        <v>7.1024009850195025E-2</v>
      </c>
    </row>
    <row r="278" spans="1:10" x14ac:dyDescent="0.3">
      <c r="A278" s="1">
        <v>43907</v>
      </c>
      <c r="B278" s="2">
        <v>2425.66</v>
      </c>
      <c r="C278" s="2">
        <v>2553.9299999999998</v>
      </c>
      <c r="D278" s="2">
        <v>2367.04</v>
      </c>
      <c r="E278" s="2">
        <v>2529.19</v>
      </c>
      <c r="F278" t="s">
        <v>6</v>
      </c>
      <c r="G278" s="3">
        <v>0.06</v>
      </c>
      <c r="H278" s="5">
        <f>ABS(Table1[[#This Row],[Change %]])</f>
        <v>0.06</v>
      </c>
      <c r="I278">
        <f>Table1[[#This Row],[High]]-Table1[[#This Row],[Low]]</f>
        <v>186.88999999999987</v>
      </c>
      <c r="J278" s="5">
        <f>Table1[[#This Row],[Volaitiality in $]]/Table1[[#This Row],[Open]]</f>
        <v>7.7047071724808874E-2</v>
      </c>
    </row>
    <row r="279" spans="1:10" x14ac:dyDescent="0.3">
      <c r="A279" s="1">
        <v>43906</v>
      </c>
      <c r="B279" s="2">
        <v>2508.59</v>
      </c>
      <c r="C279" s="2">
        <v>2562.98</v>
      </c>
      <c r="D279" s="2">
        <v>2380.94</v>
      </c>
      <c r="E279" s="2">
        <v>2386.13</v>
      </c>
      <c r="F279" t="s">
        <v>6</v>
      </c>
      <c r="G279" s="3">
        <v>-0.1198</v>
      </c>
      <c r="H279" s="5">
        <f>ABS(Table1[[#This Row],[Change %]])</f>
        <v>0.1198</v>
      </c>
      <c r="I279">
        <f>Table1[[#This Row],[High]]-Table1[[#This Row],[Low]]</f>
        <v>182.03999999999996</v>
      </c>
      <c r="J279" s="5">
        <f>Table1[[#This Row],[Volaitiality in $]]/Table1[[#This Row],[Open]]</f>
        <v>7.2566660952965586E-2</v>
      </c>
    </row>
    <row r="280" spans="1:10" x14ac:dyDescent="0.3">
      <c r="A280" s="1">
        <v>43903</v>
      </c>
      <c r="B280" s="2">
        <v>2569.9899999999998</v>
      </c>
      <c r="C280" s="2">
        <v>2711.33</v>
      </c>
      <c r="D280" s="2">
        <v>2492.37</v>
      </c>
      <c r="E280" s="2">
        <v>2711.02</v>
      </c>
      <c r="F280" t="s">
        <v>6</v>
      </c>
      <c r="G280" s="3">
        <v>9.2899999999999996E-2</v>
      </c>
      <c r="H280" s="5">
        <f>ABS(Table1[[#This Row],[Change %]])</f>
        <v>9.2899999999999996E-2</v>
      </c>
      <c r="I280">
        <f>Table1[[#This Row],[High]]-Table1[[#This Row],[Low]]</f>
        <v>218.96000000000004</v>
      </c>
      <c r="J280" s="5">
        <f>Table1[[#This Row],[Volaitiality in $]]/Table1[[#This Row],[Open]]</f>
        <v>8.5198775092510115E-2</v>
      </c>
    </row>
    <row r="281" spans="1:10" x14ac:dyDescent="0.3">
      <c r="A281" s="1">
        <v>43902</v>
      </c>
      <c r="B281" s="2">
        <v>2630.86</v>
      </c>
      <c r="C281" s="2">
        <v>2660.95</v>
      </c>
      <c r="D281" s="2">
        <v>2478.86</v>
      </c>
      <c r="E281" s="2">
        <v>2480.64</v>
      </c>
      <c r="F281" t="s">
        <v>6</v>
      </c>
      <c r="G281" s="3">
        <v>-9.5100000000000004E-2</v>
      </c>
      <c r="H281" s="5">
        <f>ABS(Table1[[#This Row],[Change %]])</f>
        <v>9.5100000000000004E-2</v>
      </c>
      <c r="I281">
        <f>Table1[[#This Row],[High]]-Table1[[#This Row],[Low]]</f>
        <v>182.08999999999969</v>
      </c>
      <c r="J281" s="5">
        <f>Table1[[#This Row],[Volaitiality in $]]/Table1[[#This Row],[Open]]</f>
        <v>6.9213109021384528E-2</v>
      </c>
    </row>
    <row r="282" spans="1:10" x14ac:dyDescent="0.3">
      <c r="A282" s="1">
        <v>43901</v>
      </c>
      <c r="B282" s="2">
        <v>2825.6</v>
      </c>
      <c r="C282" s="2">
        <v>2825.6</v>
      </c>
      <c r="D282" s="2">
        <v>2707.22</v>
      </c>
      <c r="E282" s="2">
        <v>2741.38</v>
      </c>
      <c r="F282" t="s">
        <v>6</v>
      </c>
      <c r="G282" s="3">
        <v>-4.8899999999999999E-2</v>
      </c>
      <c r="H282" s="5">
        <f>ABS(Table1[[#This Row],[Change %]])</f>
        <v>4.8899999999999999E-2</v>
      </c>
      <c r="I282">
        <f>Table1[[#This Row],[High]]-Table1[[#This Row],[Low]]</f>
        <v>118.38000000000011</v>
      </c>
      <c r="J282" s="5">
        <f>Table1[[#This Row],[Volaitiality in $]]/Table1[[#This Row],[Open]]</f>
        <v>4.1895526613816576E-2</v>
      </c>
    </row>
    <row r="283" spans="1:10" x14ac:dyDescent="0.3">
      <c r="A283" s="1">
        <v>43900</v>
      </c>
      <c r="B283" s="2">
        <v>2813.48</v>
      </c>
      <c r="C283" s="2">
        <v>2882.59</v>
      </c>
      <c r="D283" s="2">
        <v>2734</v>
      </c>
      <c r="E283" s="2">
        <v>2882.23</v>
      </c>
      <c r="F283" t="s">
        <v>6</v>
      </c>
      <c r="G283" s="3">
        <v>4.9399999999999999E-2</v>
      </c>
      <c r="H283" s="5">
        <f>ABS(Table1[[#This Row],[Change %]])</f>
        <v>4.9399999999999999E-2</v>
      </c>
      <c r="I283">
        <f>Table1[[#This Row],[High]]-Table1[[#This Row],[Low]]</f>
        <v>148.59000000000015</v>
      </c>
      <c r="J283" s="5">
        <f>Table1[[#This Row],[Volaitiality in $]]/Table1[[#This Row],[Open]]</f>
        <v>5.2813597395396497E-2</v>
      </c>
    </row>
    <row r="284" spans="1:10" x14ac:dyDescent="0.3">
      <c r="A284" s="1">
        <v>43899</v>
      </c>
      <c r="B284" s="2">
        <v>2863.89</v>
      </c>
      <c r="C284" s="2">
        <v>2863.89</v>
      </c>
      <c r="D284" s="2">
        <v>2734.43</v>
      </c>
      <c r="E284" s="2">
        <v>2746.56</v>
      </c>
      <c r="F284" t="s">
        <v>6</v>
      </c>
      <c r="G284" s="3">
        <v>-7.5999999999999998E-2</v>
      </c>
      <c r="H284" s="5">
        <f>ABS(Table1[[#This Row],[Change %]])</f>
        <v>7.5999999999999998E-2</v>
      </c>
      <c r="I284">
        <f>Table1[[#This Row],[High]]-Table1[[#This Row],[Low]]</f>
        <v>129.46000000000004</v>
      </c>
      <c r="J284" s="5">
        <f>Table1[[#This Row],[Volaitiality in $]]/Table1[[#This Row],[Open]]</f>
        <v>4.5204250163239527E-2</v>
      </c>
    </row>
    <row r="285" spans="1:10" x14ac:dyDescent="0.3">
      <c r="A285" s="1">
        <v>43896</v>
      </c>
      <c r="B285" s="2">
        <v>2954.2</v>
      </c>
      <c r="C285" s="2">
        <v>2985.93</v>
      </c>
      <c r="D285" s="2">
        <v>2901.54</v>
      </c>
      <c r="E285" s="2">
        <v>2972.37</v>
      </c>
      <c r="F285" t="s">
        <v>6</v>
      </c>
      <c r="G285" s="3">
        <v>-1.7100000000000001E-2</v>
      </c>
      <c r="H285" s="5">
        <f>ABS(Table1[[#This Row],[Change %]])</f>
        <v>1.7100000000000001E-2</v>
      </c>
      <c r="I285">
        <f>Table1[[#This Row],[High]]-Table1[[#This Row],[Low]]</f>
        <v>84.389999999999873</v>
      </c>
      <c r="J285" s="5">
        <f>Table1[[#This Row],[Volaitiality in $]]/Table1[[#This Row],[Open]]</f>
        <v>2.8566109268160545E-2</v>
      </c>
    </row>
    <row r="286" spans="1:10" x14ac:dyDescent="0.3">
      <c r="A286" s="1">
        <v>43895</v>
      </c>
      <c r="B286" s="2">
        <v>3075.7</v>
      </c>
      <c r="C286" s="2">
        <v>3083.04</v>
      </c>
      <c r="D286" s="2">
        <v>2999.83</v>
      </c>
      <c r="E286" s="2">
        <v>3023.94</v>
      </c>
      <c r="F286" t="s">
        <v>6</v>
      </c>
      <c r="G286" s="3">
        <v>-3.39E-2</v>
      </c>
      <c r="H286" s="5">
        <f>ABS(Table1[[#This Row],[Change %]])</f>
        <v>3.39E-2</v>
      </c>
      <c r="I286">
        <f>Table1[[#This Row],[High]]-Table1[[#This Row],[Low]]</f>
        <v>83.210000000000036</v>
      </c>
      <c r="J286" s="5">
        <f>Table1[[#This Row],[Volaitiality in $]]/Table1[[#This Row],[Open]]</f>
        <v>2.7054003966576728E-2</v>
      </c>
    </row>
    <row r="287" spans="1:10" x14ac:dyDescent="0.3">
      <c r="A287" s="1">
        <v>43894</v>
      </c>
      <c r="B287" s="2">
        <v>3045.75</v>
      </c>
      <c r="C287" s="2">
        <v>3130.97</v>
      </c>
      <c r="D287" s="2">
        <v>3034.38</v>
      </c>
      <c r="E287" s="2">
        <v>3130.12</v>
      </c>
      <c r="F287" t="s">
        <v>6</v>
      </c>
      <c r="G287" s="3">
        <v>4.2200000000000001E-2</v>
      </c>
      <c r="H287" s="5">
        <f>ABS(Table1[[#This Row],[Change %]])</f>
        <v>4.2200000000000001E-2</v>
      </c>
      <c r="I287">
        <f>Table1[[#This Row],[High]]-Table1[[#This Row],[Low]]</f>
        <v>96.589999999999691</v>
      </c>
      <c r="J287" s="5">
        <f>Table1[[#This Row],[Volaitiality in $]]/Table1[[#This Row],[Open]]</f>
        <v>3.1713042764507822E-2</v>
      </c>
    </row>
    <row r="288" spans="1:10" x14ac:dyDescent="0.3">
      <c r="A288" s="1">
        <v>43893</v>
      </c>
      <c r="B288" s="2">
        <v>3096.46</v>
      </c>
      <c r="C288" s="2">
        <v>3136.72</v>
      </c>
      <c r="D288" s="2">
        <v>2976.63</v>
      </c>
      <c r="E288" s="2">
        <v>3003.37</v>
      </c>
      <c r="F288" t="s">
        <v>6</v>
      </c>
      <c r="G288" s="3">
        <v>-2.81E-2</v>
      </c>
      <c r="H288" s="5">
        <f>ABS(Table1[[#This Row],[Change %]])</f>
        <v>2.81E-2</v>
      </c>
      <c r="I288">
        <f>Table1[[#This Row],[High]]-Table1[[#This Row],[Low]]</f>
        <v>160.08999999999969</v>
      </c>
      <c r="J288" s="5">
        <f>Table1[[#This Row],[Volaitiality in $]]/Table1[[#This Row],[Open]]</f>
        <v>5.1700974661387421E-2</v>
      </c>
    </row>
    <row r="289" spans="1:10" x14ac:dyDescent="0.3">
      <c r="A289" s="1">
        <v>43892</v>
      </c>
      <c r="B289" s="2">
        <v>2974.28</v>
      </c>
      <c r="C289" s="2">
        <v>3090.96</v>
      </c>
      <c r="D289" s="2">
        <v>2945.19</v>
      </c>
      <c r="E289" s="2">
        <v>3090.23</v>
      </c>
      <c r="F289" t="s">
        <v>6</v>
      </c>
      <c r="G289" s="3">
        <v>4.5999999999999999E-2</v>
      </c>
      <c r="H289" s="5">
        <f>ABS(Table1[[#This Row],[Change %]])</f>
        <v>4.5999999999999999E-2</v>
      </c>
      <c r="I289">
        <f>Table1[[#This Row],[High]]-Table1[[#This Row],[Low]]</f>
        <v>145.76999999999998</v>
      </c>
      <c r="J289" s="5">
        <f>Table1[[#This Row],[Volaitiality in $]]/Table1[[#This Row],[Open]]</f>
        <v>4.901018061514046E-2</v>
      </c>
    </row>
    <row r="290" spans="1:10" x14ac:dyDescent="0.3">
      <c r="A290" s="1">
        <v>43889</v>
      </c>
      <c r="B290" s="2">
        <v>2916.9</v>
      </c>
      <c r="C290" s="2">
        <v>2959.72</v>
      </c>
      <c r="D290" s="2">
        <v>2855.84</v>
      </c>
      <c r="E290" s="2">
        <v>2954.22</v>
      </c>
      <c r="F290" t="s">
        <v>6</v>
      </c>
      <c r="G290" s="3">
        <v>-8.2000000000000007E-3</v>
      </c>
      <c r="H290" s="5">
        <f>ABS(Table1[[#This Row],[Change %]])</f>
        <v>8.2000000000000007E-3</v>
      </c>
      <c r="I290">
        <f>Table1[[#This Row],[High]]-Table1[[#This Row],[Low]]</f>
        <v>103.87999999999965</v>
      </c>
      <c r="J290" s="5">
        <f>Table1[[#This Row],[Volaitiality in $]]/Table1[[#This Row],[Open]]</f>
        <v>3.5613150947924048E-2</v>
      </c>
    </row>
    <row r="291" spans="1:10" x14ac:dyDescent="0.3">
      <c r="A291" s="1">
        <v>43888</v>
      </c>
      <c r="B291" s="2">
        <v>3062.54</v>
      </c>
      <c r="C291" s="2">
        <v>3097.07</v>
      </c>
      <c r="D291" s="2">
        <v>2977.39</v>
      </c>
      <c r="E291" s="2">
        <v>2978.76</v>
      </c>
      <c r="F291" t="s">
        <v>6</v>
      </c>
      <c r="G291" s="3">
        <v>-4.4200000000000003E-2</v>
      </c>
      <c r="H291" s="5">
        <f>ABS(Table1[[#This Row],[Change %]])</f>
        <v>4.4200000000000003E-2</v>
      </c>
      <c r="I291">
        <f>Table1[[#This Row],[High]]-Table1[[#This Row],[Low]]</f>
        <v>119.68000000000029</v>
      </c>
      <c r="J291" s="5">
        <f>Table1[[#This Row],[Volaitiality in $]]/Table1[[#This Row],[Open]]</f>
        <v>3.9078673258145298E-2</v>
      </c>
    </row>
    <row r="292" spans="1:10" x14ac:dyDescent="0.3">
      <c r="A292" s="1">
        <v>43887</v>
      </c>
      <c r="B292" s="2">
        <v>3139.9</v>
      </c>
      <c r="C292" s="2">
        <v>3182.51</v>
      </c>
      <c r="D292" s="2">
        <v>3108.99</v>
      </c>
      <c r="E292" s="2">
        <v>3116.39</v>
      </c>
      <c r="F292" t="s">
        <v>6</v>
      </c>
      <c r="G292" s="3">
        <v>-3.8E-3</v>
      </c>
      <c r="H292" s="5">
        <f>ABS(Table1[[#This Row],[Change %]])</f>
        <v>3.8E-3</v>
      </c>
      <c r="I292">
        <f>Table1[[#This Row],[High]]-Table1[[#This Row],[Low]]</f>
        <v>73.520000000000437</v>
      </c>
      <c r="J292" s="5">
        <f>Table1[[#This Row],[Volaitiality in $]]/Table1[[#This Row],[Open]]</f>
        <v>2.3414758431797328E-2</v>
      </c>
    </row>
    <row r="293" spans="1:10" x14ac:dyDescent="0.3">
      <c r="A293" s="1">
        <v>43886</v>
      </c>
      <c r="B293" s="2">
        <v>3238.94</v>
      </c>
      <c r="C293" s="2">
        <v>3246.99</v>
      </c>
      <c r="D293" s="2">
        <v>3118.77</v>
      </c>
      <c r="E293" s="2">
        <v>3128.21</v>
      </c>
      <c r="F293" t="s">
        <v>6</v>
      </c>
      <c r="G293" s="3">
        <v>-3.0300000000000001E-2</v>
      </c>
      <c r="H293" s="5">
        <f>ABS(Table1[[#This Row],[Change %]])</f>
        <v>3.0300000000000001E-2</v>
      </c>
      <c r="I293">
        <f>Table1[[#This Row],[High]]-Table1[[#This Row],[Low]]</f>
        <v>128.2199999999998</v>
      </c>
      <c r="J293" s="5">
        <f>Table1[[#This Row],[Volaitiality in $]]/Table1[[#This Row],[Open]]</f>
        <v>3.9587025384848068E-2</v>
      </c>
    </row>
    <row r="294" spans="1:10" x14ac:dyDescent="0.3">
      <c r="A294" s="1">
        <v>43885</v>
      </c>
      <c r="B294" s="2">
        <v>3257.61</v>
      </c>
      <c r="C294" s="2">
        <v>3259.81</v>
      </c>
      <c r="D294" s="2">
        <v>3214.65</v>
      </c>
      <c r="E294" s="2">
        <v>3225.89</v>
      </c>
      <c r="F294" t="s">
        <v>6</v>
      </c>
      <c r="G294" s="3">
        <v>-3.3500000000000002E-2</v>
      </c>
      <c r="H294" s="5">
        <f>ABS(Table1[[#This Row],[Change %]])</f>
        <v>3.3500000000000002E-2</v>
      </c>
      <c r="I294">
        <f>Table1[[#This Row],[High]]-Table1[[#This Row],[Low]]</f>
        <v>45.159999999999854</v>
      </c>
      <c r="J294" s="5">
        <f>Table1[[#This Row],[Volaitiality in $]]/Table1[[#This Row],[Open]]</f>
        <v>1.3862924045542546E-2</v>
      </c>
    </row>
    <row r="295" spans="1:10" x14ac:dyDescent="0.3">
      <c r="A295" s="1">
        <v>43882</v>
      </c>
      <c r="B295" s="2">
        <v>3360.5</v>
      </c>
      <c r="C295" s="2">
        <v>3360.76</v>
      </c>
      <c r="D295" s="2">
        <v>3328.45</v>
      </c>
      <c r="E295" s="2">
        <v>3337.75</v>
      </c>
      <c r="F295" t="s">
        <v>6</v>
      </c>
      <c r="G295" s="3">
        <v>-1.0500000000000001E-2</v>
      </c>
      <c r="H295" s="5">
        <f>ABS(Table1[[#This Row],[Change %]])</f>
        <v>1.0500000000000001E-2</v>
      </c>
      <c r="I295">
        <f>Table1[[#This Row],[High]]-Table1[[#This Row],[Low]]</f>
        <v>32.3100000000004</v>
      </c>
      <c r="J295" s="5">
        <f>Table1[[#This Row],[Volaitiality in $]]/Table1[[#This Row],[Open]]</f>
        <v>9.6146406784705842E-3</v>
      </c>
    </row>
    <row r="296" spans="1:10" x14ac:dyDescent="0.3">
      <c r="A296" s="1">
        <v>43881</v>
      </c>
      <c r="B296" s="2">
        <v>3380.45</v>
      </c>
      <c r="C296" s="2">
        <v>3389.15</v>
      </c>
      <c r="D296" s="2">
        <v>3341.02</v>
      </c>
      <c r="E296" s="2">
        <v>3373.23</v>
      </c>
      <c r="F296" t="s">
        <v>6</v>
      </c>
      <c r="G296" s="3">
        <v>-3.8E-3</v>
      </c>
      <c r="H296" s="5">
        <f>ABS(Table1[[#This Row],[Change %]])</f>
        <v>3.8E-3</v>
      </c>
      <c r="I296">
        <f>Table1[[#This Row],[High]]-Table1[[#This Row],[Low]]</f>
        <v>48.130000000000109</v>
      </c>
      <c r="J296" s="5">
        <f>Table1[[#This Row],[Volaitiality in $]]/Table1[[#This Row],[Open]]</f>
        <v>1.4237749412060557E-2</v>
      </c>
    </row>
    <row r="297" spans="1:10" x14ac:dyDescent="0.3">
      <c r="A297" s="1">
        <v>43880</v>
      </c>
      <c r="B297" s="2">
        <v>3380.39</v>
      </c>
      <c r="C297" s="2">
        <v>3393.52</v>
      </c>
      <c r="D297" s="2">
        <v>3378.83</v>
      </c>
      <c r="E297" s="2">
        <v>3386.15</v>
      </c>
      <c r="F297" t="s">
        <v>6</v>
      </c>
      <c r="G297" s="3">
        <v>4.7000000000000002E-3</v>
      </c>
      <c r="H297" s="5">
        <f>ABS(Table1[[#This Row],[Change %]])</f>
        <v>4.7000000000000002E-3</v>
      </c>
      <c r="I297">
        <f>Table1[[#This Row],[High]]-Table1[[#This Row],[Low]]</f>
        <v>14.690000000000055</v>
      </c>
      <c r="J297" s="5">
        <f>Table1[[#This Row],[Volaitiality in $]]/Table1[[#This Row],[Open]]</f>
        <v>4.3456524247202409E-3</v>
      </c>
    </row>
    <row r="298" spans="1:10" x14ac:dyDescent="0.3">
      <c r="A298" s="1">
        <v>43879</v>
      </c>
      <c r="B298" s="2">
        <v>3369.04</v>
      </c>
      <c r="C298" s="2">
        <v>3375.01</v>
      </c>
      <c r="D298" s="2">
        <v>3355.61</v>
      </c>
      <c r="E298" s="2">
        <v>3370.29</v>
      </c>
      <c r="F298" t="s">
        <v>6</v>
      </c>
      <c r="G298" s="3">
        <v>-2.8999999999999998E-3</v>
      </c>
      <c r="H298" s="5">
        <f>ABS(Table1[[#This Row],[Change %]])</f>
        <v>2.8999999999999998E-3</v>
      </c>
      <c r="I298">
        <f>Table1[[#This Row],[High]]-Table1[[#This Row],[Low]]</f>
        <v>19.400000000000091</v>
      </c>
      <c r="J298" s="5">
        <f>Table1[[#This Row],[Volaitiality in $]]/Table1[[#This Row],[Open]]</f>
        <v>5.7583169092679494E-3</v>
      </c>
    </row>
    <row r="299" spans="1:10" x14ac:dyDescent="0.3">
      <c r="A299" s="1">
        <v>43875</v>
      </c>
      <c r="B299" s="2">
        <v>3378.08</v>
      </c>
      <c r="C299" s="2">
        <v>3380.69</v>
      </c>
      <c r="D299" s="2">
        <v>3366.15</v>
      </c>
      <c r="E299" s="2">
        <v>3380.16</v>
      </c>
      <c r="F299" t="s">
        <v>6</v>
      </c>
      <c r="G299" s="3">
        <v>1.8E-3</v>
      </c>
      <c r="H299" s="5">
        <f>ABS(Table1[[#This Row],[Change %]])</f>
        <v>1.8E-3</v>
      </c>
      <c r="I299">
        <f>Table1[[#This Row],[High]]-Table1[[#This Row],[Low]]</f>
        <v>14.539999999999964</v>
      </c>
      <c r="J299" s="5">
        <f>Table1[[#This Row],[Volaitiality in $]]/Table1[[#This Row],[Open]]</f>
        <v>4.3042201487235249E-3</v>
      </c>
    </row>
    <row r="300" spans="1:10" x14ac:dyDescent="0.3">
      <c r="A300" s="1">
        <v>43874</v>
      </c>
      <c r="B300" s="2">
        <v>3365.9</v>
      </c>
      <c r="C300" s="2">
        <v>3385.09</v>
      </c>
      <c r="D300" s="2">
        <v>3360.52</v>
      </c>
      <c r="E300" s="2">
        <v>3373.94</v>
      </c>
      <c r="F300" t="s">
        <v>6</v>
      </c>
      <c r="G300" s="3">
        <v>-1.6000000000000001E-3</v>
      </c>
      <c r="H300" s="5">
        <f>ABS(Table1[[#This Row],[Change %]])</f>
        <v>1.6000000000000001E-3</v>
      </c>
      <c r="I300">
        <f>Table1[[#This Row],[High]]-Table1[[#This Row],[Low]]</f>
        <v>24.570000000000164</v>
      </c>
      <c r="J300" s="5">
        <f>Table1[[#This Row],[Volaitiality in $]]/Table1[[#This Row],[Open]]</f>
        <v>7.2996821058261274E-3</v>
      </c>
    </row>
    <row r="301" spans="1:10" x14ac:dyDescent="0.3">
      <c r="A301" s="1">
        <v>43873</v>
      </c>
      <c r="B301" s="2">
        <v>3370.5</v>
      </c>
      <c r="C301" s="2">
        <v>3381.47</v>
      </c>
      <c r="D301" s="2">
        <v>3369.72</v>
      </c>
      <c r="E301" s="2">
        <v>3379.45</v>
      </c>
      <c r="F301" t="s">
        <v>6</v>
      </c>
      <c r="G301" s="3">
        <v>6.4999999999999997E-3</v>
      </c>
      <c r="H301" s="5">
        <f>ABS(Table1[[#This Row],[Change %]])</f>
        <v>6.4999999999999997E-3</v>
      </c>
      <c r="I301">
        <f>Table1[[#This Row],[High]]-Table1[[#This Row],[Low]]</f>
        <v>11.75</v>
      </c>
      <c r="J301" s="5">
        <f>Table1[[#This Row],[Volaitiality in $]]/Table1[[#This Row],[Open]]</f>
        <v>3.4861296543539535E-3</v>
      </c>
    </row>
    <row r="302" spans="1:10" x14ac:dyDescent="0.3">
      <c r="A302" s="1">
        <v>43872</v>
      </c>
      <c r="B302" s="2">
        <v>3365.87</v>
      </c>
      <c r="C302" s="2">
        <v>3375.63</v>
      </c>
      <c r="D302" s="2">
        <v>3352.72</v>
      </c>
      <c r="E302" s="2">
        <v>3357.75</v>
      </c>
      <c r="F302" t="s">
        <v>6</v>
      </c>
      <c r="G302" s="3">
        <v>1.6999999999999999E-3</v>
      </c>
      <c r="H302" s="5">
        <f>ABS(Table1[[#This Row],[Change %]])</f>
        <v>1.6999999999999999E-3</v>
      </c>
      <c r="I302">
        <f>Table1[[#This Row],[High]]-Table1[[#This Row],[Low]]</f>
        <v>22.910000000000309</v>
      </c>
      <c r="J302" s="5">
        <f>Table1[[#This Row],[Volaitiality in $]]/Table1[[#This Row],[Open]]</f>
        <v>6.8065611565509988E-3</v>
      </c>
    </row>
    <row r="303" spans="1:10" x14ac:dyDescent="0.3">
      <c r="A303" s="1">
        <v>43871</v>
      </c>
      <c r="B303" s="2">
        <v>3318.28</v>
      </c>
      <c r="C303" s="2">
        <v>3352.26</v>
      </c>
      <c r="D303" s="2">
        <v>3317.77</v>
      </c>
      <c r="E303" s="2">
        <v>3352.09</v>
      </c>
      <c r="F303" t="s">
        <v>6</v>
      </c>
      <c r="G303" s="3">
        <v>7.3000000000000001E-3</v>
      </c>
      <c r="H303" s="5">
        <f>ABS(Table1[[#This Row],[Change %]])</f>
        <v>7.3000000000000001E-3</v>
      </c>
      <c r="I303">
        <f>Table1[[#This Row],[High]]-Table1[[#This Row],[Low]]</f>
        <v>34.490000000000236</v>
      </c>
      <c r="J303" s="5">
        <f>Table1[[#This Row],[Volaitiality in $]]/Table1[[#This Row],[Open]]</f>
        <v>1.039393902865347E-2</v>
      </c>
    </row>
    <row r="304" spans="1:10" x14ac:dyDescent="0.3">
      <c r="A304" s="1">
        <v>43868</v>
      </c>
      <c r="B304" s="2">
        <v>3335.54</v>
      </c>
      <c r="C304" s="2">
        <v>3341.42</v>
      </c>
      <c r="D304" s="2">
        <v>3322.12</v>
      </c>
      <c r="E304" s="2">
        <v>3327.71</v>
      </c>
      <c r="F304" t="s">
        <v>6</v>
      </c>
      <c r="G304" s="3">
        <v>-5.4000000000000003E-3</v>
      </c>
      <c r="H304" s="5">
        <f>ABS(Table1[[#This Row],[Change %]])</f>
        <v>5.4000000000000003E-3</v>
      </c>
      <c r="I304">
        <f>Table1[[#This Row],[High]]-Table1[[#This Row],[Low]]</f>
        <v>19.300000000000182</v>
      </c>
      <c r="J304" s="5">
        <f>Table1[[#This Row],[Volaitiality in $]]/Table1[[#This Row],[Open]]</f>
        <v>5.7861695557541457E-3</v>
      </c>
    </row>
    <row r="305" spans="1:10" x14ac:dyDescent="0.3">
      <c r="A305" s="1">
        <v>43867</v>
      </c>
      <c r="B305" s="2">
        <v>3344.92</v>
      </c>
      <c r="C305" s="2">
        <v>3347.96</v>
      </c>
      <c r="D305" s="2">
        <v>3334.39</v>
      </c>
      <c r="E305" s="2">
        <v>3345.78</v>
      </c>
      <c r="F305" t="s">
        <v>6</v>
      </c>
      <c r="G305" s="3">
        <v>3.3E-3</v>
      </c>
      <c r="H305" s="5">
        <f>ABS(Table1[[#This Row],[Change %]])</f>
        <v>3.3E-3</v>
      </c>
      <c r="I305">
        <f>Table1[[#This Row],[High]]-Table1[[#This Row],[Low]]</f>
        <v>13.570000000000164</v>
      </c>
      <c r="J305" s="5">
        <f>Table1[[#This Row],[Volaitiality in $]]/Table1[[#This Row],[Open]]</f>
        <v>4.0568982217811375E-3</v>
      </c>
    </row>
    <row r="306" spans="1:10" x14ac:dyDescent="0.3">
      <c r="A306" s="1">
        <v>43866</v>
      </c>
      <c r="B306" s="2">
        <v>3324.91</v>
      </c>
      <c r="C306" s="2">
        <v>3337.58</v>
      </c>
      <c r="D306" s="2">
        <v>3313.75</v>
      </c>
      <c r="E306" s="2">
        <v>3334.69</v>
      </c>
      <c r="F306" t="s">
        <v>6</v>
      </c>
      <c r="G306" s="3">
        <v>1.1299999999999999E-2</v>
      </c>
      <c r="H306" s="5">
        <f>ABS(Table1[[#This Row],[Change %]])</f>
        <v>1.1299999999999999E-2</v>
      </c>
      <c r="I306">
        <f>Table1[[#This Row],[High]]-Table1[[#This Row],[Low]]</f>
        <v>23.829999999999927</v>
      </c>
      <c r="J306" s="5">
        <f>Table1[[#This Row],[Volaitiality in $]]/Table1[[#This Row],[Open]]</f>
        <v>7.1671112902303904E-3</v>
      </c>
    </row>
    <row r="307" spans="1:10" x14ac:dyDescent="0.3">
      <c r="A307" s="1">
        <v>43865</v>
      </c>
      <c r="B307" s="2">
        <v>3280.61</v>
      </c>
      <c r="C307" s="2">
        <v>3306.92</v>
      </c>
      <c r="D307" s="2">
        <v>3280.61</v>
      </c>
      <c r="E307" s="2">
        <v>3297.59</v>
      </c>
      <c r="F307" t="s">
        <v>6</v>
      </c>
      <c r="G307" s="3">
        <v>1.4999999999999999E-2</v>
      </c>
      <c r="H307" s="5">
        <f>ABS(Table1[[#This Row],[Change %]])</f>
        <v>1.4999999999999999E-2</v>
      </c>
      <c r="I307">
        <f>Table1[[#This Row],[High]]-Table1[[#This Row],[Low]]</f>
        <v>26.309999999999945</v>
      </c>
      <c r="J307" s="5">
        <f>Table1[[#This Row],[Volaitiality in $]]/Table1[[#This Row],[Open]]</f>
        <v>8.0198499669268657E-3</v>
      </c>
    </row>
    <row r="308" spans="1:10" x14ac:dyDescent="0.3">
      <c r="A308" s="1">
        <v>43864</v>
      </c>
      <c r="B308" s="2">
        <v>3235.66</v>
      </c>
      <c r="C308" s="2">
        <v>3268.44</v>
      </c>
      <c r="D308" s="2">
        <v>3235.66</v>
      </c>
      <c r="E308" s="2">
        <v>3248.92</v>
      </c>
      <c r="F308" t="s">
        <v>6</v>
      </c>
      <c r="G308" s="3">
        <v>7.3000000000000001E-3</v>
      </c>
      <c r="H308" s="5">
        <f>ABS(Table1[[#This Row],[Change %]])</f>
        <v>7.3000000000000001E-3</v>
      </c>
      <c r="I308">
        <f>Table1[[#This Row],[High]]-Table1[[#This Row],[Low]]</f>
        <v>32.7800000000002</v>
      </c>
      <c r="J308" s="5">
        <f>Table1[[#This Row],[Volaitiality in $]]/Table1[[#This Row],[Open]]</f>
        <v>1.0130854292478259E-2</v>
      </c>
    </row>
    <row r="309" spans="1:10" x14ac:dyDescent="0.3">
      <c r="A309" s="1">
        <v>43861</v>
      </c>
      <c r="B309" s="2">
        <v>3282.33</v>
      </c>
      <c r="C309" s="2">
        <v>3282.33</v>
      </c>
      <c r="D309" s="2">
        <v>3214.68</v>
      </c>
      <c r="E309" s="2">
        <v>3225.52</v>
      </c>
      <c r="F309" t="s">
        <v>6</v>
      </c>
      <c r="G309" s="3">
        <v>-1.77E-2</v>
      </c>
      <c r="H309" s="5">
        <f>ABS(Table1[[#This Row],[Change %]])</f>
        <v>1.77E-2</v>
      </c>
      <c r="I309">
        <f>Table1[[#This Row],[High]]-Table1[[#This Row],[Low]]</f>
        <v>67.650000000000091</v>
      </c>
      <c r="J309" s="5">
        <f>Table1[[#This Row],[Volaitiality in $]]/Table1[[#This Row],[Open]]</f>
        <v>2.0610359104660438E-2</v>
      </c>
    </row>
    <row r="310" spans="1:10" x14ac:dyDescent="0.3">
      <c r="A310" s="1">
        <v>43860</v>
      </c>
      <c r="B310" s="2">
        <v>3256.45</v>
      </c>
      <c r="C310" s="2">
        <v>3285.91</v>
      </c>
      <c r="D310" s="2">
        <v>3242.8</v>
      </c>
      <c r="E310" s="2">
        <v>3283.66</v>
      </c>
      <c r="F310" t="s">
        <v>6</v>
      </c>
      <c r="G310" s="3">
        <v>3.0999999999999999E-3</v>
      </c>
      <c r="H310" s="5">
        <f>ABS(Table1[[#This Row],[Change %]])</f>
        <v>3.0999999999999999E-3</v>
      </c>
      <c r="I310">
        <f>Table1[[#This Row],[High]]-Table1[[#This Row],[Low]]</f>
        <v>43.109999999999673</v>
      </c>
      <c r="J310" s="5">
        <f>Table1[[#This Row],[Volaitiality in $]]/Table1[[#This Row],[Open]]</f>
        <v>1.323834236668755E-2</v>
      </c>
    </row>
    <row r="311" spans="1:10" x14ac:dyDescent="0.3">
      <c r="A311" s="1">
        <v>43859</v>
      </c>
      <c r="B311" s="2">
        <v>3289.46</v>
      </c>
      <c r="C311" s="2">
        <v>3293.47</v>
      </c>
      <c r="D311" s="2">
        <v>3271.89</v>
      </c>
      <c r="E311" s="2">
        <v>3273.4</v>
      </c>
      <c r="F311" t="s">
        <v>6</v>
      </c>
      <c r="G311" s="3">
        <v>-8.9999999999999998E-4</v>
      </c>
      <c r="H311" s="5">
        <f>ABS(Table1[[#This Row],[Change %]])</f>
        <v>8.9999999999999998E-4</v>
      </c>
      <c r="I311">
        <f>Table1[[#This Row],[High]]-Table1[[#This Row],[Low]]</f>
        <v>21.579999999999927</v>
      </c>
      <c r="J311" s="5">
        <f>Table1[[#This Row],[Volaitiality in $]]/Table1[[#This Row],[Open]]</f>
        <v>6.5603472910447085E-3</v>
      </c>
    </row>
    <row r="312" spans="1:10" x14ac:dyDescent="0.3">
      <c r="A312" s="1">
        <v>43858</v>
      </c>
      <c r="B312" s="2">
        <v>3255.35</v>
      </c>
      <c r="C312" s="2">
        <v>3285.78</v>
      </c>
      <c r="D312" s="2">
        <v>3253.22</v>
      </c>
      <c r="E312" s="2">
        <v>3276.24</v>
      </c>
      <c r="F312" t="s">
        <v>6</v>
      </c>
      <c r="G312" s="3">
        <v>1.01E-2</v>
      </c>
      <c r="H312" s="5">
        <f>ABS(Table1[[#This Row],[Change %]])</f>
        <v>1.01E-2</v>
      </c>
      <c r="I312">
        <f>Table1[[#This Row],[High]]-Table1[[#This Row],[Low]]</f>
        <v>32.5600000000004</v>
      </c>
      <c r="J312" s="5">
        <f>Table1[[#This Row],[Volaitiality in $]]/Table1[[#This Row],[Open]]</f>
        <v>1.0001996713103169E-2</v>
      </c>
    </row>
    <row r="313" spans="1:10" x14ac:dyDescent="0.3">
      <c r="A313" s="1">
        <v>43857</v>
      </c>
      <c r="B313" s="2">
        <v>3247.16</v>
      </c>
      <c r="C313" s="2">
        <v>3258.85</v>
      </c>
      <c r="D313" s="2">
        <v>3234.5</v>
      </c>
      <c r="E313" s="2">
        <v>3243.63</v>
      </c>
      <c r="F313" t="s">
        <v>6</v>
      </c>
      <c r="G313" s="3">
        <v>-1.5699999999999999E-2</v>
      </c>
      <c r="H313" s="5">
        <f>ABS(Table1[[#This Row],[Change %]])</f>
        <v>1.5699999999999999E-2</v>
      </c>
      <c r="I313">
        <f>Table1[[#This Row],[High]]-Table1[[#This Row],[Low]]</f>
        <v>24.349999999999909</v>
      </c>
      <c r="J313" s="5">
        <f>Table1[[#This Row],[Volaitiality in $]]/Table1[[#This Row],[Open]]</f>
        <v>7.4988605427511769E-3</v>
      </c>
    </row>
    <row r="314" spans="1:10" x14ac:dyDescent="0.3">
      <c r="A314" s="1">
        <v>43854</v>
      </c>
      <c r="B314" s="2">
        <v>3333.1</v>
      </c>
      <c r="C314" s="2">
        <v>3333.18</v>
      </c>
      <c r="D314" s="2">
        <v>3281.53</v>
      </c>
      <c r="E314" s="2">
        <v>3295.47</v>
      </c>
      <c r="F314" t="s">
        <v>6</v>
      </c>
      <c r="G314" s="3">
        <v>-8.9999999999999993E-3</v>
      </c>
      <c r="H314" s="5">
        <f>ABS(Table1[[#This Row],[Change %]])</f>
        <v>8.9999999999999993E-3</v>
      </c>
      <c r="I314">
        <f>Table1[[#This Row],[High]]-Table1[[#This Row],[Low]]</f>
        <v>51.649999999999636</v>
      </c>
      <c r="J314" s="5">
        <f>Table1[[#This Row],[Volaitiality in $]]/Table1[[#This Row],[Open]]</f>
        <v>1.5496084725930706E-2</v>
      </c>
    </row>
    <row r="315" spans="1:10" x14ac:dyDescent="0.3">
      <c r="A315" s="1">
        <v>43853</v>
      </c>
      <c r="B315" s="2">
        <v>3315.77</v>
      </c>
      <c r="C315" s="2">
        <v>3326.88</v>
      </c>
      <c r="D315" s="2">
        <v>3301.87</v>
      </c>
      <c r="E315" s="2">
        <v>3325.54</v>
      </c>
      <c r="F315" t="s">
        <v>6</v>
      </c>
      <c r="G315" s="3">
        <v>1.1000000000000001E-3</v>
      </c>
      <c r="H315" s="5">
        <f>ABS(Table1[[#This Row],[Change %]])</f>
        <v>1.1000000000000001E-3</v>
      </c>
      <c r="I315">
        <f>Table1[[#This Row],[High]]-Table1[[#This Row],[Low]]</f>
        <v>25.010000000000218</v>
      </c>
      <c r="J315" s="5">
        <f>Table1[[#This Row],[Volaitiality in $]]/Table1[[#This Row],[Open]]</f>
        <v>7.5427427113461485E-3</v>
      </c>
    </row>
    <row r="316" spans="1:10" x14ac:dyDescent="0.3">
      <c r="A316" s="1">
        <v>43852</v>
      </c>
      <c r="B316" s="2">
        <v>3330.02</v>
      </c>
      <c r="C316" s="2">
        <v>3337.77</v>
      </c>
      <c r="D316" s="2">
        <v>3320.04</v>
      </c>
      <c r="E316" s="2">
        <v>3321.75</v>
      </c>
      <c r="F316" t="s">
        <v>6</v>
      </c>
      <c r="G316" s="3">
        <v>2.9999999999999997E-4</v>
      </c>
      <c r="H316" s="5">
        <f>ABS(Table1[[#This Row],[Change %]])</f>
        <v>2.9999999999999997E-4</v>
      </c>
      <c r="I316">
        <f>Table1[[#This Row],[High]]-Table1[[#This Row],[Low]]</f>
        <v>17.730000000000018</v>
      </c>
      <c r="J316" s="5">
        <f>Table1[[#This Row],[Volaitiality in $]]/Table1[[#This Row],[Open]]</f>
        <v>5.3242923465925181E-3</v>
      </c>
    </row>
    <row r="317" spans="1:10" x14ac:dyDescent="0.3">
      <c r="A317" s="1">
        <v>43851</v>
      </c>
      <c r="B317" s="2">
        <v>3321.03</v>
      </c>
      <c r="C317" s="2">
        <v>3329.79</v>
      </c>
      <c r="D317" s="2">
        <v>3316.61</v>
      </c>
      <c r="E317" s="2">
        <v>3320.79</v>
      </c>
      <c r="F317" t="s">
        <v>6</v>
      </c>
      <c r="G317" s="3">
        <v>-2.7000000000000001E-3</v>
      </c>
      <c r="H317" s="5">
        <f>ABS(Table1[[#This Row],[Change %]])</f>
        <v>2.7000000000000001E-3</v>
      </c>
      <c r="I317">
        <f>Table1[[#This Row],[High]]-Table1[[#This Row],[Low]]</f>
        <v>13.179999999999836</v>
      </c>
      <c r="J317" s="5">
        <f>Table1[[#This Row],[Volaitiality in $]]/Table1[[#This Row],[Open]]</f>
        <v>3.9686482808043997E-3</v>
      </c>
    </row>
    <row r="318" spans="1:10" x14ac:dyDescent="0.3">
      <c r="A318" s="1">
        <v>43847</v>
      </c>
      <c r="B318" s="2">
        <v>3323.66</v>
      </c>
      <c r="C318" s="2">
        <v>3329.88</v>
      </c>
      <c r="D318" s="2">
        <v>3318.86</v>
      </c>
      <c r="E318" s="2">
        <v>3329.62</v>
      </c>
      <c r="F318" t="s">
        <v>6</v>
      </c>
      <c r="G318" s="3">
        <v>3.8999999999999998E-3</v>
      </c>
      <c r="H318" s="5">
        <f>ABS(Table1[[#This Row],[Change %]])</f>
        <v>3.8999999999999998E-3</v>
      </c>
      <c r="I318">
        <f>Table1[[#This Row],[High]]-Table1[[#This Row],[Low]]</f>
        <v>11.019999999999982</v>
      </c>
      <c r="J318" s="5">
        <f>Table1[[#This Row],[Volaitiality in $]]/Table1[[#This Row],[Open]]</f>
        <v>3.3156219348549438E-3</v>
      </c>
    </row>
    <row r="319" spans="1:10" x14ac:dyDescent="0.3">
      <c r="A319" s="1">
        <v>43846</v>
      </c>
      <c r="B319" s="2">
        <v>3302.97</v>
      </c>
      <c r="C319" s="2">
        <v>3317.11</v>
      </c>
      <c r="D319" s="2">
        <v>3302.82</v>
      </c>
      <c r="E319" s="2">
        <v>3316.81</v>
      </c>
      <c r="F319" t="s">
        <v>6</v>
      </c>
      <c r="G319" s="3">
        <v>8.3999999999999995E-3</v>
      </c>
      <c r="H319" s="5">
        <f>ABS(Table1[[#This Row],[Change %]])</f>
        <v>8.3999999999999995E-3</v>
      </c>
      <c r="I319">
        <f>Table1[[#This Row],[High]]-Table1[[#This Row],[Low]]</f>
        <v>14.289999999999964</v>
      </c>
      <c r="J319" s="5">
        <f>Table1[[#This Row],[Volaitiality in $]]/Table1[[#This Row],[Open]]</f>
        <v>4.3264092619672489E-3</v>
      </c>
    </row>
    <row r="320" spans="1:10" x14ac:dyDescent="0.3">
      <c r="A320" s="1">
        <v>43845</v>
      </c>
      <c r="B320" s="2">
        <v>3282.27</v>
      </c>
      <c r="C320" s="2">
        <v>3298.66</v>
      </c>
      <c r="D320" s="2">
        <v>3280.69</v>
      </c>
      <c r="E320" s="2">
        <v>3289.29</v>
      </c>
      <c r="F320" t="s">
        <v>6</v>
      </c>
      <c r="G320" s="3">
        <v>1.9E-3</v>
      </c>
      <c r="H320" s="5">
        <f>ABS(Table1[[#This Row],[Change %]])</f>
        <v>1.9E-3</v>
      </c>
      <c r="I320">
        <f>Table1[[#This Row],[High]]-Table1[[#This Row],[Low]]</f>
        <v>17.9699999999998</v>
      </c>
      <c r="J320" s="5">
        <f>Table1[[#This Row],[Volaitiality in $]]/Table1[[#This Row],[Open]]</f>
        <v>5.4748695262729144E-3</v>
      </c>
    </row>
    <row r="321" spans="1:10" x14ac:dyDescent="0.3">
      <c r="A321" s="1">
        <v>43844</v>
      </c>
      <c r="B321" s="2">
        <v>3285.35</v>
      </c>
      <c r="C321" s="2">
        <v>3294.25</v>
      </c>
      <c r="D321" s="2">
        <v>3277.19</v>
      </c>
      <c r="E321" s="2">
        <v>3283.15</v>
      </c>
      <c r="F321" t="s">
        <v>6</v>
      </c>
      <c r="G321" s="3">
        <v>-1.5E-3</v>
      </c>
      <c r="H321" s="5">
        <f>ABS(Table1[[#This Row],[Change %]])</f>
        <v>1.5E-3</v>
      </c>
      <c r="I321">
        <f>Table1[[#This Row],[High]]-Table1[[#This Row],[Low]]</f>
        <v>17.059999999999945</v>
      </c>
      <c r="J321" s="5">
        <f>Table1[[#This Row],[Volaitiality in $]]/Table1[[#This Row],[Open]]</f>
        <v>5.1927496309373267E-3</v>
      </c>
    </row>
    <row r="322" spans="1:10" x14ac:dyDescent="0.3">
      <c r="A322" s="1">
        <v>43843</v>
      </c>
      <c r="B322" s="2">
        <v>3271.13</v>
      </c>
      <c r="C322" s="2">
        <v>3288.13</v>
      </c>
      <c r="D322" s="2">
        <v>3268.43</v>
      </c>
      <c r="E322" s="2">
        <v>3288.13</v>
      </c>
      <c r="F322" t="s">
        <v>6</v>
      </c>
      <c r="G322" s="3">
        <v>7.0000000000000001E-3</v>
      </c>
      <c r="H322" s="5">
        <f>ABS(Table1[[#This Row],[Change %]])</f>
        <v>7.0000000000000001E-3</v>
      </c>
      <c r="I322">
        <f>Table1[[#This Row],[High]]-Table1[[#This Row],[Low]]</f>
        <v>19.700000000000273</v>
      </c>
      <c r="J322" s="5">
        <f>Table1[[#This Row],[Volaitiality in $]]/Table1[[#This Row],[Open]]</f>
        <v>6.0223837022681066E-3</v>
      </c>
    </row>
    <row r="323" spans="1:10" x14ac:dyDescent="0.3">
      <c r="A323" s="1">
        <v>43840</v>
      </c>
      <c r="B323" s="2">
        <v>3281.81</v>
      </c>
      <c r="C323" s="2">
        <v>3282.99</v>
      </c>
      <c r="D323" s="2">
        <v>3260.86</v>
      </c>
      <c r="E323" s="2">
        <v>3265.35</v>
      </c>
      <c r="F323" t="s">
        <v>6</v>
      </c>
      <c r="G323" s="3">
        <v>-2.8999999999999998E-3</v>
      </c>
      <c r="H323" s="5">
        <f>ABS(Table1[[#This Row],[Change %]])</f>
        <v>2.8999999999999998E-3</v>
      </c>
      <c r="I323">
        <f>Table1[[#This Row],[High]]-Table1[[#This Row],[Low]]</f>
        <v>22.129999999999654</v>
      </c>
      <c r="J323" s="5">
        <f>Table1[[#This Row],[Volaitiality in $]]/Table1[[#This Row],[Open]]</f>
        <v>6.7432301077757868E-3</v>
      </c>
    </row>
    <row r="324" spans="1:10" x14ac:dyDescent="0.3">
      <c r="A324" s="1">
        <v>43839</v>
      </c>
      <c r="B324" s="2">
        <v>3266.03</v>
      </c>
      <c r="C324" s="2">
        <v>3275.58</v>
      </c>
      <c r="D324" s="2">
        <v>3263.67</v>
      </c>
      <c r="E324" s="2">
        <v>3274.7</v>
      </c>
      <c r="F324" t="s">
        <v>6</v>
      </c>
      <c r="G324" s="3">
        <v>6.7000000000000002E-3</v>
      </c>
      <c r="H324" s="5">
        <f>ABS(Table1[[#This Row],[Change %]])</f>
        <v>6.7000000000000002E-3</v>
      </c>
      <c r="I324">
        <f>Table1[[#This Row],[High]]-Table1[[#This Row],[Low]]</f>
        <v>11.909999999999854</v>
      </c>
      <c r="J324" s="5">
        <f>Table1[[#This Row],[Volaitiality in $]]/Table1[[#This Row],[Open]]</f>
        <v>3.6466290879140282E-3</v>
      </c>
    </row>
    <row r="325" spans="1:10" x14ac:dyDescent="0.3">
      <c r="A325" s="1">
        <v>43838</v>
      </c>
      <c r="B325" s="2">
        <v>3238.59</v>
      </c>
      <c r="C325" s="2">
        <v>3267.07</v>
      </c>
      <c r="D325" s="2">
        <v>3236.67</v>
      </c>
      <c r="E325" s="2">
        <v>3253.05</v>
      </c>
      <c r="F325" t="s">
        <v>6</v>
      </c>
      <c r="G325" s="3">
        <v>4.8999999999999998E-3</v>
      </c>
      <c r="H325" s="5">
        <f>ABS(Table1[[#This Row],[Change %]])</f>
        <v>4.8999999999999998E-3</v>
      </c>
      <c r="I325">
        <f>Table1[[#This Row],[High]]-Table1[[#This Row],[Low]]</f>
        <v>30.400000000000091</v>
      </c>
      <c r="J325" s="5">
        <f>Table1[[#This Row],[Volaitiality in $]]/Table1[[#This Row],[Open]]</f>
        <v>9.3868010461343014E-3</v>
      </c>
    </row>
    <row r="326" spans="1:10" x14ac:dyDescent="0.3">
      <c r="A326" s="1">
        <v>43837</v>
      </c>
      <c r="B326" s="2">
        <v>3241.86</v>
      </c>
      <c r="C326" s="2">
        <v>3244.91</v>
      </c>
      <c r="D326" s="2">
        <v>3232.43</v>
      </c>
      <c r="E326" s="2">
        <v>3237.18</v>
      </c>
      <c r="F326" t="s">
        <v>6</v>
      </c>
      <c r="G326" s="3">
        <v>-2.8E-3</v>
      </c>
      <c r="H326" s="5">
        <f>ABS(Table1[[#This Row],[Change %]])</f>
        <v>2.8E-3</v>
      </c>
      <c r="I326">
        <f>Table1[[#This Row],[High]]-Table1[[#This Row],[Low]]</f>
        <v>12.480000000000018</v>
      </c>
      <c r="J326" s="5">
        <f>Table1[[#This Row],[Volaitiality in $]]/Table1[[#This Row],[Open]]</f>
        <v>3.8496418722585237E-3</v>
      </c>
    </row>
    <row r="327" spans="1:10" x14ac:dyDescent="0.3">
      <c r="A327" s="1">
        <v>43836</v>
      </c>
      <c r="B327" s="2">
        <v>3217.55</v>
      </c>
      <c r="C327" s="2">
        <v>3246.84</v>
      </c>
      <c r="D327" s="2">
        <v>3214.64</v>
      </c>
      <c r="E327" s="2">
        <v>3246.28</v>
      </c>
      <c r="F327" t="s">
        <v>6</v>
      </c>
      <c r="G327" s="3">
        <v>3.5000000000000001E-3</v>
      </c>
      <c r="H327" s="5">
        <f>ABS(Table1[[#This Row],[Change %]])</f>
        <v>3.5000000000000001E-3</v>
      </c>
      <c r="I327">
        <f>Table1[[#This Row],[High]]-Table1[[#This Row],[Low]]</f>
        <v>32.200000000000273</v>
      </c>
      <c r="J327" s="5">
        <f>Table1[[#This Row],[Volaitiality in $]]/Table1[[#This Row],[Open]]</f>
        <v>1.0007614489285411E-2</v>
      </c>
    </row>
    <row r="328" spans="1:10" x14ac:dyDescent="0.3">
      <c r="A328" s="1">
        <v>43833</v>
      </c>
      <c r="B328" s="2">
        <v>3226.36</v>
      </c>
      <c r="C328" s="2">
        <v>3246.15</v>
      </c>
      <c r="D328" s="2">
        <v>3222.34</v>
      </c>
      <c r="E328" s="2">
        <v>3234.85</v>
      </c>
      <c r="F328" t="s">
        <v>6</v>
      </c>
      <c r="G328" s="3">
        <v>-7.1000000000000004E-3</v>
      </c>
      <c r="H328" s="5">
        <f>ABS(Table1[[#This Row],[Change %]])</f>
        <v>7.1000000000000004E-3</v>
      </c>
      <c r="I328">
        <f>Table1[[#This Row],[High]]-Table1[[#This Row],[Low]]</f>
        <v>23.809999999999945</v>
      </c>
      <c r="J328" s="5">
        <f>Table1[[#This Row],[Volaitiality in $]]/Table1[[#This Row],[Open]]</f>
        <v>7.3798336205506965E-3</v>
      </c>
    </row>
    <row r="329" spans="1:10" x14ac:dyDescent="0.3">
      <c r="A329" s="1">
        <v>43832</v>
      </c>
      <c r="B329" s="2">
        <v>3244.67</v>
      </c>
      <c r="C329" s="2">
        <v>3258.14</v>
      </c>
      <c r="D329" s="2">
        <v>3235.53</v>
      </c>
      <c r="E329" s="2">
        <v>3257.85</v>
      </c>
      <c r="F329" t="s">
        <v>6</v>
      </c>
      <c r="G329" s="3">
        <v>8.3999999999999995E-3</v>
      </c>
      <c r="H329" s="5">
        <f>ABS(Table1[[#This Row],[Change %]])</f>
        <v>8.3999999999999995E-3</v>
      </c>
      <c r="I329">
        <f>Table1[[#This Row],[High]]-Table1[[#This Row],[Low]]</f>
        <v>22.609999999999673</v>
      </c>
      <c r="J329" s="5">
        <f>Table1[[#This Row],[Volaitiality in $]]/Table1[[#This Row],[Open]]</f>
        <v>6.968351172846444E-3</v>
      </c>
    </row>
    <row r="330" spans="1:10" x14ac:dyDescent="0.3">
      <c r="A330" s="1">
        <v>43830</v>
      </c>
      <c r="B330" s="2">
        <v>3215.18</v>
      </c>
      <c r="C330" s="2">
        <v>3231.72</v>
      </c>
      <c r="D330" s="2">
        <v>3212.03</v>
      </c>
      <c r="E330" s="2">
        <v>3230.78</v>
      </c>
      <c r="F330" t="s">
        <v>6</v>
      </c>
      <c r="G330" s="3">
        <v>2.8999999999999998E-3</v>
      </c>
      <c r="H330" s="5">
        <f>ABS(Table1[[#This Row],[Change %]])</f>
        <v>2.8999999999999998E-3</v>
      </c>
      <c r="I330">
        <f>Table1[[#This Row],[High]]-Table1[[#This Row],[Low]]</f>
        <v>19.6899999999996</v>
      </c>
      <c r="J330" s="5">
        <f>Table1[[#This Row],[Volaitiality in $]]/Table1[[#This Row],[Open]]</f>
        <v>6.1240739243213754E-3</v>
      </c>
    </row>
    <row r="331" spans="1:10" x14ac:dyDescent="0.3">
      <c r="A331" s="1">
        <v>43829</v>
      </c>
      <c r="B331" s="2">
        <v>3240.09</v>
      </c>
      <c r="C331" s="2">
        <v>3240.92</v>
      </c>
      <c r="D331" s="2">
        <v>3216.57</v>
      </c>
      <c r="E331" s="2">
        <v>3221.29</v>
      </c>
      <c r="F331" t="s">
        <v>6</v>
      </c>
      <c r="G331" s="3">
        <v>-5.7999999999999996E-3</v>
      </c>
      <c r="H331" s="5">
        <f>ABS(Table1[[#This Row],[Change %]])</f>
        <v>5.7999999999999996E-3</v>
      </c>
      <c r="I331">
        <f>Table1[[#This Row],[High]]-Table1[[#This Row],[Low]]</f>
        <v>24.349999999999909</v>
      </c>
      <c r="J331" s="5">
        <f>Table1[[#This Row],[Volaitiality in $]]/Table1[[#This Row],[Open]]</f>
        <v>7.5152233425614433E-3</v>
      </c>
    </row>
    <row r="332" spans="1:10" x14ac:dyDescent="0.3">
      <c r="A332" s="1">
        <v>43826</v>
      </c>
      <c r="B332" s="2">
        <v>3247.23</v>
      </c>
      <c r="C332" s="2">
        <v>3247.93</v>
      </c>
      <c r="D332" s="2">
        <v>3234.37</v>
      </c>
      <c r="E332" s="2">
        <v>3240.02</v>
      </c>
      <c r="F332" t="s">
        <v>6</v>
      </c>
      <c r="G332" s="3">
        <v>0</v>
      </c>
      <c r="H332" s="5">
        <f>ABS(Table1[[#This Row],[Change %]])</f>
        <v>0</v>
      </c>
      <c r="I332">
        <f>Table1[[#This Row],[High]]-Table1[[#This Row],[Low]]</f>
        <v>13.559999999999945</v>
      </c>
      <c r="J332" s="5">
        <f>Table1[[#This Row],[Volaitiality in $]]/Table1[[#This Row],[Open]]</f>
        <v>4.1758668157167635E-3</v>
      </c>
    </row>
    <row r="333" spans="1:10" x14ac:dyDescent="0.3">
      <c r="A333" s="1">
        <v>43825</v>
      </c>
      <c r="B333" s="2">
        <v>3227.2</v>
      </c>
      <c r="C333" s="2">
        <v>3240.08</v>
      </c>
      <c r="D333" s="2">
        <v>3227.2</v>
      </c>
      <c r="E333" s="2">
        <v>3239.91</v>
      </c>
      <c r="F333" t="s">
        <v>6</v>
      </c>
      <c r="G333" s="3">
        <v>5.1000000000000004E-3</v>
      </c>
      <c r="H333" s="5">
        <f>ABS(Table1[[#This Row],[Change %]])</f>
        <v>5.1000000000000004E-3</v>
      </c>
      <c r="I333">
        <f>Table1[[#This Row],[High]]-Table1[[#This Row],[Low]]</f>
        <v>12.880000000000109</v>
      </c>
      <c r="J333" s="5">
        <f>Table1[[#This Row],[Volaitiality in $]]/Table1[[#This Row],[Open]]</f>
        <v>3.991075855230574E-3</v>
      </c>
    </row>
    <row r="334" spans="1:10" x14ac:dyDescent="0.3">
      <c r="A334" s="1">
        <v>43823</v>
      </c>
      <c r="B334" s="2">
        <v>3225.45</v>
      </c>
      <c r="C334" s="2">
        <v>3226.43</v>
      </c>
      <c r="D334" s="2">
        <v>3220.51</v>
      </c>
      <c r="E334" s="2">
        <v>3223.38</v>
      </c>
      <c r="F334" t="s">
        <v>6</v>
      </c>
      <c r="G334" s="3">
        <v>-2.0000000000000001E-4</v>
      </c>
      <c r="H334" s="5">
        <f>ABS(Table1[[#This Row],[Change %]])</f>
        <v>2.0000000000000001E-4</v>
      </c>
      <c r="I334">
        <f>Table1[[#This Row],[High]]-Table1[[#This Row],[Low]]</f>
        <v>5.919999999999618</v>
      </c>
      <c r="J334" s="5">
        <f>Table1[[#This Row],[Volaitiality in $]]/Table1[[#This Row],[Open]]</f>
        <v>1.8354028120106088E-3</v>
      </c>
    </row>
    <row r="335" spans="1:10" x14ac:dyDescent="0.3">
      <c r="A335" s="1">
        <v>43822</v>
      </c>
      <c r="B335" s="2">
        <v>3226.05</v>
      </c>
      <c r="C335" s="2">
        <v>3227.78</v>
      </c>
      <c r="D335" s="2">
        <v>3222.3</v>
      </c>
      <c r="E335" s="2">
        <v>3224.01</v>
      </c>
      <c r="F335" t="s">
        <v>6</v>
      </c>
      <c r="G335" s="3">
        <v>8.9999999999999998E-4</v>
      </c>
      <c r="H335" s="5">
        <f>ABS(Table1[[#This Row],[Change %]])</f>
        <v>8.9999999999999998E-4</v>
      </c>
      <c r="I335">
        <f>Table1[[#This Row],[High]]-Table1[[#This Row],[Low]]</f>
        <v>5.4800000000000182</v>
      </c>
      <c r="J335" s="5">
        <f>Table1[[#This Row],[Volaitiality in $]]/Table1[[#This Row],[Open]]</f>
        <v>1.6986717502828592E-3</v>
      </c>
    </row>
    <row r="336" spans="1:10" x14ac:dyDescent="0.3">
      <c r="A336" s="1">
        <v>43819</v>
      </c>
      <c r="B336" s="2">
        <v>3223.33</v>
      </c>
      <c r="C336" s="2">
        <v>3225.65</v>
      </c>
      <c r="D336" s="2">
        <v>3216.03</v>
      </c>
      <c r="E336" s="2">
        <v>3221.22</v>
      </c>
      <c r="F336" t="s">
        <v>6</v>
      </c>
      <c r="G336" s="3">
        <v>4.8999999999999998E-3</v>
      </c>
      <c r="H336" s="5">
        <f>ABS(Table1[[#This Row],[Change %]])</f>
        <v>4.8999999999999998E-3</v>
      </c>
      <c r="I336">
        <f>Table1[[#This Row],[High]]-Table1[[#This Row],[Low]]</f>
        <v>9.6199999999998909</v>
      </c>
      <c r="J336" s="5">
        <f>Table1[[#This Row],[Volaitiality in $]]/Table1[[#This Row],[Open]]</f>
        <v>2.9844911938895153E-3</v>
      </c>
    </row>
    <row r="337" spans="1:10" x14ac:dyDescent="0.3">
      <c r="A337" s="1">
        <v>43818</v>
      </c>
      <c r="B337" s="2">
        <v>3192.32</v>
      </c>
      <c r="C337" s="2">
        <v>3205.48</v>
      </c>
      <c r="D337" s="2">
        <v>3192.32</v>
      </c>
      <c r="E337" s="2">
        <v>3205.37</v>
      </c>
      <c r="F337" t="s">
        <v>6</v>
      </c>
      <c r="G337" s="3">
        <v>4.4999999999999997E-3</v>
      </c>
      <c r="H337" s="5">
        <f>ABS(Table1[[#This Row],[Change %]])</f>
        <v>4.4999999999999997E-3</v>
      </c>
      <c r="I337">
        <f>Table1[[#This Row],[High]]-Table1[[#This Row],[Low]]</f>
        <v>13.159999999999854</v>
      </c>
      <c r="J337" s="5">
        <f>Table1[[#This Row],[Volaitiality in $]]/Table1[[#This Row],[Open]]</f>
        <v>4.1223937449879258E-3</v>
      </c>
    </row>
    <row r="338" spans="1:10" x14ac:dyDescent="0.3">
      <c r="A338" s="1">
        <v>43817</v>
      </c>
      <c r="B338" s="2">
        <v>3195.21</v>
      </c>
      <c r="C338" s="2">
        <v>3198.48</v>
      </c>
      <c r="D338" s="2">
        <v>3191.14</v>
      </c>
      <c r="E338" s="2">
        <v>3191.14</v>
      </c>
      <c r="F338" t="s">
        <v>6</v>
      </c>
      <c r="G338" s="3">
        <v>-4.0000000000000002E-4</v>
      </c>
      <c r="H338" s="5">
        <f>ABS(Table1[[#This Row],[Change %]])</f>
        <v>4.0000000000000002E-4</v>
      </c>
      <c r="I338">
        <f>Table1[[#This Row],[High]]-Table1[[#This Row],[Low]]</f>
        <v>7.3400000000001455</v>
      </c>
      <c r="J338" s="5">
        <f>Table1[[#This Row],[Volaitiality in $]]/Table1[[#This Row],[Open]]</f>
        <v>2.2971886041919451E-3</v>
      </c>
    </row>
    <row r="339" spans="1:10" x14ac:dyDescent="0.3">
      <c r="A339" s="1">
        <v>43816</v>
      </c>
      <c r="B339" s="2">
        <v>3195.4</v>
      </c>
      <c r="C339" s="2">
        <v>3198.22</v>
      </c>
      <c r="D339" s="2">
        <v>3191.03</v>
      </c>
      <c r="E339" s="2">
        <v>3192.52</v>
      </c>
      <c r="F339" t="s">
        <v>6</v>
      </c>
      <c r="G339" s="3">
        <v>2.9999999999999997E-4</v>
      </c>
      <c r="H339" s="5">
        <f>ABS(Table1[[#This Row],[Change %]])</f>
        <v>2.9999999999999997E-4</v>
      </c>
      <c r="I339">
        <f>Table1[[#This Row],[High]]-Table1[[#This Row],[Low]]</f>
        <v>7.1899999999995998</v>
      </c>
      <c r="J339" s="5">
        <f>Table1[[#This Row],[Volaitiality in $]]/Table1[[#This Row],[Open]]</f>
        <v>2.2501095324527756E-3</v>
      </c>
    </row>
    <row r="340" spans="1:10" x14ac:dyDescent="0.3">
      <c r="A340" s="1">
        <v>43815</v>
      </c>
      <c r="B340" s="2">
        <v>3183.63</v>
      </c>
      <c r="C340" s="2">
        <v>3197.71</v>
      </c>
      <c r="D340" s="2">
        <v>3183.63</v>
      </c>
      <c r="E340" s="2">
        <v>3191.45</v>
      </c>
      <c r="F340" t="s">
        <v>6</v>
      </c>
      <c r="G340" s="3">
        <v>7.1000000000000004E-3</v>
      </c>
      <c r="H340" s="5">
        <f>ABS(Table1[[#This Row],[Change %]])</f>
        <v>7.1000000000000004E-3</v>
      </c>
      <c r="I340">
        <f>Table1[[#This Row],[High]]-Table1[[#This Row],[Low]]</f>
        <v>14.079999999999927</v>
      </c>
      <c r="J340" s="5">
        <f>Table1[[#This Row],[Volaitiality in $]]/Table1[[#This Row],[Open]]</f>
        <v>4.4226244883984406E-3</v>
      </c>
    </row>
    <row r="341" spans="1:10" x14ac:dyDescent="0.3">
      <c r="A341" s="1">
        <v>43812</v>
      </c>
      <c r="B341" s="2">
        <v>3166.65</v>
      </c>
      <c r="C341" s="2">
        <v>3182.68</v>
      </c>
      <c r="D341" s="2">
        <v>3156.51</v>
      </c>
      <c r="E341" s="2">
        <v>3168.8</v>
      </c>
      <c r="F341" t="s">
        <v>6</v>
      </c>
      <c r="G341" s="3">
        <v>1E-4</v>
      </c>
      <c r="H341" s="5">
        <f>ABS(Table1[[#This Row],[Change %]])</f>
        <v>1E-4</v>
      </c>
      <c r="I341">
        <f>Table1[[#This Row],[High]]-Table1[[#This Row],[Low]]</f>
        <v>26.169999999999618</v>
      </c>
      <c r="J341" s="5">
        <f>Table1[[#This Row],[Volaitiality in $]]/Table1[[#This Row],[Open]]</f>
        <v>8.2642540223894709E-3</v>
      </c>
    </row>
    <row r="342" spans="1:10" x14ac:dyDescent="0.3">
      <c r="A342" s="1">
        <v>43811</v>
      </c>
      <c r="B342" s="2">
        <v>3141.23</v>
      </c>
      <c r="C342" s="2">
        <v>3176.28</v>
      </c>
      <c r="D342" s="2">
        <v>3138.47</v>
      </c>
      <c r="E342" s="2">
        <v>3168.57</v>
      </c>
      <c r="F342" t="s">
        <v>6</v>
      </c>
      <c r="G342" s="3">
        <v>8.6E-3</v>
      </c>
      <c r="H342" s="5">
        <f>ABS(Table1[[#This Row],[Change %]])</f>
        <v>8.6E-3</v>
      </c>
      <c r="I342">
        <f>Table1[[#This Row],[High]]-Table1[[#This Row],[Low]]</f>
        <v>37.8100000000004</v>
      </c>
      <c r="J342" s="5">
        <f>Table1[[#This Row],[Volaitiality in $]]/Table1[[#This Row],[Open]]</f>
        <v>1.2036686266207951E-2</v>
      </c>
    </row>
    <row r="343" spans="1:10" x14ac:dyDescent="0.3">
      <c r="A343" s="1">
        <v>43810</v>
      </c>
      <c r="B343" s="2">
        <v>3135.75</v>
      </c>
      <c r="C343" s="2">
        <v>3143.98</v>
      </c>
      <c r="D343" s="2">
        <v>3133.21</v>
      </c>
      <c r="E343" s="2">
        <v>3141.63</v>
      </c>
      <c r="F343" t="s">
        <v>6</v>
      </c>
      <c r="G343" s="3">
        <v>2.8999999999999998E-3</v>
      </c>
      <c r="H343" s="5">
        <f>ABS(Table1[[#This Row],[Change %]])</f>
        <v>2.8999999999999998E-3</v>
      </c>
      <c r="I343">
        <f>Table1[[#This Row],[High]]-Table1[[#This Row],[Low]]</f>
        <v>10.769999999999982</v>
      </c>
      <c r="J343" s="5">
        <f>Table1[[#This Row],[Volaitiality in $]]/Table1[[#This Row],[Open]]</f>
        <v>3.4345850275053756E-3</v>
      </c>
    </row>
    <row r="344" spans="1:10" x14ac:dyDescent="0.3">
      <c r="A344" s="1">
        <v>43809</v>
      </c>
      <c r="B344" s="2">
        <v>3135.36</v>
      </c>
      <c r="C344" s="2">
        <v>3142.12</v>
      </c>
      <c r="D344" s="2">
        <v>3126.09</v>
      </c>
      <c r="E344" s="2">
        <v>3132.52</v>
      </c>
      <c r="F344" t="s">
        <v>6</v>
      </c>
      <c r="G344" s="3">
        <v>-1.1000000000000001E-3</v>
      </c>
      <c r="H344" s="5">
        <f>ABS(Table1[[#This Row],[Change %]])</f>
        <v>1.1000000000000001E-3</v>
      </c>
      <c r="I344">
        <f>Table1[[#This Row],[High]]-Table1[[#This Row],[Low]]</f>
        <v>16.029999999999745</v>
      </c>
      <c r="J344" s="5">
        <f>Table1[[#This Row],[Volaitiality in $]]/Table1[[#This Row],[Open]]</f>
        <v>5.1126505409266384E-3</v>
      </c>
    </row>
    <row r="345" spans="1:10" x14ac:dyDescent="0.3">
      <c r="A345" s="1">
        <v>43808</v>
      </c>
      <c r="B345" s="2">
        <v>3141.86</v>
      </c>
      <c r="C345" s="2">
        <v>3148.87</v>
      </c>
      <c r="D345" s="2">
        <v>3135.46</v>
      </c>
      <c r="E345" s="2">
        <v>3135.96</v>
      </c>
      <c r="F345" t="s">
        <v>6</v>
      </c>
      <c r="G345" s="3">
        <v>-3.2000000000000002E-3</v>
      </c>
      <c r="H345" s="5">
        <f>ABS(Table1[[#This Row],[Change %]])</f>
        <v>3.2000000000000002E-3</v>
      </c>
      <c r="I345">
        <f>Table1[[#This Row],[High]]-Table1[[#This Row],[Low]]</f>
        <v>13.409999999999854</v>
      </c>
      <c r="J345" s="5">
        <f>Table1[[#This Row],[Volaitiality in $]]/Table1[[#This Row],[Open]]</f>
        <v>4.2681723565021531E-3</v>
      </c>
    </row>
    <row r="346" spans="1:10" x14ac:dyDescent="0.3">
      <c r="A346" s="1">
        <v>43805</v>
      </c>
      <c r="B346" s="2">
        <v>3134.62</v>
      </c>
      <c r="C346" s="2">
        <v>3150.6</v>
      </c>
      <c r="D346" s="2">
        <v>3134.62</v>
      </c>
      <c r="E346" s="2">
        <v>3145.91</v>
      </c>
      <c r="F346" t="s">
        <v>6</v>
      </c>
      <c r="G346" s="3">
        <v>9.1000000000000004E-3</v>
      </c>
      <c r="H346" s="5">
        <f>ABS(Table1[[#This Row],[Change %]])</f>
        <v>9.1000000000000004E-3</v>
      </c>
      <c r="I346">
        <f>Table1[[#This Row],[High]]-Table1[[#This Row],[Low]]</f>
        <v>15.980000000000018</v>
      </c>
      <c r="J346" s="5">
        <f>Table1[[#This Row],[Volaitiality in $]]/Table1[[#This Row],[Open]]</f>
        <v>5.0979066043093007E-3</v>
      </c>
    </row>
    <row r="347" spans="1:10" x14ac:dyDescent="0.3">
      <c r="A347" s="1">
        <v>43804</v>
      </c>
      <c r="B347" s="2">
        <v>3119.21</v>
      </c>
      <c r="C347" s="2">
        <v>3119.45</v>
      </c>
      <c r="D347" s="2">
        <v>3103.76</v>
      </c>
      <c r="E347" s="2">
        <v>3117.43</v>
      </c>
      <c r="F347" t="s">
        <v>6</v>
      </c>
      <c r="G347" s="3">
        <v>1.5E-3</v>
      </c>
      <c r="H347" s="5">
        <f>ABS(Table1[[#This Row],[Change %]])</f>
        <v>1.5E-3</v>
      </c>
      <c r="I347">
        <f>Table1[[#This Row],[High]]-Table1[[#This Row],[Low]]</f>
        <v>15.6899999999996</v>
      </c>
      <c r="J347" s="5">
        <f>Table1[[#This Row],[Volaitiality in $]]/Table1[[#This Row],[Open]]</f>
        <v>5.030119805976385E-3</v>
      </c>
    </row>
    <row r="348" spans="1:10" x14ac:dyDescent="0.3">
      <c r="A348" s="1">
        <v>43803</v>
      </c>
      <c r="B348" s="2">
        <v>3103.5</v>
      </c>
      <c r="C348" s="2">
        <v>3119.38</v>
      </c>
      <c r="D348" s="2">
        <v>3102.53</v>
      </c>
      <c r="E348" s="2">
        <v>3112.76</v>
      </c>
      <c r="F348" t="s">
        <v>6</v>
      </c>
      <c r="G348" s="3">
        <v>6.3E-3</v>
      </c>
      <c r="H348" s="5">
        <f>ABS(Table1[[#This Row],[Change %]])</f>
        <v>6.3E-3</v>
      </c>
      <c r="I348">
        <f>Table1[[#This Row],[High]]-Table1[[#This Row],[Low]]</f>
        <v>16.849999999999909</v>
      </c>
      <c r="J348" s="5">
        <f>Table1[[#This Row],[Volaitiality in $]]/Table1[[#This Row],[Open]]</f>
        <v>5.4293539552118285E-3</v>
      </c>
    </row>
    <row r="349" spans="1:10" x14ac:dyDescent="0.3">
      <c r="A349" s="1">
        <v>43802</v>
      </c>
      <c r="B349" s="2">
        <v>3087.41</v>
      </c>
      <c r="C349" s="2">
        <v>3094.97</v>
      </c>
      <c r="D349" s="2">
        <v>3070.33</v>
      </c>
      <c r="E349" s="2">
        <v>3093.2</v>
      </c>
      <c r="F349" t="s">
        <v>6</v>
      </c>
      <c r="G349" s="3">
        <v>-6.6E-3</v>
      </c>
      <c r="H349" s="5">
        <f>ABS(Table1[[#This Row],[Change %]])</f>
        <v>6.6E-3</v>
      </c>
      <c r="I349">
        <f>Table1[[#This Row],[High]]-Table1[[#This Row],[Low]]</f>
        <v>24.639999999999873</v>
      </c>
      <c r="J349" s="5">
        <f>Table1[[#This Row],[Volaitiality in $]]/Table1[[#This Row],[Open]]</f>
        <v>7.9807994403075302E-3</v>
      </c>
    </row>
    <row r="350" spans="1:10" x14ac:dyDescent="0.3">
      <c r="A350" s="1">
        <v>43801</v>
      </c>
      <c r="B350" s="2">
        <v>3143.85</v>
      </c>
      <c r="C350" s="2">
        <v>3144.31</v>
      </c>
      <c r="D350" s="2">
        <v>3110.78</v>
      </c>
      <c r="E350" s="2">
        <v>3113.87</v>
      </c>
      <c r="F350" t="s">
        <v>6</v>
      </c>
      <c r="G350" s="3">
        <v>-8.6E-3</v>
      </c>
      <c r="H350" s="5">
        <f>ABS(Table1[[#This Row],[Change %]])</f>
        <v>8.6E-3</v>
      </c>
      <c r="I350">
        <f>Table1[[#This Row],[High]]-Table1[[#This Row],[Low]]</f>
        <v>33.529999999999745</v>
      </c>
      <c r="J350" s="5">
        <f>Table1[[#This Row],[Volaitiality in $]]/Table1[[#This Row],[Open]]</f>
        <v>1.0665267108799639E-2</v>
      </c>
    </row>
    <row r="351" spans="1:10" x14ac:dyDescent="0.3">
      <c r="A351" s="1">
        <v>43798</v>
      </c>
      <c r="B351" s="2">
        <v>3147.18</v>
      </c>
      <c r="C351" s="2">
        <v>3150.3</v>
      </c>
      <c r="D351" s="2">
        <v>3139.34</v>
      </c>
      <c r="E351" s="2">
        <v>3140.98</v>
      </c>
      <c r="F351" t="s">
        <v>6</v>
      </c>
      <c r="G351" s="3">
        <v>-4.0000000000000001E-3</v>
      </c>
      <c r="H351" s="5">
        <f>ABS(Table1[[#This Row],[Change %]])</f>
        <v>4.0000000000000001E-3</v>
      </c>
      <c r="I351">
        <f>Table1[[#This Row],[High]]-Table1[[#This Row],[Low]]</f>
        <v>10.960000000000036</v>
      </c>
      <c r="J351" s="5">
        <f>Table1[[#This Row],[Volaitiality in $]]/Table1[[#This Row],[Open]]</f>
        <v>3.4824827305715077E-3</v>
      </c>
    </row>
    <row r="352" spans="1:10" x14ac:dyDescent="0.3">
      <c r="A352" s="1">
        <v>43796</v>
      </c>
      <c r="B352" s="2">
        <v>3145.49</v>
      </c>
      <c r="C352" s="2">
        <v>3154.26</v>
      </c>
      <c r="D352" s="2">
        <v>3143.41</v>
      </c>
      <c r="E352" s="2">
        <v>3153.63</v>
      </c>
      <c r="F352" t="s">
        <v>6</v>
      </c>
      <c r="G352" s="3">
        <v>4.1999999999999997E-3</v>
      </c>
      <c r="H352" s="5">
        <f>ABS(Table1[[#This Row],[Change %]])</f>
        <v>4.1999999999999997E-3</v>
      </c>
      <c r="I352">
        <f>Table1[[#This Row],[High]]-Table1[[#This Row],[Low]]</f>
        <v>10.850000000000364</v>
      </c>
      <c r="J352" s="5">
        <f>Table1[[#This Row],[Volaitiality in $]]/Table1[[#This Row],[Open]]</f>
        <v>3.4493830849884645E-3</v>
      </c>
    </row>
    <row r="353" spans="1:10" x14ac:dyDescent="0.3">
      <c r="A353" s="1">
        <v>43795</v>
      </c>
      <c r="B353" s="2">
        <v>3134.85</v>
      </c>
      <c r="C353" s="2">
        <v>3142.69</v>
      </c>
      <c r="D353" s="2">
        <v>3131</v>
      </c>
      <c r="E353" s="2">
        <v>3140.52</v>
      </c>
      <c r="F353" t="s">
        <v>6</v>
      </c>
      <c r="G353" s="3">
        <v>2.2000000000000001E-3</v>
      </c>
      <c r="H353" s="5">
        <f>ABS(Table1[[#This Row],[Change %]])</f>
        <v>2.2000000000000001E-3</v>
      </c>
      <c r="I353">
        <f>Table1[[#This Row],[High]]-Table1[[#This Row],[Low]]</f>
        <v>11.690000000000055</v>
      </c>
      <c r="J353" s="5">
        <f>Table1[[#This Row],[Volaitiality in $]]/Table1[[#This Row],[Open]]</f>
        <v>3.729046046860314E-3</v>
      </c>
    </row>
    <row r="354" spans="1:10" x14ac:dyDescent="0.3">
      <c r="A354" s="1">
        <v>43794</v>
      </c>
      <c r="B354" s="2">
        <v>3117.44</v>
      </c>
      <c r="C354" s="2">
        <v>3133.83</v>
      </c>
      <c r="D354" s="2">
        <v>3117.44</v>
      </c>
      <c r="E354" s="2">
        <v>3133.64</v>
      </c>
      <c r="F354" t="s">
        <v>6</v>
      </c>
      <c r="G354" s="3">
        <v>7.4999999999999997E-3</v>
      </c>
      <c r="H354" s="5">
        <f>ABS(Table1[[#This Row],[Change %]])</f>
        <v>7.4999999999999997E-3</v>
      </c>
      <c r="I354">
        <f>Table1[[#This Row],[High]]-Table1[[#This Row],[Low]]</f>
        <v>16.389999999999873</v>
      </c>
      <c r="J354" s="5">
        <f>Table1[[#This Row],[Volaitiality in $]]/Table1[[#This Row],[Open]]</f>
        <v>5.2575189899404231E-3</v>
      </c>
    </row>
    <row r="355" spans="1:10" x14ac:dyDescent="0.3">
      <c r="A355" s="1">
        <v>43791</v>
      </c>
      <c r="B355" s="2">
        <v>3111.41</v>
      </c>
      <c r="C355" s="2">
        <v>3112.87</v>
      </c>
      <c r="D355" s="2">
        <v>3099.26</v>
      </c>
      <c r="E355" s="2">
        <v>3110.29</v>
      </c>
      <c r="F355" t="s">
        <v>6</v>
      </c>
      <c r="G355" s="3">
        <v>2.2000000000000001E-3</v>
      </c>
      <c r="H355" s="5">
        <f>ABS(Table1[[#This Row],[Change %]])</f>
        <v>2.2000000000000001E-3</v>
      </c>
      <c r="I355">
        <f>Table1[[#This Row],[High]]-Table1[[#This Row],[Low]]</f>
        <v>13.609999999999673</v>
      </c>
      <c r="J355" s="5">
        <f>Table1[[#This Row],[Volaitiality in $]]/Table1[[#This Row],[Open]]</f>
        <v>4.3742226193268239E-3</v>
      </c>
    </row>
    <row r="356" spans="1:10" x14ac:dyDescent="0.3">
      <c r="A356" s="1">
        <v>43790</v>
      </c>
      <c r="B356" s="2">
        <v>3108.49</v>
      </c>
      <c r="C356" s="2">
        <v>3110.11</v>
      </c>
      <c r="D356" s="2">
        <v>3094.55</v>
      </c>
      <c r="E356" s="2">
        <v>3103.54</v>
      </c>
      <c r="F356" t="s">
        <v>6</v>
      </c>
      <c r="G356" s="3">
        <v>-1.6000000000000001E-3</v>
      </c>
      <c r="H356" s="5">
        <f>ABS(Table1[[#This Row],[Change %]])</f>
        <v>1.6000000000000001E-3</v>
      </c>
      <c r="I356">
        <f>Table1[[#This Row],[High]]-Table1[[#This Row],[Low]]</f>
        <v>15.559999999999945</v>
      </c>
      <c r="J356" s="5">
        <f>Table1[[#This Row],[Volaitiality in $]]/Table1[[#This Row],[Open]]</f>
        <v>5.0056458280386771E-3</v>
      </c>
    </row>
    <row r="357" spans="1:10" x14ac:dyDescent="0.3">
      <c r="A357" s="1">
        <v>43789</v>
      </c>
      <c r="B357" s="2">
        <v>3114.66</v>
      </c>
      <c r="C357" s="2">
        <v>3118.97</v>
      </c>
      <c r="D357" s="2">
        <v>3091.41</v>
      </c>
      <c r="E357" s="2">
        <v>3108.46</v>
      </c>
      <c r="F357" t="s">
        <v>6</v>
      </c>
      <c r="G357" s="3">
        <v>-3.8E-3</v>
      </c>
      <c r="H357" s="5">
        <f>ABS(Table1[[#This Row],[Change %]])</f>
        <v>3.8E-3</v>
      </c>
      <c r="I357">
        <f>Table1[[#This Row],[High]]-Table1[[#This Row],[Low]]</f>
        <v>27.559999999999945</v>
      </c>
      <c r="J357" s="5">
        <f>Table1[[#This Row],[Volaitiality in $]]/Table1[[#This Row],[Open]]</f>
        <v>8.8484778434885173E-3</v>
      </c>
    </row>
    <row r="358" spans="1:10" x14ac:dyDescent="0.3">
      <c r="A358" s="1">
        <v>43788</v>
      </c>
      <c r="B358" s="2">
        <v>3127.45</v>
      </c>
      <c r="C358" s="2">
        <v>3127.64</v>
      </c>
      <c r="D358" s="2">
        <v>3113.47</v>
      </c>
      <c r="E358" s="2">
        <v>3120.18</v>
      </c>
      <c r="F358" t="s">
        <v>6</v>
      </c>
      <c r="G358" s="3">
        <v>-5.9999999999999995E-4</v>
      </c>
      <c r="H358" s="5">
        <f>ABS(Table1[[#This Row],[Change %]])</f>
        <v>5.9999999999999995E-4</v>
      </c>
      <c r="I358">
        <f>Table1[[#This Row],[High]]-Table1[[#This Row],[Low]]</f>
        <v>14.170000000000073</v>
      </c>
      <c r="J358" s="5">
        <f>Table1[[#This Row],[Volaitiality in $]]/Table1[[#This Row],[Open]]</f>
        <v>4.5308478153128183E-3</v>
      </c>
    </row>
    <row r="359" spans="1:10" x14ac:dyDescent="0.3">
      <c r="A359" s="1">
        <v>43787</v>
      </c>
      <c r="B359" s="2">
        <v>3117.91</v>
      </c>
      <c r="C359" s="2">
        <v>3124.17</v>
      </c>
      <c r="D359" s="2">
        <v>3112.06</v>
      </c>
      <c r="E359" s="2">
        <v>3122.03</v>
      </c>
      <c r="F359" t="s">
        <v>6</v>
      </c>
      <c r="G359" s="3">
        <v>5.0000000000000001E-4</v>
      </c>
      <c r="H359" s="5">
        <f>ABS(Table1[[#This Row],[Change %]])</f>
        <v>5.0000000000000001E-4</v>
      </c>
      <c r="I359">
        <f>Table1[[#This Row],[High]]-Table1[[#This Row],[Low]]</f>
        <v>12.110000000000127</v>
      </c>
      <c r="J359" s="5">
        <f>Table1[[#This Row],[Volaitiality in $]]/Table1[[#This Row],[Open]]</f>
        <v>3.8840120465312108E-3</v>
      </c>
    </row>
    <row r="360" spans="1:10" x14ac:dyDescent="0.3">
      <c r="A360" s="1">
        <v>43784</v>
      </c>
      <c r="B360" s="2">
        <v>3107.92</v>
      </c>
      <c r="C360" s="2">
        <v>3120.46</v>
      </c>
      <c r="D360" s="2">
        <v>3104.6</v>
      </c>
      <c r="E360" s="2">
        <v>3120.46</v>
      </c>
      <c r="F360" t="s">
        <v>6</v>
      </c>
      <c r="G360" s="3">
        <v>7.7000000000000002E-3</v>
      </c>
      <c r="H360" s="5">
        <f>ABS(Table1[[#This Row],[Change %]])</f>
        <v>7.7000000000000002E-3</v>
      </c>
      <c r="I360">
        <f>Table1[[#This Row],[High]]-Table1[[#This Row],[Low]]</f>
        <v>15.860000000000127</v>
      </c>
      <c r="J360" s="5">
        <f>Table1[[#This Row],[Volaitiality in $]]/Table1[[#This Row],[Open]]</f>
        <v>5.1030914566655922E-3</v>
      </c>
    </row>
    <row r="361" spans="1:10" x14ac:dyDescent="0.3">
      <c r="A361" s="1">
        <v>43783</v>
      </c>
      <c r="B361" s="2">
        <v>3090.75</v>
      </c>
      <c r="C361" s="2">
        <v>3098.2</v>
      </c>
      <c r="D361" s="2">
        <v>3083.26</v>
      </c>
      <c r="E361" s="2">
        <v>3096.63</v>
      </c>
      <c r="F361" t="s">
        <v>6</v>
      </c>
      <c r="G361" s="3">
        <v>8.0000000000000004E-4</v>
      </c>
      <c r="H361" s="5">
        <f>ABS(Table1[[#This Row],[Change %]])</f>
        <v>8.0000000000000004E-4</v>
      </c>
      <c r="I361">
        <f>Table1[[#This Row],[High]]-Table1[[#This Row],[Low]]</f>
        <v>14.9399999999996</v>
      </c>
      <c r="J361" s="5">
        <f>Table1[[#This Row],[Volaitiality in $]]/Table1[[#This Row],[Open]]</f>
        <v>4.8337782091724011E-3</v>
      </c>
    </row>
    <row r="362" spans="1:10" x14ac:dyDescent="0.3">
      <c r="A362" s="1">
        <v>43782</v>
      </c>
      <c r="B362" s="2">
        <v>3084.18</v>
      </c>
      <c r="C362" s="2">
        <v>3098.06</v>
      </c>
      <c r="D362" s="2">
        <v>3078.8</v>
      </c>
      <c r="E362" s="2">
        <v>3094.04</v>
      </c>
      <c r="F362" t="s">
        <v>6</v>
      </c>
      <c r="G362" s="3">
        <v>6.9999999999999999E-4</v>
      </c>
      <c r="H362" s="5">
        <f>ABS(Table1[[#This Row],[Change %]])</f>
        <v>6.9999999999999999E-4</v>
      </c>
      <c r="I362">
        <f>Table1[[#This Row],[High]]-Table1[[#This Row],[Low]]</f>
        <v>19.259999999999764</v>
      </c>
      <c r="J362" s="5">
        <f>Table1[[#This Row],[Volaitiality in $]]/Table1[[#This Row],[Open]]</f>
        <v>6.2447717059314839E-3</v>
      </c>
    </row>
    <row r="363" spans="1:10" x14ac:dyDescent="0.3">
      <c r="A363" s="1">
        <v>43781</v>
      </c>
      <c r="B363" s="2">
        <v>3089.28</v>
      </c>
      <c r="C363" s="2">
        <v>3102.61</v>
      </c>
      <c r="D363" s="2">
        <v>3084.73</v>
      </c>
      <c r="E363" s="2">
        <v>3091.84</v>
      </c>
      <c r="F363" t="s">
        <v>6</v>
      </c>
      <c r="G363" s="3">
        <v>1.6000000000000001E-3</v>
      </c>
      <c r="H363" s="5">
        <f>ABS(Table1[[#This Row],[Change %]])</f>
        <v>1.6000000000000001E-3</v>
      </c>
      <c r="I363">
        <f>Table1[[#This Row],[High]]-Table1[[#This Row],[Low]]</f>
        <v>17.880000000000109</v>
      </c>
      <c r="J363" s="5">
        <f>Table1[[#This Row],[Volaitiality in $]]/Table1[[#This Row],[Open]]</f>
        <v>5.787756370416443E-3</v>
      </c>
    </row>
    <row r="364" spans="1:10" x14ac:dyDescent="0.3">
      <c r="A364" s="1">
        <v>43780</v>
      </c>
      <c r="B364" s="2">
        <v>3080.33</v>
      </c>
      <c r="C364" s="2">
        <v>3088.33</v>
      </c>
      <c r="D364" s="2">
        <v>3075.82</v>
      </c>
      <c r="E364" s="2">
        <v>3087.01</v>
      </c>
      <c r="F364" t="s">
        <v>6</v>
      </c>
      <c r="G364" s="3">
        <v>-2E-3</v>
      </c>
      <c r="H364" s="5">
        <f>ABS(Table1[[#This Row],[Change %]])</f>
        <v>2E-3</v>
      </c>
      <c r="I364">
        <f>Table1[[#This Row],[High]]-Table1[[#This Row],[Low]]</f>
        <v>12.509999999999764</v>
      </c>
      <c r="J364" s="5">
        <f>Table1[[#This Row],[Volaitiality in $]]/Table1[[#This Row],[Open]]</f>
        <v>4.0612531774192259E-3</v>
      </c>
    </row>
    <row r="365" spans="1:10" x14ac:dyDescent="0.3">
      <c r="A365" s="1">
        <v>43777</v>
      </c>
      <c r="B365" s="2">
        <v>3081.25</v>
      </c>
      <c r="C365" s="2">
        <v>3093.09</v>
      </c>
      <c r="D365" s="2">
        <v>3073.58</v>
      </c>
      <c r="E365" s="2">
        <v>3093.08</v>
      </c>
      <c r="F365" t="s">
        <v>6</v>
      </c>
      <c r="G365" s="3">
        <v>2.5999999999999999E-3</v>
      </c>
      <c r="H365" s="5">
        <f>ABS(Table1[[#This Row],[Change %]])</f>
        <v>2.5999999999999999E-3</v>
      </c>
      <c r="I365">
        <f>Table1[[#This Row],[High]]-Table1[[#This Row],[Low]]</f>
        <v>19.510000000000218</v>
      </c>
      <c r="J365" s="5">
        <f>Table1[[#This Row],[Volaitiality in $]]/Table1[[#This Row],[Open]]</f>
        <v>6.3318458417850609E-3</v>
      </c>
    </row>
    <row r="366" spans="1:10" x14ac:dyDescent="0.3">
      <c r="A366" s="1">
        <v>43776</v>
      </c>
      <c r="B366" s="2">
        <v>3087.02</v>
      </c>
      <c r="C366" s="2">
        <v>3097.77</v>
      </c>
      <c r="D366" s="2">
        <v>3080.23</v>
      </c>
      <c r="E366" s="2">
        <v>3085.18</v>
      </c>
      <c r="F366" t="s">
        <v>6</v>
      </c>
      <c r="G366" s="3">
        <v>2.7000000000000001E-3</v>
      </c>
      <c r="H366" s="5">
        <f>ABS(Table1[[#This Row],[Change %]])</f>
        <v>2.7000000000000001E-3</v>
      </c>
      <c r="I366">
        <f>Table1[[#This Row],[High]]-Table1[[#This Row],[Low]]</f>
        <v>17.539999999999964</v>
      </c>
      <c r="J366" s="5">
        <f>Table1[[#This Row],[Volaitiality in $]]/Table1[[#This Row],[Open]]</f>
        <v>5.6818549928409805E-3</v>
      </c>
    </row>
    <row r="367" spans="1:10" x14ac:dyDescent="0.3">
      <c r="A367" s="1">
        <v>43775</v>
      </c>
      <c r="B367" s="2">
        <v>3075.1</v>
      </c>
      <c r="C367" s="2">
        <v>3078.34</v>
      </c>
      <c r="D367" s="2">
        <v>3065.89</v>
      </c>
      <c r="E367" s="2">
        <v>3076.78</v>
      </c>
      <c r="F367" t="s">
        <v>6</v>
      </c>
      <c r="G367" s="3">
        <v>6.9999999999999999E-4</v>
      </c>
      <c r="H367" s="5">
        <f>ABS(Table1[[#This Row],[Change %]])</f>
        <v>6.9999999999999999E-4</v>
      </c>
      <c r="I367">
        <f>Table1[[#This Row],[High]]-Table1[[#This Row],[Low]]</f>
        <v>12.450000000000273</v>
      </c>
      <c r="J367" s="5">
        <f>Table1[[#This Row],[Volaitiality in $]]/Table1[[#This Row],[Open]]</f>
        <v>4.0486488244285629E-3</v>
      </c>
    </row>
    <row r="368" spans="1:10" x14ac:dyDescent="0.3">
      <c r="A368" s="1">
        <v>43774</v>
      </c>
      <c r="B368" s="2">
        <v>3080.8</v>
      </c>
      <c r="C368" s="2">
        <v>3083.95</v>
      </c>
      <c r="D368" s="2">
        <v>3072.15</v>
      </c>
      <c r="E368" s="2">
        <v>3074.62</v>
      </c>
      <c r="F368" t="s">
        <v>6</v>
      </c>
      <c r="G368" s="3">
        <v>-1.1999999999999999E-3</v>
      </c>
      <c r="H368" s="5">
        <f>ABS(Table1[[#This Row],[Change %]])</f>
        <v>1.1999999999999999E-3</v>
      </c>
      <c r="I368">
        <f>Table1[[#This Row],[High]]-Table1[[#This Row],[Low]]</f>
        <v>11.799999999999727</v>
      </c>
      <c r="J368" s="5">
        <f>Table1[[#This Row],[Volaitiality in $]]/Table1[[#This Row],[Open]]</f>
        <v>3.8301739807841233E-3</v>
      </c>
    </row>
    <row r="369" spans="1:10" x14ac:dyDescent="0.3">
      <c r="A369" s="1">
        <v>43773</v>
      </c>
      <c r="B369" s="2">
        <v>3078.96</v>
      </c>
      <c r="C369" s="2">
        <v>3085.2</v>
      </c>
      <c r="D369" s="2">
        <v>3074.87</v>
      </c>
      <c r="E369" s="2">
        <v>3078.27</v>
      </c>
      <c r="F369" t="s">
        <v>6</v>
      </c>
      <c r="G369" s="3">
        <v>3.7000000000000002E-3</v>
      </c>
      <c r="H369" s="5">
        <f>ABS(Table1[[#This Row],[Change %]])</f>
        <v>3.7000000000000002E-3</v>
      </c>
      <c r="I369">
        <f>Table1[[#This Row],[High]]-Table1[[#This Row],[Low]]</f>
        <v>10.329999999999927</v>
      </c>
      <c r="J369" s="5">
        <f>Table1[[#This Row],[Volaitiality in $]]/Table1[[#This Row],[Open]]</f>
        <v>3.3550289708212926E-3</v>
      </c>
    </row>
    <row r="370" spans="1:10" x14ac:dyDescent="0.3">
      <c r="A370" s="1">
        <v>43770</v>
      </c>
      <c r="B370" s="2">
        <v>3050.72</v>
      </c>
      <c r="C370" s="2">
        <v>3066.95</v>
      </c>
      <c r="D370" s="2">
        <v>3050.72</v>
      </c>
      <c r="E370" s="2">
        <v>3066.91</v>
      </c>
      <c r="F370" t="s">
        <v>6</v>
      </c>
      <c r="G370" s="3">
        <v>9.7000000000000003E-3</v>
      </c>
      <c r="H370" s="5">
        <f>ABS(Table1[[#This Row],[Change %]])</f>
        <v>9.7000000000000003E-3</v>
      </c>
      <c r="I370">
        <f>Table1[[#This Row],[High]]-Table1[[#This Row],[Low]]</f>
        <v>16.230000000000018</v>
      </c>
      <c r="J370" s="5">
        <f>Table1[[#This Row],[Volaitiality in $]]/Table1[[#This Row],[Open]]</f>
        <v>5.3200555934336874E-3</v>
      </c>
    </row>
    <row r="371" spans="1:10" x14ac:dyDescent="0.3">
      <c r="A371" s="1">
        <v>43769</v>
      </c>
      <c r="B371" s="2">
        <v>3046.9</v>
      </c>
      <c r="C371" s="2">
        <v>3046.9</v>
      </c>
      <c r="D371" s="2">
        <v>3023.19</v>
      </c>
      <c r="E371" s="2">
        <v>3037.56</v>
      </c>
      <c r="F371" t="s">
        <v>6</v>
      </c>
      <c r="G371" s="3">
        <v>-3.0000000000000001E-3</v>
      </c>
      <c r="H371" s="5">
        <f>ABS(Table1[[#This Row],[Change %]])</f>
        <v>3.0000000000000001E-3</v>
      </c>
      <c r="I371">
        <f>Table1[[#This Row],[High]]-Table1[[#This Row],[Low]]</f>
        <v>23.710000000000036</v>
      </c>
      <c r="J371" s="5">
        <f>Table1[[#This Row],[Volaitiality in $]]/Table1[[#This Row],[Open]]</f>
        <v>7.7816797400636828E-3</v>
      </c>
    </row>
    <row r="372" spans="1:10" x14ac:dyDescent="0.3">
      <c r="A372" s="1">
        <v>43768</v>
      </c>
      <c r="B372" s="2">
        <v>3039.74</v>
      </c>
      <c r="C372" s="2">
        <v>3050.1</v>
      </c>
      <c r="D372" s="2">
        <v>3025.96</v>
      </c>
      <c r="E372" s="2">
        <v>3046.77</v>
      </c>
      <c r="F372" t="s">
        <v>6</v>
      </c>
      <c r="G372" s="3">
        <v>3.3E-3</v>
      </c>
      <c r="H372" s="5">
        <f>ABS(Table1[[#This Row],[Change %]])</f>
        <v>3.3E-3</v>
      </c>
      <c r="I372">
        <f>Table1[[#This Row],[High]]-Table1[[#This Row],[Low]]</f>
        <v>24.139999999999873</v>
      </c>
      <c r="J372" s="5">
        <f>Table1[[#This Row],[Volaitiality in $]]/Table1[[#This Row],[Open]]</f>
        <v>7.9414686782421761E-3</v>
      </c>
    </row>
    <row r="373" spans="1:10" x14ac:dyDescent="0.3">
      <c r="A373" s="1">
        <v>43767</v>
      </c>
      <c r="B373" s="2">
        <v>3035.39</v>
      </c>
      <c r="C373" s="2">
        <v>3047.87</v>
      </c>
      <c r="D373" s="2">
        <v>3034.81</v>
      </c>
      <c r="E373" s="2">
        <v>3036.89</v>
      </c>
      <c r="F373" t="s">
        <v>6</v>
      </c>
      <c r="G373" s="3">
        <v>-8.0000000000000004E-4</v>
      </c>
      <c r="H373" s="5">
        <f>ABS(Table1[[#This Row],[Change %]])</f>
        <v>8.0000000000000004E-4</v>
      </c>
      <c r="I373">
        <f>Table1[[#This Row],[High]]-Table1[[#This Row],[Low]]</f>
        <v>13.059999999999945</v>
      </c>
      <c r="J373" s="5">
        <f>Table1[[#This Row],[Volaitiality in $]]/Table1[[#This Row],[Open]]</f>
        <v>4.3025772635476647E-3</v>
      </c>
    </row>
    <row r="374" spans="1:10" x14ac:dyDescent="0.3">
      <c r="A374" s="1">
        <v>43766</v>
      </c>
      <c r="B374" s="2">
        <v>3032.12</v>
      </c>
      <c r="C374" s="2">
        <v>3044.08</v>
      </c>
      <c r="D374" s="2">
        <v>3032.12</v>
      </c>
      <c r="E374" s="2">
        <v>3039.42</v>
      </c>
      <c r="F374" t="s">
        <v>6</v>
      </c>
      <c r="G374" s="3">
        <v>5.5999999999999999E-3</v>
      </c>
      <c r="H374" s="5">
        <f>ABS(Table1[[#This Row],[Change %]])</f>
        <v>5.5999999999999999E-3</v>
      </c>
      <c r="I374">
        <f>Table1[[#This Row],[High]]-Table1[[#This Row],[Low]]</f>
        <v>11.960000000000036</v>
      </c>
      <c r="J374" s="5">
        <f>Table1[[#This Row],[Volaitiality in $]]/Table1[[#This Row],[Open]]</f>
        <v>3.9444349168238843E-3</v>
      </c>
    </row>
    <row r="375" spans="1:10" x14ac:dyDescent="0.3">
      <c r="A375" s="1">
        <v>43763</v>
      </c>
      <c r="B375" s="2">
        <v>3003.32</v>
      </c>
      <c r="C375" s="2">
        <v>3027.39</v>
      </c>
      <c r="D375" s="2">
        <v>3001.94</v>
      </c>
      <c r="E375" s="2">
        <v>3022.55</v>
      </c>
      <c r="F375" t="s">
        <v>6</v>
      </c>
      <c r="G375" s="3">
        <v>4.1000000000000003E-3</v>
      </c>
      <c r="H375" s="5">
        <f>ABS(Table1[[#This Row],[Change %]])</f>
        <v>4.1000000000000003E-3</v>
      </c>
      <c r="I375">
        <f>Table1[[#This Row],[High]]-Table1[[#This Row],[Low]]</f>
        <v>25.449999999999818</v>
      </c>
      <c r="J375" s="5">
        <f>Table1[[#This Row],[Volaitiality in $]]/Table1[[#This Row],[Open]]</f>
        <v>8.4739554892584931E-3</v>
      </c>
    </row>
    <row r="376" spans="1:10" x14ac:dyDescent="0.3">
      <c r="A376" s="1">
        <v>43762</v>
      </c>
      <c r="B376" s="2">
        <v>3014.78</v>
      </c>
      <c r="C376" s="2">
        <v>3016.07</v>
      </c>
      <c r="D376" s="2">
        <v>3000.42</v>
      </c>
      <c r="E376" s="2">
        <v>3010.29</v>
      </c>
      <c r="F376" t="s">
        <v>6</v>
      </c>
      <c r="G376" s="3">
        <v>1.9E-3</v>
      </c>
      <c r="H376" s="5">
        <f>ABS(Table1[[#This Row],[Change %]])</f>
        <v>1.9E-3</v>
      </c>
      <c r="I376">
        <f>Table1[[#This Row],[High]]-Table1[[#This Row],[Low]]</f>
        <v>15.650000000000091</v>
      </c>
      <c r="J376" s="5">
        <f>Table1[[#This Row],[Volaitiality in $]]/Table1[[#This Row],[Open]]</f>
        <v>5.1910918873019221E-3</v>
      </c>
    </row>
    <row r="377" spans="1:10" x14ac:dyDescent="0.3">
      <c r="A377" s="1">
        <v>43761</v>
      </c>
      <c r="B377" s="2">
        <v>2994.01</v>
      </c>
      <c r="C377" s="2">
        <v>3004.78</v>
      </c>
      <c r="D377" s="2">
        <v>2991.21</v>
      </c>
      <c r="E377" s="2">
        <v>3004.52</v>
      </c>
      <c r="F377" t="s">
        <v>6</v>
      </c>
      <c r="G377" s="3">
        <v>2.8E-3</v>
      </c>
      <c r="H377" s="5">
        <f>ABS(Table1[[#This Row],[Change %]])</f>
        <v>2.8E-3</v>
      </c>
      <c r="I377">
        <f>Table1[[#This Row],[High]]-Table1[[#This Row],[Low]]</f>
        <v>13.570000000000164</v>
      </c>
      <c r="J377" s="5">
        <f>Table1[[#This Row],[Volaitiality in $]]/Table1[[#This Row],[Open]]</f>
        <v>4.532382991372829E-3</v>
      </c>
    </row>
    <row r="378" spans="1:10" x14ac:dyDescent="0.3">
      <c r="A378" s="1">
        <v>43760</v>
      </c>
      <c r="B378" s="2">
        <v>3010.73</v>
      </c>
      <c r="C378" s="2">
        <v>3014.57</v>
      </c>
      <c r="D378" s="2">
        <v>2995.04</v>
      </c>
      <c r="E378" s="2">
        <v>2995.99</v>
      </c>
      <c r="F378" t="s">
        <v>6</v>
      </c>
      <c r="G378" s="3">
        <v>-3.5999999999999999E-3</v>
      </c>
      <c r="H378" s="5">
        <f>ABS(Table1[[#This Row],[Change %]])</f>
        <v>3.5999999999999999E-3</v>
      </c>
      <c r="I378">
        <f>Table1[[#This Row],[High]]-Table1[[#This Row],[Low]]</f>
        <v>19.5300000000002</v>
      </c>
      <c r="J378" s="5">
        <f>Table1[[#This Row],[Volaitiality in $]]/Table1[[#This Row],[Open]]</f>
        <v>6.4867988826630748E-3</v>
      </c>
    </row>
    <row r="379" spans="1:10" x14ac:dyDescent="0.3">
      <c r="A379" s="1">
        <v>43759</v>
      </c>
      <c r="B379" s="2">
        <v>2996.48</v>
      </c>
      <c r="C379" s="2">
        <v>3007.33</v>
      </c>
      <c r="D379" s="2">
        <v>2995.35</v>
      </c>
      <c r="E379" s="2">
        <v>3006.72</v>
      </c>
      <c r="F379" t="s">
        <v>6</v>
      </c>
      <c r="G379" s="3">
        <v>6.8999999999999999E-3</v>
      </c>
      <c r="H379" s="5">
        <f>ABS(Table1[[#This Row],[Change %]])</f>
        <v>6.8999999999999999E-3</v>
      </c>
      <c r="I379">
        <f>Table1[[#This Row],[High]]-Table1[[#This Row],[Low]]</f>
        <v>11.980000000000018</v>
      </c>
      <c r="J379" s="5">
        <f>Table1[[#This Row],[Volaitiality in $]]/Table1[[#This Row],[Open]]</f>
        <v>3.9980243485689933E-3</v>
      </c>
    </row>
    <row r="380" spans="1:10" x14ac:dyDescent="0.3">
      <c r="A380" s="1">
        <v>43756</v>
      </c>
      <c r="B380" s="2">
        <v>2996.84</v>
      </c>
      <c r="C380" s="2">
        <v>3000</v>
      </c>
      <c r="D380" s="2">
        <v>2976.31</v>
      </c>
      <c r="E380" s="2">
        <v>2986.2</v>
      </c>
      <c r="F380" t="s">
        <v>6</v>
      </c>
      <c r="G380" s="3">
        <v>-3.8999999999999998E-3</v>
      </c>
      <c r="H380" s="5">
        <f>ABS(Table1[[#This Row],[Change %]])</f>
        <v>3.8999999999999998E-3</v>
      </c>
      <c r="I380">
        <f>Table1[[#This Row],[High]]-Table1[[#This Row],[Low]]</f>
        <v>23.690000000000055</v>
      </c>
      <c r="J380" s="5">
        <f>Table1[[#This Row],[Volaitiality in $]]/Table1[[#This Row],[Open]]</f>
        <v>7.9049932595667612E-3</v>
      </c>
    </row>
    <row r="381" spans="1:10" x14ac:dyDescent="0.3">
      <c r="A381" s="1">
        <v>43755</v>
      </c>
      <c r="B381" s="2">
        <v>3000.77</v>
      </c>
      <c r="C381" s="2">
        <v>3008.29</v>
      </c>
      <c r="D381" s="2">
        <v>2991.79</v>
      </c>
      <c r="E381" s="2">
        <v>2997.95</v>
      </c>
      <c r="F381" t="s">
        <v>6</v>
      </c>
      <c r="G381" s="3">
        <v>2.8E-3</v>
      </c>
      <c r="H381" s="5">
        <f>ABS(Table1[[#This Row],[Change %]])</f>
        <v>2.8E-3</v>
      </c>
      <c r="I381">
        <f>Table1[[#This Row],[High]]-Table1[[#This Row],[Low]]</f>
        <v>16.5</v>
      </c>
      <c r="J381" s="5">
        <f>Table1[[#This Row],[Volaitiality in $]]/Table1[[#This Row],[Open]]</f>
        <v>5.4985886955681374E-3</v>
      </c>
    </row>
    <row r="382" spans="1:10" x14ac:dyDescent="0.3">
      <c r="A382" s="1">
        <v>43754</v>
      </c>
      <c r="B382" s="2">
        <v>2989.68</v>
      </c>
      <c r="C382" s="2">
        <v>2997.54</v>
      </c>
      <c r="D382" s="2">
        <v>2985.2</v>
      </c>
      <c r="E382" s="2">
        <v>2989.69</v>
      </c>
      <c r="F382" t="s">
        <v>6</v>
      </c>
      <c r="G382" s="3">
        <v>-2E-3</v>
      </c>
      <c r="H382" s="5">
        <f>ABS(Table1[[#This Row],[Change %]])</f>
        <v>2E-3</v>
      </c>
      <c r="I382">
        <f>Table1[[#This Row],[High]]-Table1[[#This Row],[Low]]</f>
        <v>12.340000000000146</v>
      </c>
      <c r="J382" s="5">
        <f>Table1[[#This Row],[Volaitiality in $]]/Table1[[#This Row],[Open]]</f>
        <v>4.1275320435632395E-3</v>
      </c>
    </row>
    <row r="383" spans="1:10" x14ac:dyDescent="0.3">
      <c r="A383" s="1">
        <v>43753</v>
      </c>
      <c r="B383" s="2">
        <v>2973.61</v>
      </c>
      <c r="C383" s="2">
        <v>3003.28</v>
      </c>
      <c r="D383" s="2">
        <v>2973.61</v>
      </c>
      <c r="E383" s="2">
        <v>2995.68</v>
      </c>
      <c r="F383" t="s">
        <v>6</v>
      </c>
      <c r="G383" s="3">
        <v>0.01</v>
      </c>
      <c r="H383" s="5">
        <f>ABS(Table1[[#This Row],[Change %]])</f>
        <v>0.01</v>
      </c>
      <c r="I383">
        <f>Table1[[#This Row],[High]]-Table1[[#This Row],[Low]]</f>
        <v>29.670000000000073</v>
      </c>
      <c r="J383" s="5">
        <f>Table1[[#This Row],[Volaitiality in $]]/Table1[[#This Row],[Open]]</f>
        <v>9.9777711266776994E-3</v>
      </c>
    </row>
    <row r="384" spans="1:10" x14ac:dyDescent="0.3">
      <c r="A384" s="1">
        <v>43752</v>
      </c>
      <c r="B384" s="2">
        <v>2965.81</v>
      </c>
      <c r="C384" s="2">
        <v>2972.84</v>
      </c>
      <c r="D384" s="2">
        <v>2962.94</v>
      </c>
      <c r="E384" s="2">
        <v>2966.15</v>
      </c>
      <c r="F384" t="s">
        <v>6</v>
      </c>
      <c r="G384" s="3">
        <v>-1.4E-3</v>
      </c>
      <c r="H384" s="5">
        <f>ABS(Table1[[#This Row],[Change %]])</f>
        <v>1.4E-3</v>
      </c>
      <c r="I384">
        <f>Table1[[#This Row],[High]]-Table1[[#This Row],[Low]]</f>
        <v>9.9000000000000909</v>
      </c>
      <c r="J384" s="5">
        <f>Table1[[#This Row],[Volaitiality in $]]/Table1[[#This Row],[Open]]</f>
        <v>3.3380425583567695E-3</v>
      </c>
    </row>
    <row r="385" spans="1:10" x14ac:dyDescent="0.3">
      <c r="A385" s="1">
        <v>43749</v>
      </c>
      <c r="B385" s="2">
        <v>2963.07</v>
      </c>
      <c r="C385" s="2">
        <v>2993.28</v>
      </c>
      <c r="D385" s="2">
        <v>2963.07</v>
      </c>
      <c r="E385" s="2">
        <v>2970.27</v>
      </c>
      <c r="F385" t="s">
        <v>6</v>
      </c>
      <c r="G385" s="3">
        <v>1.09E-2</v>
      </c>
      <c r="H385" s="5">
        <f>ABS(Table1[[#This Row],[Change %]])</f>
        <v>1.09E-2</v>
      </c>
      <c r="I385">
        <f>Table1[[#This Row],[High]]-Table1[[#This Row],[Low]]</f>
        <v>30.210000000000036</v>
      </c>
      <c r="J385" s="5">
        <f>Table1[[#This Row],[Volaitiality in $]]/Table1[[#This Row],[Open]]</f>
        <v>1.0195506687320933E-2</v>
      </c>
    </row>
    <row r="386" spans="1:10" x14ac:dyDescent="0.3">
      <c r="A386" s="1">
        <v>43748</v>
      </c>
      <c r="B386" s="2">
        <v>2918.55</v>
      </c>
      <c r="C386" s="2">
        <v>2948.46</v>
      </c>
      <c r="D386" s="2">
        <v>2917.12</v>
      </c>
      <c r="E386" s="2">
        <v>2938.13</v>
      </c>
      <c r="F386" t="s">
        <v>6</v>
      </c>
      <c r="G386" s="3">
        <v>6.4000000000000003E-3</v>
      </c>
      <c r="H386" s="5">
        <f>ABS(Table1[[#This Row],[Change %]])</f>
        <v>6.4000000000000003E-3</v>
      </c>
      <c r="I386">
        <f>Table1[[#This Row],[High]]-Table1[[#This Row],[Low]]</f>
        <v>31.340000000000146</v>
      </c>
      <c r="J386" s="5">
        <f>Table1[[#This Row],[Volaitiality in $]]/Table1[[#This Row],[Open]]</f>
        <v>1.0738209042161396E-2</v>
      </c>
    </row>
    <row r="387" spans="1:10" x14ac:dyDescent="0.3">
      <c r="A387" s="1">
        <v>43747</v>
      </c>
      <c r="B387" s="2">
        <v>2911.1</v>
      </c>
      <c r="C387" s="2">
        <v>2929.32</v>
      </c>
      <c r="D387" s="2">
        <v>2907.41</v>
      </c>
      <c r="E387" s="2">
        <v>2919.4</v>
      </c>
      <c r="F387" t="s">
        <v>6</v>
      </c>
      <c r="G387" s="3">
        <v>9.1000000000000004E-3</v>
      </c>
      <c r="H387" s="5">
        <f>ABS(Table1[[#This Row],[Change %]])</f>
        <v>9.1000000000000004E-3</v>
      </c>
      <c r="I387">
        <f>Table1[[#This Row],[High]]-Table1[[#This Row],[Low]]</f>
        <v>21.910000000000309</v>
      </c>
      <c r="J387" s="5">
        <f>Table1[[#This Row],[Volaitiality in $]]/Table1[[#This Row],[Open]]</f>
        <v>7.5263646044451613E-3</v>
      </c>
    </row>
    <row r="388" spans="1:10" x14ac:dyDescent="0.3">
      <c r="A388" s="1">
        <v>43746</v>
      </c>
      <c r="B388" s="2">
        <v>2920.4</v>
      </c>
      <c r="C388" s="2">
        <v>2925.47</v>
      </c>
      <c r="D388" s="2">
        <v>2892.66</v>
      </c>
      <c r="E388" s="2">
        <v>2893.06</v>
      </c>
      <c r="F388" t="s">
        <v>6</v>
      </c>
      <c r="G388" s="3">
        <v>-1.5599999999999999E-2</v>
      </c>
      <c r="H388" s="5">
        <f>ABS(Table1[[#This Row],[Change %]])</f>
        <v>1.5599999999999999E-2</v>
      </c>
      <c r="I388">
        <f>Table1[[#This Row],[High]]-Table1[[#This Row],[Low]]</f>
        <v>32.809999999999945</v>
      </c>
      <c r="J388" s="5">
        <f>Table1[[#This Row],[Volaitiality in $]]/Table1[[#This Row],[Open]]</f>
        <v>1.1234762361320347E-2</v>
      </c>
    </row>
    <row r="389" spans="1:10" x14ac:dyDescent="0.3">
      <c r="A389" s="1">
        <v>43745</v>
      </c>
      <c r="B389" s="2">
        <v>2944.23</v>
      </c>
      <c r="C389" s="2">
        <v>2959.75</v>
      </c>
      <c r="D389" s="2">
        <v>2935.68</v>
      </c>
      <c r="E389" s="2">
        <v>2938.79</v>
      </c>
      <c r="F389" t="s">
        <v>6</v>
      </c>
      <c r="G389" s="3">
        <v>-4.4999999999999997E-3</v>
      </c>
      <c r="H389" s="5">
        <f>ABS(Table1[[#This Row],[Change %]])</f>
        <v>4.4999999999999997E-3</v>
      </c>
      <c r="I389">
        <f>Table1[[#This Row],[High]]-Table1[[#This Row],[Low]]</f>
        <v>24.070000000000164</v>
      </c>
      <c r="J389" s="5">
        <f>Table1[[#This Row],[Volaitiality in $]]/Table1[[#This Row],[Open]]</f>
        <v>8.1753123906760563E-3</v>
      </c>
    </row>
    <row r="390" spans="1:10" x14ac:dyDescent="0.3">
      <c r="A390" s="1">
        <v>43742</v>
      </c>
      <c r="B390" s="2">
        <v>2918.56</v>
      </c>
      <c r="C390" s="2">
        <v>2953.74</v>
      </c>
      <c r="D390" s="2">
        <v>2918.56</v>
      </c>
      <c r="E390" s="2">
        <v>2952.01</v>
      </c>
      <c r="F390" t="s">
        <v>6</v>
      </c>
      <c r="G390" s="3">
        <v>1.4200000000000001E-2</v>
      </c>
      <c r="H390" s="5">
        <f>ABS(Table1[[#This Row],[Change %]])</f>
        <v>1.4200000000000001E-2</v>
      </c>
      <c r="I390">
        <f>Table1[[#This Row],[High]]-Table1[[#This Row],[Low]]</f>
        <v>35.179999999999836</v>
      </c>
      <c r="J390" s="5">
        <f>Table1[[#This Row],[Volaitiality in $]]/Table1[[#This Row],[Open]]</f>
        <v>1.2053889589386491E-2</v>
      </c>
    </row>
    <row r="391" spans="1:10" x14ac:dyDescent="0.3">
      <c r="A391" s="1">
        <v>43741</v>
      </c>
      <c r="B391" s="2">
        <v>2885.38</v>
      </c>
      <c r="C391" s="2">
        <v>2911.13</v>
      </c>
      <c r="D391" s="2">
        <v>2855.94</v>
      </c>
      <c r="E391" s="2">
        <v>2910.63</v>
      </c>
      <c r="F391" t="s">
        <v>6</v>
      </c>
      <c r="G391" s="3">
        <v>8.0000000000000002E-3</v>
      </c>
      <c r="H391" s="5">
        <f>ABS(Table1[[#This Row],[Change %]])</f>
        <v>8.0000000000000002E-3</v>
      </c>
      <c r="I391">
        <f>Table1[[#This Row],[High]]-Table1[[#This Row],[Low]]</f>
        <v>55.190000000000055</v>
      </c>
      <c r="J391" s="5">
        <f>Table1[[#This Row],[Volaitiality in $]]/Table1[[#This Row],[Open]]</f>
        <v>1.9127463280399826E-2</v>
      </c>
    </row>
    <row r="392" spans="1:10" x14ac:dyDescent="0.3">
      <c r="A392" s="1">
        <v>43740</v>
      </c>
      <c r="B392" s="2">
        <v>2924.78</v>
      </c>
      <c r="C392" s="2">
        <v>2924.78</v>
      </c>
      <c r="D392" s="2">
        <v>2874.93</v>
      </c>
      <c r="E392" s="2">
        <v>2887.61</v>
      </c>
      <c r="F392" t="s">
        <v>6</v>
      </c>
      <c r="G392" s="3">
        <v>-1.7899999999999999E-2</v>
      </c>
      <c r="H392" s="5">
        <f>ABS(Table1[[#This Row],[Change %]])</f>
        <v>1.7899999999999999E-2</v>
      </c>
      <c r="I392">
        <f>Table1[[#This Row],[High]]-Table1[[#This Row],[Low]]</f>
        <v>49.850000000000364</v>
      </c>
      <c r="J392" s="5">
        <f>Table1[[#This Row],[Volaitiality in $]]/Table1[[#This Row],[Open]]</f>
        <v>1.7044016985893078E-2</v>
      </c>
    </row>
    <row r="393" spans="1:10" x14ac:dyDescent="0.3">
      <c r="A393" s="1">
        <v>43739</v>
      </c>
      <c r="B393" s="2">
        <v>2983.69</v>
      </c>
      <c r="C393" s="2">
        <v>2992.53</v>
      </c>
      <c r="D393" s="2">
        <v>2938.7</v>
      </c>
      <c r="E393" s="2">
        <v>2940.25</v>
      </c>
      <c r="F393" t="s">
        <v>6</v>
      </c>
      <c r="G393" s="3">
        <v>-1.23E-2</v>
      </c>
      <c r="H393" s="5">
        <f>ABS(Table1[[#This Row],[Change %]])</f>
        <v>1.23E-2</v>
      </c>
      <c r="I393">
        <f>Table1[[#This Row],[High]]-Table1[[#This Row],[Low]]</f>
        <v>53.830000000000382</v>
      </c>
      <c r="J393" s="5">
        <f>Table1[[#This Row],[Volaitiality in $]]/Table1[[#This Row],[Open]]</f>
        <v>1.8041418511976909E-2</v>
      </c>
    </row>
    <row r="394" spans="1:10" x14ac:dyDescent="0.3">
      <c r="A394" s="1">
        <v>43738</v>
      </c>
      <c r="B394" s="2">
        <v>2967.07</v>
      </c>
      <c r="C394" s="2">
        <v>2983.85</v>
      </c>
      <c r="D394" s="2">
        <v>2967.07</v>
      </c>
      <c r="E394" s="2">
        <v>2976.74</v>
      </c>
      <c r="F394" t="s">
        <v>6</v>
      </c>
      <c r="G394" s="3">
        <v>5.0000000000000001E-3</v>
      </c>
      <c r="H394" s="5">
        <f>ABS(Table1[[#This Row],[Change %]])</f>
        <v>5.0000000000000001E-3</v>
      </c>
      <c r="I394">
        <f>Table1[[#This Row],[High]]-Table1[[#This Row],[Low]]</f>
        <v>16.779999999999745</v>
      </c>
      <c r="J394" s="5">
        <f>Table1[[#This Row],[Volaitiality in $]]/Table1[[#This Row],[Open]]</f>
        <v>5.6554108935750573E-3</v>
      </c>
    </row>
    <row r="395" spans="1:10" x14ac:dyDescent="0.3">
      <c r="A395" s="1">
        <v>43735</v>
      </c>
      <c r="B395" s="2">
        <v>2985.47</v>
      </c>
      <c r="C395" s="2">
        <v>2987.31</v>
      </c>
      <c r="D395" s="2">
        <v>2945.53</v>
      </c>
      <c r="E395" s="2">
        <v>2961.79</v>
      </c>
      <c r="F395" t="s">
        <v>6</v>
      </c>
      <c r="G395" s="3">
        <v>-5.3E-3</v>
      </c>
      <c r="H395" s="5">
        <f>ABS(Table1[[#This Row],[Change %]])</f>
        <v>5.3E-3</v>
      </c>
      <c r="I395">
        <f>Table1[[#This Row],[High]]-Table1[[#This Row],[Low]]</f>
        <v>41.779999999999745</v>
      </c>
      <c r="J395" s="5">
        <f>Table1[[#This Row],[Volaitiality in $]]/Table1[[#This Row],[Open]]</f>
        <v>1.3994446435569524E-2</v>
      </c>
    </row>
    <row r="396" spans="1:10" x14ac:dyDescent="0.3">
      <c r="A396" s="1">
        <v>43734</v>
      </c>
      <c r="B396" s="2">
        <v>2985.73</v>
      </c>
      <c r="C396" s="2">
        <v>2987.28</v>
      </c>
      <c r="D396" s="2">
        <v>2963.71</v>
      </c>
      <c r="E396" s="2">
        <v>2977.62</v>
      </c>
      <c r="F396" t="s">
        <v>6</v>
      </c>
      <c r="G396" s="3">
        <v>-2.3999999999999998E-3</v>
      </c>
      <c r="H396" s="5">
        <f>ABS(Table1[[#This Row],[Change %]])</f>
        <v>2.3999999999999998E-3</v>
      </c>
      <c r="I396">
        <f>Table1[[#This Row],[High]]-Table1[[#This Row],[Low]]</f>
        <v>23.570000000000164</v>
      </c>
      <c r="J396" s="5">
        <f>Table1[[#This Row],[Volaitiality in $]]/Table1[[#This Row],[Open]]</f>
        <v>7.8942168246961923E-3</v>
      </c>
    </row>
    <row r="397" spans="1:10" x14ac:dyDescent="0.3">
      <c r="A397" s="1">
        <v>43733</v>
      </c>
      <c r="B397" s="2">
        <v>2968.35</v>
      </c>
      <c r="C397" s="2">
        <v>2989.82</v>
      </c>
      <c r="D397" s="2">
        <v>2952.86</v>
      </c>
      <c r="E397" s="2">
        <v>2984.87</v>
      </c>
      <c r="F397" t="s">
        <v>6</v>
      </c>
      <c r="G397" s="3">
        <v>6.1999999999999998E-3</v>
      </c>
      <c r="H397" s="5">
        <f>ABS(Table1[[#This Row],[Change %]])</f>
        <v>6.1999999999999998E-3</v>
      </c>
      <c r="I397">
        <f>Table1[[#This Row],[High]]-Table1[[#This Row],[Low]]</f>
        <v>36.960000000000036</v>
      </c>
      <c r="J397" s="5">
        <f>Table1[[#This Row],[Volaitiality in $]]/Table1[[#This Row],[Open]]</f>
        <v>1.2451361867704293E-2</v>
      </c>
    </row>
    <row r="398" spans="1:10" x14ac:dyDescent="0.3">
      <c r="A398" s="1">
        <v>43732</v>
      </c>
      <c r="B398" s="2">
        <v>3002.43</v>
      </c>
      <c r="C398" s="2">
        <v>3007.98</v>
      </c>
      <c r="D398" s="2">
        <v>2957.73</v>
      </c>
      <c r="E398" s="2">
        <v>2966.6</v>
      </c>
      <c r="F398" t="s">
        <v>6</v>
      </c>
      <c r="G398" s="3">
        <v>-8.3999999999999995E-3</v>
      </c>
      <c r="H398" s="5">
        <f>ABS(Table1[[#This Row],[Change %]])</f>
        <v>8.3999999999999995E-3</v>
      </c>
      <c r="I398">
        <f>Table1[[#This Row],[High]]-Table1[[#This Row],[Low]]</f>
        <v>50.25</v>
      </c>
      <c r="J398" s="5">
        <f>Table1[[#This Row],[Volaitiality in $]]/Table1[[#This Row],[Open]]</f>
        <v>1.6736443480780568E-2</v>
      </c>
    </row>
    <row r="399" spans="1:10" x14ac:dyDescent="0.3">
      <c r="A399" s="1">
        <v>43731</v>
      </c>
      <c r="B399" s="2">
        <v>2983.5</v>
      </c>
      <c r="C399" s="2">
        <v>2999.15</v>
      </c>
      <c r="D399" s="2">
        <v>2982.23</v>
      </c>
      <c r="E399" s="2">
        <v>2991.78</v>
      </c>
      <c r="F399" t="s">
        <v>6</v>
      </c>
      <c r="G399" s="3">
        <v>-1E-4</v>
      </c>
      <c r="H399" s="5">
        <f>ABS(Table1[[#This Row],[Change %]])</f>
        <v>1E-4</v>
      </c>
      <c r="I399">
        <f>Table1[[#This Row],[High]]-Table1[[#This Row],[Low]]</f>
        <v>16.920000000000073</v>
      </c>
      <c r="J399" s="5">
        <f>Table1[[#This Row],[Volaitiality in $]]/Table1[[#This Row],[Open]]</f>
        <v>5.6711915535445192E-3</v>
      </c>
    </row>
    <row r="400" spans="1:10" x14ac:dyDescent="0.3">
      <c r="A400" s="1">
        <v>43728</v>
      </c>
      <c r="B400" s="2">
        <v>3008.42</v>
      </c>
      <c r="C400" s="2">
        <v>3016.37</v>
      </c>
      <c r="D400" s="2">
        <v>2984.68</v>
      </c>
      <c r="E400" s="2">
        <v>2992.07</v>
      </c>
      <c r="F400" t="s">
        <v>6</v>
      </c>
      <c r="G400" s="3">
        <v>-4.8999999999999998E-3</v>
      </c>
      <c r="H400" s="5">
        <f>ABS(Table1[[#This Row],[Change %]])</f>
        <v>4.8999999999999998E-3</v>
      </c>
      <c r="I400">
        <f>Table1[[#This Row],[High]]-Table1[[#This Row],[Low]]</f>
        <v>31.690000000000055</v>
      </c>
      <c r="J400" s="5">
        <f>Table1[[#This Row],[Volaitiality in $]]/Table1[[#This Row],[Open]]</f>
        <v>1.0533768556252137E-2</v>
      </c>
    </row>
    <row r="401" spans="1:10" x14ac:dyDescent="0.3">
      <c r="A401" s="1">
        <v>43727</v>
      </c>
      <c r="B401" s="2">
        <v>3010.36</v>
      </c>
      <c r="C401" s="2">
        <v>3021.99</v>
      </c>
      <c r="D401" s="2">
        <v>3003.16</v>
      </c>
      <c r="E401" s="2">
        <v>3006.79</v>
      </c>
      <c r="F401" t="s">
        <v>6</v>
      </c>
      <c r="G401" s="3">
        <v>0</v>
      </c>
      <c r="H401" s="5">
        <f>ABS(Table1[[#This Row],[Change %]])</f>
        <v>0</v>
      </c>
      <c r="I401">
        <f>Table1[[#This Row],[High]]-Table1[[#This Row],[Low]]</f>
        <v>18.829999999999927</v>
      </c>
      <c r="J401" s="5">
        <f>Table1[[#This Row],[Volaitiality in $]]/Table1[[#This Row],[Open]]</f>
        <v>6.2550658393015872E-3</v>
      </c>
    </row>
    <row r="402" spans="1:10" x14ac:dyDescent="0.3">
      <c r="A402" s="1">
        <v>43726</v>
      </c>
      <c r="B402" s="2">
        <v>3001.5</v>
      </c>
      <c r="C402" s="2">
        <v>3007.83</v>
      </c>
      <c r="D402" s="2">
        <v>2978.57</v>
      </c>
      <c r="E402" s="2">
        <v>3006.73</v>
      </c>
      <c r="F402" t="s">
        <v>6</v>
      </c>
      <c r="G402" s="3">
        <v>2.9999999999999997E-4</v>
      </c>
      <c r="H402" s="5">
        <f>ABS(Table1[[#This Row],[Change %]])</f>
        <v>2.9999999999999997E-4</v>
      </c>
      <c r="I402">
        <f>Table1[[#This Row],[High]]-Table1[[#This Row],[Low]]</f>
        <v>29.259999999999764</v>
      </c>
      <c r="J402" s="5">
        <f>Table1[[#This Row],[Volaitiality in $]]/Table1[[#This Row],[Open]]</f>
        <v>9.748459103781363E-3</v>
      </c>
    </row>
    <row r="403" spans="1:10" x14ac:dyDescent="0.3">
      <c r="A403" s="1">
        <v>43725</v>
      </c>
      <c r="B403" s="2">
        <v>2995.67</v>
      </c>
      <c r="C403" s="2">
        <v>3006.21</v>
      </c>
      <c r="D403" s="2">
        <v>2993.73</v>
      </c>
      <c r="E403" s="2">
        <v>3005.7</v>
      </c>
      <c r="F403" t="s">
        <v>6</v>
      </c>
      <c r="G403" s="3">
        <v>2.5999999999999999E-3</v>
      </c>
      <c r="H403" s="5">
        <f>ABS(Table1[[#This Row],[Change %]])</f>
        <v>2.5999999999999999E-3</v>
      </c>
      <c r="I403">
        <f>Table1[[#This Row],[High]]-Table1[[#This Row],[Low]]</f>
        <v>12.480000000000018</v>
      </c>
      <c r="J403" s="5">
        <f>Table1[[#This Row],[Volaitiality in $]]/Table1[[#This Row],[Open]]</f>
        <v>4.1660129453511292E-3</v>
      </c>
    </row>
    <row r="404" spans="1:10" x14ac:dyDescent="0.3">
      <c r="A404" s="1">
        <v>43724</v>
      </c>
      <c r="B404" s="2">
        <v>2996.41</v>
      </c>
      <c r="C404" s="2">
        <v>3002.19</v>
      </c>
      <c r="D404" s="2">
        <v>2990.67</v>
      </c>
      <c r="E404" s="2">
        <v>2997.96</v>
      </c>
      <c r="F404" t="s">
        <v>6</v>
      </c>
      <c r="G404" s="3">
        <v>-3.0999999999999999E-3</v>
      </c>
      <c r="H404" s="5">
        <f>ABS(Table1[[#This Row],[Change %]])</f>
        <v>3.0999999999999999E-3</v>
      </c>
      <c r="I404">
        <f>Table1[[#This Row],[High]]-Table1[[#This Row],[Low]]</f>
        <v>11.519999999999982</v>
      </c>
      <c r="J404" s="5">
        <f>Table1[[#This Row],[Volaitiality in $]]/Table1[[#This Row],[Open]]</f>
        <v>3.8446007055109224E-3</v>
      </c>
    </row>
    <row r="405" spans="1:10" x14ac:dyDescent="0.3">
      <c r="A405" s="1">
        <v>43721</v>
      </c>
      <c r="B405" s="2">
        <v>3012.21</v>
      </c>
      <c r="C405" s="2">
        <v>3017.33</v>
      </c>
      <c r="D405" s="2">
        <v>3002.9</v>
      </c>
      <c r="E405" s="2">
        <v>3007.39</v>
      </c>
      <c r="F405" t="s">
        <v>6</v>
      </c>
      <c r="G405" s="3">
        <v>-6.9999999999999999E-4</v>
      </c>
      <c r="H405" s="5">
        <f>ABS(Table1[[#This Row],[Change %]])</f>
        <v>6.9999999999999999E-4</v>
      </c>
      <c r="I405">
        <f>Table1[[#This Row],[High]]-Table1[[#This Row],[Low]]</f>
        <v>14.429999999999836</v>
      </c>
      <c r="J405" s="5">
        <f>Table1[[#This Row],[Volaitiality in $]]/Table1[[#This Row],[Open]]</f>
        <v>4.7905026541973624E-3</v>
      </c>
    </row>
    <row r="406" spans="1:10" x14ac:dyDescent="0.3">
      <c r="A406" s="1">
        <v>43720</v>
      </c>
      <c r="B406" s="2">
        <v>3009.08</v>
      </c>
      <c r="C406" s="2">
        <v>3020.74</v>
      </c>
      <c r="D406" s="2">
        <v>3000.92</v>
      </c>
      <c r="E406" s="2">
        <v>3009.57</v>
      </c>
      <c r="F406" t="s">
        <v>6</v>
      </c>
      <c r="G406" s="3">
        <v>2.8999999999999998E-3</v>
      </c>
      <c r="H406" s="5">
        <f>ABS(Table1[[#This Row],[Change %]])</f>
        <v>2.8999999999999998E-3</v>
      </c>
      <c r="I406">
        <f>Table1[[#This Row],[High]]-Table1[[#This Row],[Low]]</f>
        <v>19.819999999999709</v>
      </c>
      <c r="J406" s="5">
        <f>Table1[[#This Row],[Volaitiality in $]]/Table1[[#This Row],[Open]]</f>
        <v>6.5867308280270747E-3</v>
      </c>
    </row>
    <row r="407" spans="1:10" x14ac:dyDescent="0.3">
      <c r="A407" s="1">
        <v>43719</v>
      </c>
      <c r="B407" s="2">
        <v>2981.41</v>
      </c>
      <c r="C407" s="2">
        <v>3000.93</v>
      </c>
      <c r="D407" s="2">
        <v>2975.31</v>
      </c>
      <c r="E407" s="2">
        <v>3000.93</v>
      </c>
      <c r="F407" t="s">
        <v>6</v>
      </c>
      <c r="G407" s="3">
        <v>7.1999999999999998E-3</v>
      </c>
      <c r="H407" s="5">
        <f>ABS(Table1[[#This Row],[Change %]])</f>
        <v>7.1999999999999998E-3</v>
      </c>
      <c r="I407">
        <f>Table1[[#This Row],[High]]-Table1[[#This Row],[Low]]</f>
        <v>25.619999999999891</v>
      </c>
      <c r="J407" s="5">
        <f>Table1[[#This Row],[Volaitiality in $]]/Table1[[#This Row],[Open]]</f>
        <v>8.5932495027520178E-3</v>
      </c>
    </row>
    <row r="408" spans="1:10" x14ac:dyDescent="0.3">
      <c r="A408" s="1">
        <v>43718</v>
      </c>
      <c r="B408" s="2">
        <v>2971.01</v>
      </c>
      <c r="C408" s="2">
        <v>2979.39</v>
      </c>
      <c r="D408" s="2">
        <v>2957.01</v>
      </c>
      <c r="E408" s="2">
        <v>2979.39</v>
      </c>
      <c r="F408" t="s">
        <v>6</v>
      </c>
      <c r="G408" s="3">
        <v>2.9999999999999997E-4</v>
      </c>
      <c r="H408" s="5">
        <f>ABS(Table1[[#This Row],[Change %]])</f>
        <v>2.9999999999999997E-4</v>
      </c>
      <c r="I408">
        <f>Table1[[#This Row],[High]]-Table1[[#This Row],[Low]]</f>
        <v>22.379999999999654</v>
      </c>
      <c r="J408" s="5">
        <f>Table1[[#This Row],[Volaitiality in $]]/Table1[[#This Row],[Open]]</f>
        <v>7.5327918788558948E-3</v>
      </c>
    </row>
    <row r="409" spans="1:10" x14ac:dyDescent="0.3">
      <c r="A409" s="1">
        <v>43717</v>
      </c>
      <c r="B409" s="2">
        <v>2988.43</v>
      </c>
      <c r="C409" s="2">
        <v>2989.43</v>
      </c>
      <c r="D409" s="2">
        <v>2969.39</v>
      </c>
      <c r="E409" s="2">
        <v>2978.43</v>
      </c>
      <c r="F409" t="s">
        <v>6</v>
      </c>
      <c r="G409" s="3">
        <v>-1E-4</v>
      </c>
      <c r="H409" s="5">
        <f>ABS(Table1[[#This Row],[Change %]])</f>
        <v>1E-4</v>
      </c>
      <c r="I409">
        <f>Table1[[#This Row],[High]]-Table1[[#This Row],[Low]]</f>
        <v>20.039999999999964</v>
      </c>
      <c r="J409" s="5">
        <f>Table1[[#This Row],[Volaitiality in $]]/Table1[[#This Row],[Open]]</f>
        <v>6.7058622755092022E-3</v>
      </c>
    </row>
    <row r="410" spans="1:10" x14ac:dyDescent="0.3">
      <c r="A410" s="1">
        <v>43714</v>
      </c>
      <c r="B410" s="2">
        <v>2980.33</v>
      </c>
      <c r="C410" s="2">
        <v>2985.03</v>
      </c>
      <c r="D410" s="2">
        <v>2972.51</v>
      </c>
      <c r="E410" s="2">
        <v>2978.71</v>
      </c>
      <c r="F410" t="s">
        <v>6</v>
      </c>
      <c r="G410" s="3">
        <v>8.9999999999999998E-4</v>
      </c>
      <c r="H410" s="5">
        <f>ABS(Table1[[#This Row],[Change %]])</f>
        <v>8.9999999999999998E-4</v>
      </c>
      <c r="I410">
        <f>Table1[[#This Row],[High]]-Table1[[#This Row],[Low]]</f>
        <v>12.519999999999982</v>
      </c>
      <c r="J410" s="5">
        <f>Table1[[#This Row],[Volaitiality in $]]/Table1[[#This Row],[Open]]</f>
        <v>4.2008770840812866E-3</v>
      </c>
    </row>
    <row r="411" spans="1:10" x14ac:dyDescent="0.3">
      <c r="A411" s="1">
        <v>43713</v>
      </c>
      <c r="B411" s="2">
        <v>2960.6</v>
      </c>
      <c r="C411" s="2">
        <v>2985.86</v>
      </c>
      <c r="D411" s="2">
        <v>2960.6</v>
      </c>
      <c r="E411" s="2">
        <v>2976</v>
      </c>
      <c r="F411" t="s">
        <v>6</v>
      </c>
      <c r="G411" s="3">
        <v>1.2999999999999999E-2</v>
      </c>
      <c r="H411" s="5">
        <f>ABS(Table1[[#This Row],[Change %]])</f>
        <v>1.2999999999999999E-2</v>
      </c>
      <c r="I411">
        <f>Table1[[#This Row],[High]]-Table1[[#This Row],[Low]]</f>
        <v>25.260000000000218</v>
      </c>
      <c r="J411" s="5">
        <f>Table1[[#This Row],[Volaitiality in $]]/Table1[[#This Row],[Open]]</f>
        <v>8.5320543133149424E-3</v>
      </c>
    </row>
    <row r="412" spans="1:10" x14ac:dyDescent="0.3">
      <c r="A412" s="1">
        <v>43712</v>
      </c>
      <c r="B412" s="2">
        <v>2924.67</v>
      </c>
      <c r="C412" s="2">
        <v>2938.84</v>
      </c>
      <c r="D412" s="2">
        <v>2921.86</v>
      </c>
      <c r="E412" s="2">
        <v>2937.78</v>
      </c>
      <c r="F412" t="s">
        <v>6</v>
      </c>
      <c r="G412" s="3">
        <v>1.0800000000000001E-2</v>
      </c>
      <c r="H412" s="5">
        <f>ABS(Table1[[#This Row],[Change %]])</f>
        <v>1.0800000000000001E-2</v>
      </c>
      <c r="I412">
        <f>Table1[[#This Row],[High]]-Table1[[#This Row],[Low]]</f>
        <v>16.980000000000018</v>
      </c>
      <c r="J412" s="5">
        <f>Table1[[#This Row],[Volaitiality in $]]/Table1[[#This Row],[Open]]</f>
        <v>5.8057832165680293E-3</v>
      </c>
    </row>
    <row r="413" spans="1:10" x14ac:dyDescent="0.3">
      <c r="A413" s="1">
        <v>43711</v>
      </c>
      <c r="B413" s="2">
        <v>2909.01</v>
      </c>
      <c r="C413" s="2">
        <v>2914.39</v>
      </c>
      <c r="D413" s="2">
        <v>2891.85</v>
      </c>
      <c r="E413" s="2">
        <v>2906.27</v>
      </c>
      <c r="F413" t="s">
        <v>6</v>
      </c>
      <c r="G413" s="3">
        <v>-6.8999999999999999E-3</v>
      </c>
      <c r="H413" s="5">
        <f>ABS(Table1[[#This Row],[Change %]])</f>
        <v>6.8999999999999999E-3</v>
      </c>
      <c r="I413">
        <f>Table1[[#This Row],[High]]-Table1[[#This Row],[Low]]</f>
        <v>22.539999999999964</v>
      </c>
      <c r="J413" s="5">
        <f>Table1[[#This Row],[Volaitiality in $]]/Table1[[#This Row],[Open]]</f>
        <v>7.7483405007201635E-3</v>
      </c>
    </row>
    <row r="414" spans="1:10" x14ac:dyDescent="0.3">
      <c r="A414" s="1">
        <v>43707</v>
      </c>
      <c r="B414" s="2">
        <v>2937.09</v>
      </c>
      <c r="C414" s="2">
        <v>2940.43</v>
      </c>
      <c r="D414" s="2">
        <v>2913.32</v>
      </c>
      <c r="E414" s="2">
        <v>2926.46</v>
      </c>
      <c r="F414" t="s">
        <v>6</v>
      </c>
      <c r="G414" s="3">
        <v>5.9999999999999995E-4</v>
      </c>
      <c r="H414" s="5">
        <f>ABS(Table1[[#This Row],[Change %]])</f>
        <v>5.9999999999999995E-4</v>
      </c>
      <c r="I414">
        <f>Table1[[#This Row],[High]]-Table1[[#This Row],[Low]]</f>
        <v>27.109999999999673</v>
      </c>
      <c r="J414" s="5">
        <f>Table1[[#This Row],[Volaitiality in $]]/Table1[[#This Row],[Open]]</f>
        <v>9.230224473883903E-3</v>
      </c>
    </row>
    <row r="415" spans="1:10" x14ac:dyDescent="0.3">
      <c r="A415" s="1">
        <v>43706</v>
      </c>
      <c r="B415" s="2">
        <v>2910.37</v>
      </c>
      <c r="C415" s="2">
        <v>2930.5</v>
      </c>
      <c r="D415" s="2">
        <v>2905.67</v>
      </c>
      <c r="E415" s="2">
        <v>2924.58</v>
      </c>
      <c r="F415" t="s">
        <v>6</v>
      </c>
      <c r="G415" s="3">
        <v>1.2699999999999999E-2</v>
      </c>
      <c r="H415" s="5">
        <f>ABS(Table1[[#This Row],[Change %]])</f>
        <v>1.2699999999999999E-2</v>
      </c>
      <c r="I415">
        <f>Table1[[#This Row],[High]]-Table1[[#This Row],[Low]]</f>
        <v>24.829999999999927</v>
      </c>
      <c r="J415" s="5">
        <f>Table1[[#This Row],[Volaitiality in $]]/Table1[[#This Row],[Open]]</f>
        <v>8.5315612791500486E-3</v>
      </c>
    </row>
    <row r="416" spans="1:10" x14ac:dyDescent="0.3">
      <c r="A416" s="1">
        <v>43705</v>
      </c>
      <c r="B416" s="2">
        <v>2861.28</v>
      </c>
      <c r="C416" s="2">
        <v>2890.03</v>
      </c>
      <c r="D416" s="2">
        <v>2853.05</v>
      </c>
      <c r="E416" s="2">
        <v>2887.94</v>
      </c>
      <c r="F416" t="s">
        <v>6</v>
      </c>
      <c r="G416" s="3">
        <v>6.4999999999999997E-3</v>
      </c>
      <c r="H416" s="5">
        <f>ABS(Table1[[#This Row],[Change %]])</f>
        <v>6.4999999999999997E-3</v>
      </c>
      <c r="I416">
        <f>Table1[[#This Row],[High]]-Table1[[#This Row],[Low]]</f>
        <v>36.980000000000018</v>
      </c>
      <c r="J416" s="5">
        <f>Table1[[#This Row],[Volaitiality in $]]/Table1[[#This Row],[Open]]</f>
        <v>1.2924285634401391E-2</v>
      </c>
    </row>
    <row r="417" spans="1:10" x14ac:dyDescent="0.3">
      <c r="A417" s="1">
        <v>43704</v>
      </c>
      <c r="B417" s="2">
        <v>2893.14</v>
      </c>
      <c r="C417" s="2">
        <v>2898.79</v>
      </c>
      <c r="D417" s="2">
        <v>2860.59</v>
      </c>
      <c r="E417" s="2">
        <v>2869.16</v>
      </c>
      <c r="F417" t="s">
        <v>6</v>
      </c>
      <c r="G417" s="3">
        <v>-3.2000000000000002E-3</v>
      </c>
      <c r="H417" s="5">
        <f>ABS(Table1[[#This Row],[Change %]])</f>
        <v>3.2000000000000002E-3</v>
      </c>
      <c r="I417">
        <f>Table1[[#This Row],[High]]-Table1[[#This Row],[Low]]</f>
        <v>38.199999999999818</v>
      </c>
      <c r="J417" s="5">
        <f>Table1[[#This Row],[Volaitiality in $]]/Table1[[#This Row],[Open]]</f>
        <v>1.3203647248318373E-2</v>
      </c>
    </row>
    <row r="418" spans="1:10" x14ac:dyDescent="0.3">
      <c r="A418" s="1">
        <v>43703</v>
      </c>
      <c r="B418" s="2">
        <v>2866.7</v>
      </c>
      <c r="C418" s="2">
        <v>2879.27</v>
      </c>
      <c r="D418" s="2">
        <v>2856</v>
      </c>
      <c r="E418" s="2">
        <v>2878.38</v>
      </c>
      <c r="F418" t="s">
        <v>6</v>
      </c>
      <c r="G418" s="3">
        <v>1.0999999999999999E-2</v>
      </c>
      <c r="H418" s="5">
        <f>ABS(Table1[[#This Row],[Change %]])</f>
        <v>1.0999999999999999E-2</v>
      </c>
      <c r="I418">
        <f>Table1[[#This Row],[High]]-Table1[[#This Row],[Low]]</f>
        <v>23.269999999999982</v>
      </c>
      <c r="J418" s="5">
        <f>Table1[[#This Row],[Volaitiality in $]]/Table1[[#This Row],[Open]]</f>
        <v>8.1173474727038002E-3</v>
      </c>
    </row>
    <row r="419" spans="1:10" x14ac:dyDescent="0.3">
      <c r="A419" s="1">
        <v>43700</v>
      </c>
      <c r="B419" s="2">
        <v>2911.07</v>
      </c>
      <c r="C419" s="2">
        <v>2927.01</v>
      </c>
      <c r="D419" s="2">
        <v>2834.97</v>
      </c>
      <c r="E419" s="2">
        <v>2847.11</v>
      </c>
      <c r="F419" t="s">
        <v>6</v>
      </c>
      <c r="G419" s="3">
        <v>-2.5899999999999999E-2</v>
      </c>
      <c r="H419" s="5">
        <f>ABS(Table1[[#This Row],[Change %]])</f>
        <v>2.5899999999999999E-2</v>
      </c>
      <c r="I419">
        <f>Table1[[#This Row],[High]]-Table1[[#This Row],[Low]]</f>
        <v>92.040000000000418</v>
      </c>
      <c r="J419" s="5">
        <f>Table1[[#This Row],[Volaitiality in $]]/Table1[[#This Row],[Open]]</f>
        <v>3.1617240396143144E-2</v>
      </c>
    </row>
    <row r="420" spans="1:10" x14ac:dyDescent="0.3">
      <c r="A420" s="1">
        <v>43699</v>
      </c>
      <c r="B420" s="2">
        <v>2930.94</v>
      </c>
      <c r="C420" s="2">
        <v>2939.08</v>
      </c>
      <c r="D420" s="2">
        <v>2904.51</v>
      </c>
      <c r="E420" s="2">
        <v>2922.95</v>
      </c>
      <c r="F420" t="s">
        <v>6</v>
      </c>
      <c r="G420" s="3">
        <v>-5.0000000000000001E-4</v>
      </c>
      <c r="H420" s="5">
        <f>ABS(Table1[[#This Row],[Change %]])</f>
        <v>5.0000000000000001E-4</v>
      </c>
      <c r="I420">
        <f>Table1[[#This Row],[High]]-Table1[[#This Row],[Low]]</f>
        <v>34.569999999999709</v>
      </c>
      <c r="J420" s="5">
        <f>Table1[[#This Row],[Volaitiality in $]]/Table1[[#This Row],[Open]]</f>
        <v>1.1794850798719765E-2</v>
      </c>
    </row>
    <row r="421" spans="1:10" x14ac:dyDescent="0.3">
      <c r="A421" s="1">
        <v>43698</v>
      </c>
      <c r="B421" s="2">
        <v>2922.04</v>
      </c>
      <c r="C421" s="2">
        <v>2928.73</v>
      </c>
      <c r="D421" s="2">
        <v>2917.91</v>
      </c>
      <c r="E421" s="2">
        <v>2924.43</v>
      </c>
      <c r="F421" t="s">
        <v>6</v>
      </c>
      <c r="G421" s="3">
        <v>8.2000000000000007E-3</v>
      </c>
      <c r="H421" s="5">
        <f>ABS(Table1[[#This Row],[Change %]])</f>
        <v>8.2000000000000007E-3</v>
      </c>
      <c r="I421">
        <f>Table1[[#This Row],[High]]-Table1[[#This Row],[Low]]</f>
        <v>10.820000000000164</v>
      </c>
      <c r="J421" s="5">
        <f>Table1[[#This Row],[Volaitiality in $]]/Table1[[#This Row],[Open]]</f>
        <v>3.7028924997604975E-3</v>
      </c>
    </row>
    <row r="422" spans="1:10" x14ac:dyDescent="0.3">
      <c r="A422" s="1">
        <v>43697</v>
      </c>
      <c r="B422" s="2">
        <v>2919.01</v>
      </c>
      <c r="C422" s="2">
        <v>2923.63</v>
      </c>
      <c r="D422" s="2">
        <v>2899.6</v>
      </c>
      <c r="E422" s="2">
        <v>2900.51</v>
      </c>
      <c r="F422" t="s">
        <v>6</v>
      </c>
      <c r="G422" s="3">
        <v>-7.9000000000000008E-3</v>
      </c>
      <c r="H422" s="5">
        <f>ABS(Table1[[#This Row],[Change %]])</f>
        <v>7.9000000000000008E-3</v>
      </c>
      <c r="I422">
        <f>Table1[[#This Row],[High]]-Table1[[#This Row],[Low]]</f>
        <v>24.0300000000002</v>
      </c>
      <c r="J422" s="5">
        <f>Table1[[#This Row],[Volaitiality in $]]/Table1[[#This Row],[Open]]</f>
        <v>8.2322431235248242E-3</v>
      </c>
    </row>
    <row r="423" spans="1:10" x14ac:dyDescent="0.3">
      <c r="A423" s="1">
        <v>43696</v>
      </c>
      <c r="B423" s="2">
        <v>2913.48</v>
      </c>
      <c r="C423" s="2">
        <v>2931</v>
      </c>
      <c r="D423" s="2">
        <v>2913.48</v>
      </c>
      <c r="E423" s="2">
        <v>2923.65</v>
      </c>
      <c r="F423" t="s">
        <v>6</v>
      </c>
      <c r="G423" s="3">
        <v>1.21E-2</v>
      </c>
      <c r="H423" s="5">
        <f>ABS(Table1[[#This Row],[Change %]])</f>
        <v>1.21E-2</v>
      </c>
      <c r="I423">
        <f>Table1[[#This Row],[High]]-Table1[[#This Row],[Low]]</f>
        <v>17.519999999999982</v>
      </c>
      <c r="J423" s="5">
        <f>Table1[[#This Row],[Volaitiality in $]]/Table1[[#This Row],[Open]]</f>
        <v>6.0134272416491556E-3</v>
      </c>
    </row>
    <row r="424" spans="1:10" x14ac:dyDescent="0.3">
      <c r="A424" s="1">
        <v>43693</v>
      </c>
      <c r="B424" s="2">
        <v>2864.74</v>
      </c>
      <c r="C424" s="2">
        <v>2893.63</v>
      </c>
      <c r="D424" s="2">
        <v>2864.74</v>
      </c>
      <c r="E424" s="2">
        <v>2888.68</v>
      </c>
      <c r="F424" t="s">
        <v>6</v>
      </c>
      <c r="G424" s="3">
        <v>1.44E-2</v>
      </c>
      <c r="H424" s="5">
        <f>ABS(Table1[[#This Row],[Change %]])</f>
        <v>1.44E-2</v>
      </c>
      <c r="I424">
        <f>Table1[[#This Row],[High]]-Table1[[#This Row],[Low]]</f>
        <v>28.890000000000327</v>
      </c>
      <c r="J424" s="5">
        <f>Table1[[#This Row],[Volaitiality in $]]/Table1[[#This Row],[Open]]</f>
        <v>1.008468482305561E-2</v>
      </c>
    </row>
    <row r="425" spans="1:10" x14ac:dyDescent="0.3">
      <c r="A425" s="1">
        <v>43692</v>
      </c>
      <c r="B425" s="2">
        <v>2846.2</v>
      </c>
      <c r="C425" s="2">
        <v>2856.67</v>
      </c>
      <c r="D425" s="2">
        <v>2825.51</v>
      </c>
      <c r="E425" s="2">
        <v>2847.6</v>
      </c>
      <c r="F425" t="s">
        <v>6</v>
      </c>
      <c r="G425" s="3">
        <v>2.5000000000000001E-3</v>
      </c>
      <c r="H425" s="5">
        <f>ABS(Table1[[#This Row],[Change %]])</f>
        <v>2.5000000000000001E-3</v>
      </c>
      <c r="I425">
        <f>Table1[[#This Row],[High]]-Table1[[#This Row],[Low]]</f>
        <v>31.159999999999854</v>
      </c>
      <c r="J425" s="5">
        <f>Table1[[#This Row],[Volaitiality in $]]/Table1[[#This Row],[Open]]</f>
        <v>1.0947930574098748E-2</v>
      </c>
    </row>
    <row r="426" spans="1:10" x14ac:dyDescent="0.3">
      <c r="A426" s="1">
        <v>43691</v>
      </c>
      <c r="B426" s="2">
        <v>2894.15</v>
      </c>
      <c r="C426" s="2">
        <v>2894.15</v>
      </c>
      <c r="D426" s="2">
        <v>2839.64</v>
      </c>
      <c r="E426" s="2">
        <v>2840.6</v>
      </c>
      <c r="F426" t="s">
        <v>6</v>
      </c>
      <c r="G426" s="3">
        <v>-2.93E-2</v>
      </c>
      <c r="H426" s="5">
        <f>ABS(Table1[[#This Row],[Change %]])</f>
        <v>2.93E-2</v>
      </c>
      <c r="I426">
        <f>Table1[[#This Row],[High]]-Table1[[#This Row],[Low]]</f>
        <v>54.510000000000218</v>
      </c>
      <c r="J426" s="5">
        <f>Table1[[#This Row],[Volaitiality in $]]/Table1[[#This Row],[Open]]</f>
        <v>1.8834545548779509E-2</v>
      </c>
    </row>
    <row r="427" spans="1:10" x14ac:dyDescent="0.3">
      <c r="A427" s="1">
        <v>43690</v>
      </c>
      <c r="B427" s="2">
        <v>2880.72</v>
      </c>
      <c r="C427" s="2">
        <v>2943.31</v>
      </c>
      <c r="D427" s="2">
        <v>2877.05</v>
      </c>
      <c r="E427" s="2">
        <v>2926.32</v>
      </c>
      <c r="F427" t="s">
        <v>6</v>
      </c>
      <c r="G427" s="3">
        <v>1.4800000000000001E-2</v>
      </c>
      <c r="H427" s="5">
        <f>ABS(Table1[[#This Row],[Change %]])</f>
        <v>1.4800000000000001E-2</v>
      </c>
      <c r="I427">
        <f>Table1[[#This Row],[High]]-Table1[[#This Row],[Low]]</f>
        <v>66.259999999999764</v>
      </c>
      <c r="J427" s="5">
        <f>Table1[[#This Row],[Volaitiality in $]]/Table1[[#This Row],[Open]]</f>
        <v>2.3001194145907886E-2</v>
      </c>
    </row>
    <row r="428" spans="1:10" x14ac:dyDescent="0.3">
      <c r="A428" s="1">
        <v>43689</v>
      </c>
      <c r="B428" s="2">
        <v>2907.07</v>
      </c>
      <c r="C428" s="2">
        <v>2907.58</v>
      </c>
      <c r="D428" s="2">
        <v>2873.14</v>
      </c>
      <c r="E428" s="2">
        <v>2883.75</v>
      </c>
      <c r="F428" t="s">
        <v>6</v>
      </c>
      <c r="G428" s="3">
        <v>-1.2E-2</v>
      </c>
      <c r="H428" s="5">
        <f>ABS(Table1[[#This Row],[Change %]])</f>
        <v>1.2E-2</v>
      </c>
      <c r="I428">
        <f>Table1[[#This Row],[High]]-Table1[[#This Row],[Low]]</f>
        <v>34.440000000000055</v>
      </c>
      <c r="J428" s="5">
        <f>Table1[[#This Row],[Volaitiality in $]]/Table1[[#This Row],[Open]]</f>
        <v>1.1846979948883257E-2</v>
      </c>
    </row>
    <row r="429" spans="1:10" x14ac:dyDescent="0.3">
      <c r="A429" s="1">
        <v>43686</v>
      </c>
      <c r="B429" s="2">
        <v>2930.51</v>
      </c>
      <c r="C429" s="2">
        <v>2935.75</v>
      </c>
      <c r="D429" s="2">
        <v>2900.15</v>
      </c>
      <c r="E429" s="2">
        <v>2918.65</v>
      </c>
      <c r="F429" t="s">
        <v>6</v>
      </c>
      <c r="G429" s="3">
        <v>-6.6E-3</v>
      </c>
      <c r="H429" s="5">
        <f>ABS(Table1[[#This Row],[Change %]])</f>
        <v>6.6E-3</v>
      </c>
      <c r="I429">
        <f>Table1[[#This Row],[High]]-Table1[[#This Row],[Low]]</f>
        <v>35.599999999999909</v>
      </c>
      <c r="J429" s="5">
        <f>Table1[[#This Row],[Volaitiality in $]]/Table1[[#This Row],[Open]]</f>
        <v>1.2148056140398739E-2</v>
      </c>
    </row>
    <row r="430" spans="1:10" x14ac:dyDescent="0.3">
      <c r="A430" s="1">
        <v>43685</v>
      </c>
      <c r="B430" s="2">
        <v>2896.21</v>
      </c>
      <c r="C430" s="2">
        <v>2938.72</v>
      </c>
      <c r="D430" s="2">
        <v>2894.47</v>
      </c>
      <c r="E430" s="2">
        <v>2938.09</v>
      </c>
      <c r="F430" t="s">
        <v>6</v>
      </c>
      <c r="G430" s="3">
        <v>1.8800000000000001E-2</v>
      </c>
      <c r="H430" s="5">
        <f>ABS(Table1[[#This Row],[Change %]])</f>
        <v>1.8800000000000001E-2</v>
      </c>
      <c r="I430">
        <f>Table1[[#This Row],[High]]-Table1[[#This Row],[Low]]</f>
        <v>44.25</v>
      </c>
      <c r="J430" s="5">
        <f>Table1[[#This Row],[Volaitiality in $]]/Table1[[#This Row],[Open]]</f>
        <v>1.5278588223920227E-2</v>
      </c>
    </row>
    <row r="431" spans="1:10" x14ac:dyDescent="0.3">
      <c r="A431" s="1">
        <v>43684</v>
      </c>
      <c r="B431" s="2">
        <v>2858.65</v>
      </c>
      <c r="C431" s="2">
        <v>2892.17</v>
      </c>
      <c r="D431" s="2">
        <v>2825.71</v>
      </c>
      <c r="E431" s="2">
        <v>2883.98</v>
      </c>
      <c r="F431" t="s">
        <v>6</v>
      </c>
      <c r="G431" s="3">
        <v>8.0000000000000004E-4</v>
      </c>
      <c r="H431" s="5">
        <f>ABS(Table1[[#This Row],[Change %]])</f>
        <v>8.0000000000000004E-4</v>
      </c>
      <c r="I431">
        <f>Table1[[#This Row],[High]]-Table1[[#This Row],[Low]]</f>
        <v>66.460000000000036</v>
      </c>
      <c r="J431" s="5">
        <f>Table1[[#This Row],[Volaitiality in $]]/Table1[[#This Row],[Open]]</f>
        <v>2.324873629160619E-2</v>
      </c>
    </row>
    <row r="432" spans="1:10" x14ac:dyDescent="0.3">
      <c r="A432" s="1">
        <v>43683</v>
      </c>
      <c r="B432" s="2">
        <v>2861.18</v>
      </c>
      <c r="C432" s="2">
        <v>2884.4</v>
      </c>
      <c r="D432" s="2">
        <v>2847.42</v>
      </c>
      <c r="E432" s="2">
        <v>2881.77</v>
      </c>
      <c r="F432" t="s">
        <v>6</v>
      </c>
      <c r="G432" s="3">
        <v>1.2999999999999999E-2</v>
      </c>
      <c r="H432" s="5">
        <f>ABS(Table1[[#This Row],[Change %]])</f>
        <v>1.2999999999999999E-2</v>
      </c>
      <c r="I432">
        <f>Table1[[#This Row],[High]]-Table1[[#This Row],[Low]]</f>
        <v>36.980000000000018</v>
      </c>
      <c r="J432" s="5">
        <f>Table1[[#This Row],[Volaitiality in $]]/Table1[[#This Row],[Open]]</f>
        <v>1.2924737346129925E-2</v>
      </c>
    </row>
    <row r="433" spans="1:10" x14ac:dyDescent="0.3">
      <c r="A433" s="1">
        <v>43682</v>
      </c>
      <c r="B433" s="2">
        <v>2898.07</v>
      </c>
      <c r="C433" s="2">
        <v>2898.07</v>
      </c>
      <c r="D433" s="2">
        <v>2822.12</v>
      </c>
      <c r="E433" s="2">
        <v>2844.74</v>
      </c>
      <c r="F433" t="s">
        <v>6</v>
      </c>
      <c r="G433" s="3">
        <v>-2.98E-2</v>
      </c>
      <c r="H433" s="5">
        <f>ABS(Table1[[#This Row],[Change %]])</f>
        <v>2.98E-2</v>
      </c>
      <c r="I433">
        <f>Table1[[#This Row],[High]]-Table1[[#This Row],[Low]]</f>
        <v>75.950000000000273</v>
      </c>
      <c r="J433" s="5">
        <f>Table1[[#This Row],[Volaitiality in $]]/Table1[[#This Row],[Open]]</f>
        <v>2.620709644694582E-2</v>
      </c>
    </row>
    <row r="434" spans="1:10" x14ac:dyDescent="0.3">
      <c r="A434" s="1">
        <v>43679</v>
      </c>
      <c r="B434" s="2">
        <v>2943.9</v>
      </c>
      <c r="C434" s="2">
        <v>2945.5</v>
      </c>
      <c r="D434" s="2">
        <v>2914.11</v>
      </c>
      <c r="E434" s="2">
        <v>2932.05</v>
      </c>
      <c r="F434" t="s">
        <v>6</v>
      </c>
      <c r="G434" s="3">
        <v>-7.3000000000000001E-3</v>
      </c>
      <c r="H434" s="5">
        <f>ABS(Table1[[#This Row],[Change %]])</f>
        <v>7.3000000000000001E-3</v>
      </c>
      <c r="I434">
        <f>Table1[[#This Row],[High]]-Table1[[#This Row],[Low]]</f>
        <v>31.389999999999873</v>
      </c>
      <c r="J434" s="5">
        <f>Table1[[#This Row],[Volaitiality in $]]/Table1[[#This Row],[Open]]</f>
        <v>1.0662726315431867E-2</v>
      </c>
    </row>
    <row r="435" spans="1:10" x14ac:dyDescent="0.3">
      <c r="A435" s="1">
        <v>43678</v>
      </c>
      <c r="B435" s="2">
        <v>2980.32</v>
      </c>
      <c r="C435" s="2">
        <v>3013.59</v>
      </c>
      <c r="D435" s="2">
        <v>2945.23</v>
      </c>
      <c r="E435" s="2">
        <v>2953.56</v>
      </c>
      <c r="F435" t="s">
        <v>6</v>
      </c>
      <c r="G435" s="3">
        <v>-8.9999999999999993E-3</v>
      </c>
      <c r="H435" s="5">
        <f>ABS(Table1[[#This Row],[Change %]])</f>
        <v>8.9999999999999993E-3</v>
      </c>
      <c r="I435">
        <f>Table1[[#This Row],[High]]-Table1[[#This Row],[Low]]</f>
        <v>68.360000000000127</v>
      </c>
      <c r="J435" s="5">
        <f>Table1[[#This Row],[Volaitiality in $]]/Table1[[#This Row],[Open]]</f>
        <v>2.2937134267461252E-2</v>
      </c>
    </row>
    <row r="436" spans="1:10" x14ac:dyDescent="0.3">
      <c r="A436" s="1">
        <v>43677</v>
      </c>
      <c r="B436" s="2">
        <v>3016.22</v>
      </c>
      <c r="C436" s="2">
        <v>3017.4</v>
      </c>
      <c r="D436" s="2">
        <v>2958.08</v>
      </c>
      <c r="E436" s="2">
        <v>2980.38</v>
      </c>
      <c r="F436" t="s">
        <v>6</v>
      </c>
      <c r="G436" s="3">
        <v>-1.09E-2</v>
      </c>
      <c r="H436" s="5">
        <f>ABS(Table1[[#This Row],[Change %]])</f>
        <v>1.09E-2</v>
      </c>
      <c r="I436">
        <f>Table1[[#This Row],[High]]-Table1[[#This Row],[Low]]</f>
        <v>59.320000000000164</v>
      </c>
      <c r="J436" s="5">
        <f>Table1[[#This Row],[Volaitiality in $]]/Table1[[#This Row],[Open]]</f>
        <v>1.9667000417741467E-2</v>
      </c>
    </row>
    <row r="437" spans="1:10" x14ac:dyDescent="0.3">
      <c r="A437" s="1">
        <v>43676</v>
      </c>
      <c r="B437" s="2">
        <v>3007.66</v>
      </c>
      <c r="C437" s="2">
        <v>3017.19</v>
      </c>
      <c r="D437" s="2">
        <v>3000.94</v>
      </c>
      <c r="E437" s="2">
        <v>3013.18</v>
      </c>
      <c r="F437" t="s">
        <v>6</v>
      </c>
      <c r="G437" s="3">
        <v>-2.5999999999999999E-3</v>
      </c>
      <c r="H437" s="5">
        <f>ABS(Table1[[#This Row],[Change %]])</f>
        <v>2.5999999999999999E-3</v>
      </c>
      <c r="I437">
        <f>Table1[[#This Row],[High]]-Table1[[#This Row],[Low]]</f>
        <v>16.25</v>
      </c>
      <c r="J437" s="5">
        <f>Table1[[#This Row],[Volaitiality in $]]/Table1[[#This Row],[Open]]</f>
        <v>5.4028713351908127E-3</v>
      </c>
    </row>
    <row r="438" spans="1:10" x14ac:dyDescent="0.3">
      <c r="A438" s="1">
        <v>43675</v>
      </c>
      <c r="B438" s="2">
        <v>3024.47</v>
      </c>
      <c r="C438" s="2">
        <v>3025.61</v>
      </c>
      <c r="D438" s="2">
        <v>3014.3</v>
      </c>
      <c r="E438" s="2">
        <v>3020.97</v>
      </c>
      <c r="F438" t="s">
        <v>6</v>
      </c>
      <c r="G438" s="3">
        <v>-1.6000000000000001E-3</v>
      </c>
      <c r="H438" s="5">
        <f>ABS(Table1[[#This Row],[Change %]])</f>
        <v>1.6000000000000001E-3</v>
      </c>
      <c r="I438">
        <f>Table1[[#This Row],[High]]-Table1[[#This Row],[Low]]</f>
        <v>11.309999999999945</v>
      </c>
      <c r="J438" s="5">
        <f>Table1[[#This Row],[Volaitiality in $]]/Table1[[#This Row],[Open]]</f>
        <v>3.739498160008182E-3</v>
      </c>
    </row>
    <row r="439" spans="1:10" x14ac:dyDescent="0.3">
      <c r="A439" s="1">
        <v>43672</v>
      </c>
      <c r="B439" s="2">
        <v>3013.25</v>
      </c>
      <c r="C439" s="2">
        <v>3027.98</v>
      </c>
      <c r="D439" s="2">
        <v>3012.59</v>
      </c>
      <c r="E439" s="2">
        <v>3025.86</v>
      </c>
      <c r="F439" t="s">
        <v>6</v>
      </c>
      <c r="G439" s="3">
        <v>7.4000000000000003E-3</v>
      </c>
      <c r="H439" s="5">
        <f>ABS(Table1[[#This Row],[Change %]])</f>
        <v>7.4000000000000003E-3</v>
      </c>
      <c r="I439">
        <f>Table1[[#This Row],[High]]-Table1[[#This Row],[Low]]</f>
        <v>15.389999999999873</v>
      </c>
      <c r="J439" s="5">
        <f>Table1[[#This Row],[Volaitiality in $]]/Table1[[#This Row],[Open]]</f>
        <v>5.1074421305898525E-3</v>
      </c>
    </row>
    <row r="440" spans="1:10" x14ac:dyDescent="0.3">
      <c r="A440" s="1">
        <v>43671</v>
      </c>
      <c r="B440" s="2">
        <v>3016.26</v>
      </c>
      <c r="C440" s="2">
        <v>3016.31</v>
      </c>
      <c r="D440" s="2">
        <v>2997.24</v>
      </c>
      <c r="E440" s="2">
        <v>3003.67</v>
      </c>
      <c r="F440" t="s">
        <v>6</v>
      </c>
      <c r="G440" s="3">
        <v>-5.3E-3</v>
      </c>
      <c r="H440" s="5">
        <f>ABS(Table1[[#This Row],[Change %]])</f>
        <v>5.3E-3</v>
      </c>
      <c r="I440">
        <f>Table1[[#This Row],[High]]-Table1[[#This Row],[Low]]</f>
        <v>19.070000000000164</v>
      </c>
      <c r="J440" s="5">
        <f>Table1[[#This Row],[Volaitiality in $]]/Table1[[#This Row],[Open]]</f>
        <v>6.3223992626630868E-3</v>
      </c>
    </row>
    <row r="441" spans="1:10" x14ac:dyDescent="0.3">
      <c r="A441" s="1">
        <v>43670</v>
      </c>
      <c r="B441" s="2">
        <v>2998.77</v>
      </c>
      <c r="C441" s="2">
        <v>3019.59</v>
      </c>
      <c r="D441" s="2">
        <v>2996.82</v>
      </c>
      <c r="E441" s="2">
        <v>3019.56</v>
      </c>
      <c r="F441" t="s">
        <v>6</v>
      </c>
      <c r="G441" s="3">
        <v>4.7000000000000002E-3</v>
      </c>
      <c r="H441" s="5">
        <f>ABS(Table1[[#This Row],[Change %]])</f>
        <v>4.7000000000000002E-3</v>
      </c>
      <c r="I441">
        <f>Table1[[#This Row],[High]]-Table1[[#This Row],[Low]]</f>
        <v>22.769999999999982</v>
      </c>
      <c r="J441" s="5">
        <f>Table1[[#This Row],[Volaitiality in $]]/Table1[[#This Row],[Open]]</f>
        <v>7.5931131764023193E-3</v>
      </c>
    </row>
    <row r="442" spans="1:10" x14ac:dyDescent="0.3">
      <c r="A442" s="1">
        <v>43669</v>
      </c>
      <c r="B442" s="2">
        <v>2994.74</v>
      </c>
      <c r="C442" s="2">
        <v>3005.9</v>
      </c>
      <c r="D442" s="2">
        <v>2988.56</v>
      </c>
      <c r="E442" s="2">
        <v>3005.47</v>
      </c>
      <c r="F442" t="s">
        <v>6</v>
      </c>
      <c r="G442" s="3">
        <v>6.7999999999999996E-3</v>
      </c>
      <c r="H442" s="5">
        <f>ABS(Table1[[#This Row],[Change %]])</f>
        <v>6.7999999999999996E-3</v>
      </c>
      <c r="I442">
        <f>Table1[[#This Row],[High]]-Table1[[#This Row],[Low]]</f>
        <v>17.340000000000146</v>
      </c>
      <c r="J442" s="5">
        <f>Table1[[#This Row],[Volaitiality in $]]/Table1[[#This Row],[Open]]</f>
        <v>5.7901520666235285E-3</v>
      </c>
    </row>
    <row r="443" spans="1:10" x14ac:dyDescent="0.3">
      <c r="A443" s="1">
        <v>43668</v>
      </c>
      <c r="B443" s="2">
        <v>2981.93</v>
      </c>
      <c r="C443" s="2">
        <v>2990.71</v>
      </c>
      <c r="D443" s="2">
        <v>2976.65</v>
      </c>
      <c r="E443" s="2">
        <v>2985.03</v>
      </c>
      <c r="F443" t="s">
        <v>6</v>
      </c>
      <c r="G443" s="3">
        <v>2.8E-3</v>
      </c>
      <c r="H443" s="5">
        <f>ABS(Table1[[#This Row],[Change %]])</f>
        <v>2.8E-3</v>
      </c>
      <c r="I443">
        <f>Table1[[#This Row],[High]]-Table1[[#This Row],[Low]]</f>
        <v>14.059999999999945</v>
      </c>
      <c r="J443" s="5">
        <f>Table1[[#This Row],[Volaitiality in $]]/Table1[[#This Row],[Open]]</f>
        <v>4.7150670874232282E-3</v>
      </c>
    </row>
    <row r="444" spans="1:10" x14ac:dyDescent="0.3">
      <c r="A444" s="1">
        <v>43665</v>
      </c>
      <c r="B444" s="2">
        <v>3004.26</v>
      </c>
      <c r="C444" s="2">
        <v>3006.02</v>
      </c>
      <c r="D444" s="2">
        <v>2975.86</v>
      </c>
      <c r="E444" s="2">
        <v>2976.61</v>
      </c>
      <c r="F444" t="s">
        <v>6</v>
      </c>
      <c r="G444" s="3">
        <v>-6.1999999999999998E-3</v>
      </c>
      <c r="H444" s="5">
        <f>ABS(Table1[[#This Row],[Change %]])</f>
        <v>6.1999999999999998E-3</v>
      </c>
      <c r="I444">
        <f>Table1[[#This Row],[High]]-Table1[[#This Row],[Low]]</f>
        <v>30.159999999999854</v>
      </c>
      <c r="J444" s="5">
        <f>Table1[[#This Row],[Volaitiality in $]]/Table1[[#This Row],[Open]]</f>
        <v>1.0039077842796514E-2</v>
      </c>
    </row>
    <row r="445" spans="1:10" x14ac:dyDescent="0.3">
      <c r="A445" s="1">
        <v>43664</v>
      </c>
      <c r="B445" s="2">
        <v>2978.87</v>
      </c>
      <c r="C445" s="2">
        <v>2998.28</v>
      </c>
      <c r="D445" s="2">
        <v>2973.09</v>
      </c>
      <c r="E445" s="2">
        <v>2995.11</v>
      </c>
      <c r="F445" t="s">
        <v>6</v>
      </c>
      <c r="G445" s="3">
        <v>3.5999999999999999E-3</v>
      </c>
      <c r="H445" s="5">
        <f>ABS(Table1[[#This Row],[Change %]])</f>
        <v>3.5999999999999999E-3</v>
      </c>
      <c r="I445">
        <f>Table1[[#This Row],[High]]-Table1[[#This Row],[Low]]</f>
        <v>25.190000000000055</v>
      </c>
      <c r="J445" s="5">
        <f>Table1[[#This Row],[Volaitiality in $]]/Table1[[#This Row],[Open]]</f>
        <v>8.4562266899864905E-3</v>
      </c>
    </row>
    <row r="446" spans="1:10" x14ac:dyDescent="0.3">
      <c r="A446" s="1">
        <v>43663</v>
      </c>
      <c r="B446" s="2">
        <v>3005.1</v>
      </c>
      <c r="C446" s="2">
        <v>3005.26</v>
      </c>
      <c r="D446" s="2">
        <v>2984.25</v>
      </c>
      <c r="E446" s="2">
        <v>2984.42</v>
      </c>
      <c r="F446" t="s">
        <v>6</v>
      </c>
      <c r="G446" s="3">
        <v>-6.4999999999999997E-3</v>
      </c>
      <c r="H446" s="5">
        <f>ABS(Table1[[#This Row],[Change %]])</f>
        <v>6.4999999999999997E-3</v>
      </c>
      <c r="I446">
        <f>Table1[[#This Row],[High]]-Table1[[#This Row],[Low]]</f>
        <v>21.010000000000218</v>
      </c>
      <c r="J446" s="5">
        <f>Table1[[#This Row],[Volaitiality in $]]/Table1[[#This Row],[Open]]</f>
        <v>6.991447871951089E-3</v>
      </c>
    </row>
    <row r="447" spans="1:10" x14ac:dyDescent="0.3">
      <c r="A447" s="1">
        <v>43662</v>
      </c>
      <c r="B447" s="2">
        <v>3012.13</v>
      </c>
      <c r="C447" s="2">
        <v>3015.02</v>
      </c>
      <c r="D447" s="2">
        <v>3001.15</v>
      </c>
      <c r="E447" s="2">
        <v>3004.04</v>
      </c>
      <c r="F447" t="s">
        <v>6</v>
      </c>
      <c r="G447" s="3">
        <v>-3.3999999999999998E-3</v>
      </c>
      <c r="H447" s="5">
        <f>ABS(Table1[[#This Row],[Change %]])</f>
        <v>3.3999999999999998E-3</v>
      </c>
      <c r="I447">
        <f>Table1[[#This Row],[High]]-Table1[[#This Row],[Low]]</f>
        <v>13.869999999999891</v>
      </c>
      <c r="J447" s="5">
        <f>Table1[[#This Row],[Volaitiality in $]]/Table1[[#This Row],[Open]]</f>
        <v>4.604714935942303E-3</v>
      </c>
    </row>
    <row r="448" spans="1:10" x14ac:dyDescent="0.3">
      <c r="A448" s="1">
        <v>43661</v>
      </c>
      <c r="B448" s="2">
        <v>3017.8</v>
      </c>
      <c r="C448" s="2">
        <v>3017.8</v>
      </c>
      <c r="D448" s="2">
        <v>3008.77</v>
      </c>
      <c r="E448" s="2">
        <v>3014.3</v>
      </c>
      <c r="F448" t="s">
        <v>6</v>
      </c>
      <c r="G448" s="3">
        <v>2.0000000000000001E-4</v>
      </c>
      <c r="H448" s="5">
        <f>ABS(Table1[[#This Row],[Change %]])</f>
        <v>2.0000000000000001E-4</v>
      </c>
      <c r="I448">
        <f>Table1[[#This Row],[High]]-Table1[[#This Row],[Low]]</f>
        <v>9.0300000000002001</v>
      </c>
      <c r="J448" s="5">
        <f>Table1[[#This Row],[Volaitiality in $]]/Table1[[#This Row],[Open]]</f>
        <v>2.9922460070250512E-3</v>
      </c>
    </row>
    <row r="449" spans="1:10" x14ac:dyDescent="0.3">
      <c r="A449" s="1">
        <v>43658</v>
      </c>
      <c r="B449" s="2">
        <v>3003.36</v>
      </c>
      <c r="C449" s="2">
        <v>3013.92</v>
      </c>
      <c r="D449" s="2">
        <v>3001.87</v>
      </c>
      <c r="E449" s="2">
        <v>3013.77</v>
      </c>
      <c r="F449" t="s">
        <v>6</v>
      </c>
      <c r="G449" s="3">
        <v>4.5999999999999999E-3</v>
      </c>
      <c r="H449" s="5">
        <f>ABS(Table1[[#This Row],[Change %]])</f>
        <v>4.5999999999999999E-3</v>
      </c>
      <c r="I449">
        <f>Table1[[#This Row],[High]]-Table1[[#This Row],[Low]]</f>
        <v>12.050000000000182</v>
      </c>
      <c r="J449" s="5">
        <f>Table1[[#This Row],[Volaitiality in $]]/Table1[[#This Row],[Open]]</f>
        <v>4.0121730328699125E-3</v>
      </c>
    </row>
    <row r="450" spans="1:10" x14ac:dyDescent="0.3">
      <c r="A450" s="1">
        <v>43657</v>
      </c>
      <c r="B450" s="2">
        <v>2999.62</v>
      </c>
      <c r="C450" s="2">
        <v>3002.33</v>
      </c>
      <c r="D450" s="2">
        <v>2988.8</v>
      </c>
      <c r="E450" s="2">
        <v>2999.91</v>
      </c>
      <c r="F450" t="s">
        <v>6</v>
      </c>
      <c r="G450" s="3">
        <v>2.3E-3</v>
      </c>
      <c r="H450" s="5">
        <f>ABS(Table1[[#This Row],[Change %]])</f>
        <v>2.3E-3</v>
      </c>
      <c r="I450">
        <f>Table1[[#This Row],[High]]-Table1[[#This Row],[Low]]</f>
        <v>13.529999999999745</v>
      </c>
      <c r="J450" s="5">
        <f>Table1[[#This Row],[Volaitiality in $]]/Table1[[#This Row],[Open]]</f>
        <v>4.5105713390361929E-3</v>
      </c>
    </row>
    <row r="451" spans="1:10" x14ac:dyDescent="0.3">
      <c r="A451" s="1">
        <v>43656</v>
      </c>
      <c r="B451" s="2">
        <v>2989.3</v>
      </c>
      <c r="C451" s="2">
        <v>3002.98</v>
      </c>
      <c r="D451" s="2">
        <v>2984.62</v>
      </c>
      <c r="E451" s="2">
        <v>2993.07</v>
      </c>
      <c r="F451" t="s">
        <v>6</v>
      </c>
      <c r="G451" s="3">
        <v>4.4999999999999997E-3</v>
      </c>
      <c r="H451" s="5">
        <f>ABS(Table1[[#This Row],[Change %]])</f>
        <v>4.4999999999999997E-3</v>
      </c>
      <c r="I451">
        <f>Table1[[#This Row],[High]]-Table1[[#This Row],[Low]]</f>
        <v>18.360000000000127</v>
      </c>
      <c r="J451" s="5">
        <f>Table1[[#This Row],[Volaitiality in $]]/Table1[[#This Row],[Open]]</f>
        <v>6.14190613187038E-3</v>
      </c>
    </row>
    <row r="452" spans="1:10" x14ac:dyDescent="0.3">
      <c r="A452" s="1">
        <v>43655</v>
      </c>
      <c r="B452" s="2">
        <v>2965.52</v>
      </c>
      <c r="C452" s="2">
        <v>2981.9</v>
      </c>
      <c r="D452" s="2">
        <v>2963.44</v>
      </c>
      <c r="E452" s="2">
        <v>2979.63</v>
      </c>
      <c r="F452" t="s">
        <v>6</v>
      </c>
      <c r="G452" s="3">
        <v>1.1999999999999999E-3</v>
      </c>
      <c r="H452" s="5">
        <f>ABS(Table1[[#This Row],[Change %]])</f>
        <v>1.1999999999999999E-3</v>
      </c>
      <c r="I452">
        <f>Table1[[#This Row],[High]]-Table1[[#This Row],[Low]]</f>
        <v>18.460000000000036</v>
      </c>
      <c r="J452" s="5">
        <f>Table1[[#This Row],[Volaitiality in $]]/Table1[[#This Row],[Open]]</f>
        <v>6.2248779303461232E-3</v>
      </c>
    </row>
    <row r="453" spans="1:10" x14ac:dyDescent="0.3">
      <c r="A453" s="1">
        <v>43654</v>
      </c>
      <c r="B453" s="2">
        <v>2979.77</v>
      </c>
      <c r="C453" s="2">
        <v>2980.76</v>
      </c>
      <c r="D453" s="2">
        <v>2970.09</v>
      </c>
      <c r="E453" s="2">
        <v>2975.95</v>
      </c>
      <c r="F453" t="s">
        <v>6</v>
      </c>
      <c r="G453" s="3">
        <v>-4.7999999999999996E-3</v>
      </c>
      <c r="H453" s="5">
        <f>ABS(Table1[[#This Row],[Change %]])</f>
        <v>4.7999999999999996E-3</v>
      </c>
      <c r="I453">
        <f>Table1[[#This Row],[High]]-Table1[[#This Row],[Low]]</f>
        <v>10.670000000000073</v>
      </c>
      <c r="J453" s="5">
        <f>Table1[[#This Row],[Volaitiality in $]]/Table1[[#This Row],[Open]]</f>
        <v>3.5808132842467953E-3</v>
      </c>
    </row>
    <row r="454" spans="1:10" x14ac:dyDescent="0.3">
      <c r="A454" s="1">
        <v>43651</v>
      </c>
      <c r="B454" s="2">
        <v>2984.25</v>
      </c>
      <c r="C454" s="2">
        <v>2994.03</v>
      </c>
      <c r="D454" s="2">
        <v>2967.97</v>
      </c>
      <c r="E454" s="2">
        <v>2990.41</v>
      </c>
      <c r="F454" t="s">
        <v>6</v>
      </c>
      <c r="G454" s="3">
        <v>-1.8E-3</v>
      </c>
      <c r="H454" s="5">
        <f>ABS(Table1[[#This Row],[Change %]])</f>
        <v>1.8E-3</v>
      </c>
      <c r="I454">
        <f>Table1[[#This Row],[High]]-Table1[[#This Row],[Low]]</f>
        <v>26.0600000000004</v>
      </c>
      <c r="J454" s="5">
        <f>Table1[[#This Row],[Volaitiality in $]]/Table1[[#This Row],[Open]]</f>
        <v>8.732512356538628E-3</v>
      </c>
    </row>
    <row r="455" spans="1:10" x14ac:dyDescent="0.3">
      <c r="A455" s="1">
        <v>43649</v>
      </c>
      <c r="B455" s="2">
        <v>2978.08</v>
      </c>
      <c r="C455" s="2">
        <v>2995.84</v>
      </c>
      <c r="D455" s="2">
        <v>2977.96</v>
      </c>
      <c r="E455" s="2">
        <v>2995.82</v>
      </c>
      <c r="F455" t="s">
        <v>6</v>
      </c>
      <c r="G455" s="3">
        <v>7.7000000000000002E-3</v>
      </c>
      <c r="H455" s="5">
        <f>ABS(Table1[[#This Row],[Change %]])</f>
        <v>7.7000000000000002E-3</v>
      </c>
      <c r="I455">
        <f>Table1[[#This Row],[High]]-Table1[[#This Row],[Low]]</f>
        <v>17.880000000000109</v>
      </c>
      <c r="J455" s="5">
        <f>Table1[[#This Row],[Volaitiality in $]]/Table1[[#This Row],[Open]]</f>
        <v>6.0038682641165141E-3</v>
      </c>
    </row>
    <row r="456" spans="1:10" x14ac:dyDescent="0.3">
      <c r="A456" s="1">
        <v>43648</v>
      </c>
      <c r="B456" s="2">
        <v>2964.66</v>
      </c>
      <c r="C456" s="2">
        <v>2973.21</v>
      </c>
      <c r="D456" s="2">
        <v>2955.92</v>
      </c>
      <c r="E456" s="2">
        <v>2973.01</v>
      </c>
      <c r="F456" t="s">
        <v>6</v>
      </c>
      <c r="G456" s="3">
        <v>2.8999999999999998E-3</v>
      </c>
      <c r="H456" s="5">
        <f>ABS(Table1[[#This Row],[Change %]])</f>
        <v>2.8999999999999998E-3</v>
      </c>
      <c r="I456">
        <f>Table1[[#This Row],[High]]-Table1[[#This Row],[Low]]</f>
        <v>17.289999999999964</v>
      </c>
      <c r="J456" s="5">
        <f>Table1[[#This Row],[Volaitiality in $]]/Table1[[#This Row],[Open]]</f>
        <v>5.8320347021243463E-3</v>
      </c>
    </row>
    <row r="457" spans="1:10" x14ac:dyDescent="0.3">
      <c r="A457" s="1">
        <v>43647</v>
      </c>
      <c r="B457" s="2">
        <v>2971.41</v>
      </c>
      <c r="C457" s="2">
        <v>2977.93</v>
      </c>
      <c r="D457" s="2">
        <v>2952.22</v>
      </c>
      <c r="E457" s="2">
        <v>2964.33</v>
      </c>
      <c r="F457" t="s">
        <v>6</v>
      </c>
      <c r="G457" s="3">
        <v>7.7000000000000002E-3</v>
      </c>
      <c r="H457" s="5">
        <f>ABS(Table1[[#This Row],[Change %]])</f>
        <v>7.7000000000000002E-3</v>
      </c>
      <c r="I457">
        <f>Table1[[#This Row],[High]]-Table1[[#This Row],[Low]]</f>
        <v>25.710000000000036</v>
      </c>
      <c r="J457" s="5">
        <f>Table1[[#This Row],[Volaitiality in $]]/Table1[[#This Row],[Open]]</f>
        <v>8.6524579240158835E-3</v>
      </c>
    </row>
    <row r="458" spans="1:10" x14ac:dyDescent="0.3">
      <c r="A458" s="1">
        <v>43644</v>
      </c>
      <c r="B458" s="2">
        <v>2932.94</v>
      </c>
      <c r="C458" s="2">
        <v>2943.98</v>
      </c>
      <c r="D458" s="2">
        <v>2929.05</v>
      </c>
      <c r="E458" s="2">
        <v>2941.76</v>
      </c>
      <c r="F458" t="s">
        <v>6</v>
      </c>
      <c r="G458" s="3">
        <v>5.7999999999999996E-3</v>
      </c>
      <c r="H458" s="5">
        <f>ABS(Table1[[#This Row],[Change %]])</f>
        <v>5.7999999999999996E-3</v>
      </c>
      <c r="I458">
        <f>Table1[[#This Row],[High]]-Table1[[#This Row],[Low]]</f>
        <v>14.929999999999836</v>
      </c>
      <c r="J458" s="5">
        <f>Table1[[#This Row],[Volaitiality in $]]/Table1[[#This Row],[Open]]</f>
        <v>5.0904553110530174E-3</v>
      </c>
    </row>
    <row r="459" spans="1:10" x14ac:dyDescent="0.3">
      <c r="A459" s="1">
        <v>43643</v>
      </c>
      <c r="B459" s="2">
        <v>2919.66</v>
      </c>
      <c r="C459" s="2">
        <v>2929.3</v>
      </c>
      <c r="D459" s="2">
        <v>2918.57</v>
      </c>
      <c r="E459" s="2">
        <v>2924.92</v>
      </c>
      <c r="F459" t="s">
        <v>6</v>
      </c>
      <c r="G459" s="3">
        <v>3.8E-3</v>
      </c>
      <c r="H459" s="5">
        <f>ABS(Table1[[#This Row],[Change %]])</f>
        <v>3.8E-3</v>
      </c>
      <c r="I459">
        <f>Table1[[#This Row],[High]]-Table1[[#This Row],[Low]]</f>
        <v>10.730000000000018</v>
      </c>
      <c r="J459" s="5">
        <f>Table1[[#This Row],[Volaitiality in $]]/Table1[[#This Row],[Open]]</f>
        <v>3.6750854551557436E-3</v>
      </c>
    </row>
    <row r="460" spans="1:10" x14ac:dyDescent="0.3">
      <c r="A460" s="1">
        <v>43642</v>
      </c>
      <c r="B460" s="2">
        <v>2926.07</v>
      </c>
      <c r="C460" s="2">
        <v>2932.59</v>
      </c>
      <c r="D460" s="2">
        <v>2912.99</v>
      </c>
      <c r="E460" s="2">
        <v>2913.78</v>
      </c>
      <c r="F460" t="s">
        <v>6</v>
      </c>
      <c r="G460" s="3">
        <v>-1.1999999999999999E-3</v>
      </c>
      <c r="H460" s="5">
        <f>ABS(Table1[[#This Row],[Change %]])</f>
        <v>1.1999999999999999E-3</v>
      </c>
      <c r="I460">
        <f>Table1[[#This Row],[High]]-Table1[[#This Row],[Low]]</f>
        <v>19.600000000000364</v>
      </c>
      <c r="J460" s="5">
        <f>Table1[[#This Row],[Volaitiality in $]]/Table1[[#This Row],[Open]]</f>
        <v>6.6984043443937989E-3</v>
      </c>
    </row>
    <row r="461" spans="1:10" x14ac:dyDescent="0.3">
      <c r="A461" s="1">
        <v>43641</v>
      </c>
      <c r="B461" s="2">
        <v>2945.78</v>
      </c>
      <c r="C461" s="2">
        <v>2946.52</v>
      </c>
      <c r="D461" s="2">
        <v>2916.01</v>
      </c>
      <c r="E461" s="2">
        <v>2917.38</v>
      </c>
      <c r="F461" t="s">
        <v>6</v>
      </c>
      <c r="G461" s="3">
        <v>-9.4999999999999998E-3</v>
      </c>
      <c r="H461" s="5">
        <f>ABS(Table1[[#This Row],[Change %]])</f>
        <v>9.4999999999999998E-3</v>
      </c>
      <c r="I461">
        <f>Table1[[#This Row],[High]]-Table1[[#This Row],[Low]]</f>
        <v>30.509999999999764</v>
      </c>
      <c r="J461" s="5">
        <f>Table1[[#This Row],[Volaitiality in $]]/Table1[[#This Row],[Open]]</f>
        <v>1.0357188927889985E-2</v>
      </c>
    </row>
    <row r="462" spans="1:10" x14ac:dyDescent="0.3">
      <c r="A462" s="1">
        <v>43640</v>
      </c>
      <c r="B462" s="2">
        <v>2951.42</v>
      </c>
      <c r="C462" s="2">
        <v>2954.92</v>
      </c>
      <c r="D462" s="2">
        <v>2944.05</v>
      </c>
      <c r="E462" s="2">
        <v>2945.35</v>
      </c>
      <c r="F462" t="s">
        <v>6</v>
      </c>
      <c r="G462" s="3">
        <v>-1.6999999999999999E-3</v>
      </c>
      <c r="H462" s="5">
        <f>ABS(Table1[[#This Row],[Change %]])</f>
        <v>1.6999999999999999E-3</v>
      </c>
      <c r="I462">
        <f>Table1[[#This Row],[High]]-Table1[[#This Row],[Low]]</f>
        <v>10.869999999999891</v>
      </c>
      <c r="J462" s="5">
        <f>Table1[[#This Row],[Volaitiality in $]]/Table1[[#This Row],[Open]]</f>
        <v>3.6829729418381288E-3</v>
      </c>
    </row>
    <row r="463" spans="1:10" x14ac:dyDescent="0.3">
      <c r="A463" s="1">
        <v>43637</v>
      </c>
      <c r="B463" s="2">
        <v>2952.71</v>
      </c>
      <c r="C463" s="2">
        <v>2964.15</v>
      </c>
      <c r="D463" s="2">
        <v>2946.87</v>
      </c>
      <c r="E463" s="2">
        <v>2950.46</v>
      </c>
      <c r="F463" t="s">
        <v>6</v>
      </c>
      <c r="G463" s="3">
        <v>-1.2999999999999999E-3</v>
      </c>
      <c r="H463" s="5">
        <f>ABS(Table1[[#This Row],[Change %]])</f>
        <v>1.2999999999999999E-3</v>
      </c>
      <c r="I463">
        <f>Table1[[#This Row],[High]]-Table1[[#This Row],[Low]]</f>
        <v>17.2800000000002</v>
      </c>
      <c r="J463" s="5">
        <f>Table1[[#This Row],[Volaitiality in $]]/Table1[[#This Row],[Open]]</f>
        <v>5.8522509829953499E-3</v>
      </c>
    </row>
    <row r="464" spans="1:10" x14ac:dyDescent="0.3">
      <c r="A464" s="1">
        <v>43636</v>
      </c>
      <c r="B464" s="2">
        <v>2949.6</v>
      </c>
      <c r="C464" s="2">
        <v>2958.06</v>
      </c>
      <c r="D464" s="2">
        <v>2931.5</v>
      </c>
      <c r="E464" s="2">
        <v>2954.18</v>
      </c>
      <c r="F464" t="s">
        <v>6</v>
      </c>
      <c r="G464" s="3">
        <v>9.4999999999999998E-3</v>
      </c>
      <c r="H464" s="5">
        <f>ABS(Table1[[#This Row],[Change %]])</f>
        <v>9.4999999999999998E-3</v>
      </c>
      <c r="I464">
        <f>Table1[[#This Row],[High]]-Table1[[#This Row],[Low]]</f>
        <v>26.559999999999945</v>
      </c>
      <c r="J464" s="5">
        <f>Table1[[#This Row],[Volaitiality in $]]/Table1[[#This Row],[Open]]</f>
        <v>9.0046107946840075E-3</v>
      </c>
    </row>
    <row r="465" spans="1:10" x14ac:dyDescent="0.3">
      <c r="A465" s="1">
        <v>43635</v>
      </c>
      <c r="B465" s="2">
        <v>2920.55</v>
      </c>
      <c r="C465" s="2">
        <v>2931.74</v>
      </c>
      <c r="D465" s="2">
        <v>2911.43</v>
      </c>
      <c r="E465" s="2">
        <v>2926.46</v>
      </c>
      <c r="F465" t="s">
        <v>6</v>
      </c>
      <c r="G465" s="3">
        <v>3.0000000000000001E-3</v>
      </c>
      <c r="H465" s="5">
        <f>ABS(Table1[[#This Row],[Change %]])</f>
        <v>3.0000000000000001E-3</v>
      </c>
      <c r="I465">
        <f>Table1[[#This Row],[High]]-Table1[[#This Row],[Low]]</f>
        <v>20.309999999999945</v>
      </c>
      <c r="J465" s="5">
        <f>Table1[[#This Row],[Volaitiality in $]]/Table1[[#This Row],[Open]]</f>
        <v>6.9541695913440766E-3</v>
      </c>
    </row>
    <row r="466" spans="1:10" x14ac:dyDescent="0.3">
      <c r="A466" s="1">
        <v>43634</v>
      </c>
      <c r="B466" s="2">
        <v>2906.71</v>
      </c>
      <c r="C466" s="2">
        <v>2930.79</v>
      </c>
      <c r="D466" s="2">
        <v>2905.44</v>
      </c>
      <c r="E466" s="2">
        <v>2917.75</v>
      </c>
      <c r="F466" t="s">
        <v>6</v>
      </c>
      <c r="G466" s="3">
        <v>9.7000000000000003E-3</v>
      </c>
      <c r="H466" s="5">
        <f>ABS(Table1[[#This Row],[Change %]])</f>
        <v>9.7000000000000003E-3</v>
      </c>
      <c r="I466">
        <f>Table1[[#This Row],[High]]-Table1[[#This Row],[Low]]</f>
        <v>25.349999999999909</v>
      </c>
      <c r="J466" s="5">
        <f>Table1[[#This Row],[Volaitiality in $]]/Table1[[#This Row],[Open]]</f>
        <v>8.7212002573355818E-3</v>
      </c>
    </row>
    <row r="467" spans="1:10" x14ac:dyDescent="0.3">
      <c r="A467" s="1">
        <v>43633</v>
      </c>
      <c r="B467" s="2">
        <v>2889.75</v>
      </c>
      <c r="C467" s="2">
        <v>2897.27</v>
      </c>
      <c r="D467" s="2">
        <v>2887.3</v>
      </c>
      <c r="E467" s="2">
        <v>2889.67</v>
      </c>
      <c r="F467" t="s">
        <v>6</v>
      </c>
      <c r="G467" s="3">
        <v>8.9999999999999998E-4</v>
      </c>
      <c r="H467" s="5">
        <f>ABS(Table1[[#This Row],[Change %]])</f>
        <v>8.9999999999999998E-4</v>
      </c>
      <c r="I467">
        <f>Table1[[#This Row],[High]]-Table1[[#This Row],[Low]]</f>
        <v>9.9699999999997999</v>
      </c>
      <c r="J467" s="5">
        <f>Table1[[#This Row],[Volaitiality in $]]/Table1[[#This Row],[Open]]</f>
        <v>3.4501254433773857E-3</v>
      </c>
    </row>
    <row r="468" spans="1:10" x14ac:dyDescent="0.3">
      <c r="A468" s="1">
        <v>43630</v>
      </c>
      <c r="B468" s="2">
        <v>2886.82</v>
      </c>
      <c r="C468" s="2">
        <v>2894.45</v>
      </c>
      <c r="D468" s="2">
        <v>2879.62</v>
      </c>
      <c r="E468" s="2">
        <v>2886.98</v>
      </c>
      <c r="F468" t="s">
        <v>6</v>
      </c>
      <c r="G468" s="3">
        <v>-1.6000000000000001E-3</v>
      </c>
      <c r="H468" s="5">
        <f>ABS(Table1[[#This Row],[Change %]])</f>
        <v>1.6000000000000001E-3</v>
      </c>
      <c r="I468">
        <f>Table1[[#This Row],[High]]-Table1[[#This Row],[Low]]</f>
        <v>14.829999999999927</v>
      </c>
      <c r="J468" s="5">
        <f>Table1[[#This Row],[Volaitiality in $]]/Table1[[#This Row],[Open]]</f>
        <v>5.1371405214041491E-3</v>
      </c>
    </row>
    <row r="469" spans="1:10" x14ac:dyDescent="0.3">
      <c r="A469" s="1">
        <v>43629</v>
      </c>
      <c r="B469" s="2">
        <v>2886.24</v>
      </c>
      <c r="C469" s="2">
        <v>2895.24</v>
      </c>
      <c r="D469" s="2">
        <v>2881.99</v>
      </c>
      <c r="E469" s="2">
        <v>2891.64</v>
      </c>
      <c r="F469" t="s">
        <v>6</v>
      </c>
      <c r="G469" s="3">
        <v>4.1000000000000003E-3</v>
      </c>
      <c r="H469" s="5">
        <f>ABS(Table1[[#This Row],[Change %]])</f>
        <v>4.1000000000000003E-3</v>
      </c>
      <c r="I469">
        <f>Table1[[#This Row],[High]]-Table1[[#This Row],[Low]]</f>
        <v>13.25</v>
      </c>
      <c r="J469" s="5">
        <f>Table1[[#This Row],[Volaitiality in $]]/Table1[[#This Row],[Open]]</f>
        <v>4.5907478241587673E-3</v>
      </c>
    </row>
    <row r="470" spans="1:10" x14ac:dyDescent="0.3">
      <c r="A470" s="1">
        <v>43628</v>
      </c>
      <c r="B470" s="2">
        <v>2882.73</v>
      </c>
      <c r="C470" s="2">
        <v>2888.57</v>
      </c>
      <c r="D470" s="2">
        <v>2874.68</v>
      </c>
      <c r="E470" s="2">
        <v>2879.84</v>
      </c>
      <c r="F470" t="s">
        <v>6</v>
      </c>
      <c r="G470" s="3">
        <v>-2E-3</v>
      </c>
      <c r="H470" s="5">
        <f>ABS(Table1[[#This Row],[Change %]])</f>
        <v>2E-3</v>
      </c>
      <c r="I470">
        <f>Table1[[#This Row],[High]]-Table1[[#This Row],[Low]]</f>
        <v>13.890000000000327</v>
      </c>
      <c r="J470" s="5">
        <f>Table1[[#This Row],[Volaitiality in $]]/Table1[[#This Row],[Open]]</f>
        <v>4.8183492730850021E-3</v>
      </c>
    </row>
    <row r="471" spans="1:10" x14ac:dyDescent="0.3">
      <c r="A471" s="1">
        <v>43627</v>
      </c>
      <c r="B471" s="2">
        <v>2903.27</v>
      </c>
      <c r="C471" s="2">
        <v>2910.61</v>
      </c>
      <c r="D471" s="2">
        <v>2878.53</v>
      </c>
      <c r="E471" s="2">
        <v>2885.72</v>
      </c>
      <c r="F471" t="s">
        <v>6</v>
      </c>
      <c r="G471" s="3">
        <v>-2.9999999999999997E-4</v>
      </c>
      <c r="H471" s="5">
        <f>ABS(Table1[[#This Row],[Change %]])</f>
        <v>2.9999999999999997E-4</v>
      </c>
      <c r="I471">
        <f>Table1[[#This Row],[High]]-Table1[[#This Row],[Low]]</f>
        <v>32.079999999999927</v>
      </c>
      <c r="J471" s="5">
        <f>Table1[[#This Row],[Volaitiality in $]]/Table1[[#This Row],[Open]]</f>
        <v>1.1049609578165285E-2</v>
      </c>
    </row>
    <row r="472" spans="1:10" x14ac:dyDescent="0.3">
      <c r="A472" s="1">
        <v>43626</v>
      </c>
      <c r="B472" s="2">
        <v>2885.83</v>
      </c>
      <c r="C472" s="2">
        <v>2904.77</v>
      </c>
      <c r="D472" s="2">
        <v>2885.51</v>
      </c>
      <c r="E472" s="2">
        <v>2886.73</v>
      </c>
      <c r="F472" t="s">
        <v>6</v>
      </c>
      <c r="G472" s="3">
        <v>4.7000000000000002E-3</v>
      </c>
      <c r="H472" s="5">
        <f>ABS(Table1[[#This Row],[Change %]])</f>
        <v>4.7000000000000002E-3</v>
      </c>
      <c r="I472">
        <f>Table1[[#This Row],[High]]-Table1[[#This Row],[Low]]</f>
        <v>19.259999999999764</v>
      </c>
      <c r="J472" s="5">
        <f>Table1[[#This Row],[Volaitiality in $]]/Table1[[#This Row],[Open]]</f>
        <v>6.6739898053592081E-3</v>
      </c>
    </row>
    <row r="473" spans="1:10" x14ac:dyDescent="0.3">
      <c r="A473" s="1">
        <v>43623</v>
      </c>
      <c r="B473" s="2">
        <v>2852.87</v>
      </c>
      <c r="C473" s="2">
        <v>2884.97</v>
      </c>
      <c r="D473" s="2">
        <v>2852.87</v>
      </c>
      <c r="E473" s="2">
        <v>2873.34</v>
      </c>
      <c r="F473" t="s">
        <v>6</v>
      </c>
      <c r="G473" s="3">
        <v>1.0500000000000001E-2</v>
      </c>
      <c r="H473" s="5">
        <f>ABS(Table1[[#This Row],[Change %]])</f>
        <v>1.0500000000000001E-2</v>
      </c>
      <c r="I473">
        <f>Table1[[#This Row],[High]]-Table1[[#This Row],[Low]]</f>
        <v>32.099999999999909</v>
      </c>
      <c r="J473" s="5">
        <f>Table1[[#This Row],[Volaitiality in $]]/Table1[[#This Row],[Open]]</f>
        <v>1.1251827107439143E-2</v>
      </c>
    </row>
    <row r="474" spans="1:10" x14ac:dyDescent="0.3">
      <c r="A474" s="1">
        <v>43622</v>
      </c>
      <c r="B474" s="2">
        <v>2828.51</v>
      </c>
      <c r="C474" s="2">
        <v>2852.1</v>
      </c>
      <c r="D474" s="2">
        <v>2822.45</v>
      </c>
      <c r="E474" s="2">
        <v>2843.49</v>
      </c>
      <c r="F474" t="s">
        <v>6</v>
      </c>
      <c r="G474" s="3">
        <v>6.1000000000000004E-3</v>
      </c>
      <c r="H474" s="5">
        <f>ABS(Table1[[#This Row],[Change %]])</f>
        <v>6.1000000000000004E-3</v>
      </c>
      <c r="I474">
        <f>Table1[[#This Row],[High]]-Table1[[#This Row],[Low]]</f>
        <v>29.650000000000091</v>
      </c>
      <c r="J474" s="5">
        <f>Table1[[#This Row],[Volaitiality in $]]/Table1[[#This Row],[Open]]</f>
        <v>1.0482550883680839E-2</v>
      </c>
    </row>
    <row r="475" spans="1:10" x14ac:dyDescent="0.3">
      <c r="A475" s="1">
        <v>43621</v>
      </c>
      <c r="B475" s="2">
        <v>2818.09</v>
      </c>
      <c r="C475" s="2">
        <v>2827.28</v>
      </c>
      <c r="D475" s="2">
        <v>2800.92</v>
      </c>
      <c r="E475" s="2">
        <v>2826.15</v>
      </c>
      <c r="F475" t="s">
        <v>6</v>
      </c>
      <c r="G475" s="3">
        <v>8.2000000000000007E-3</v>
      </c>
      <c r="H475" s="5">
        <f>ABS(Table1[[#This Row],[Change %]])</f>
        <v>8.2000000000000007E-3</v>
      </c>
      <c r="I475">
        <f>Table1[[#This Row],[High]]-Table1[[#This Row],[Low]]</f>
        <v>26.360000000000127</v>
      </c>
      <c r="J475" s="5">
        <f>Table1[[#This Row],[Volaitiality in $]]/Table1[[#This Row],[Open]]</f>
        <v>9.3538531416669183E-3</v>
      </c>
    </row>
    <row r="476" spans="1:10" x14ac:dyDescent="0.3">
      <c r="A476" s="1">
        <v>43620</v>
      </c>
      <c r="B476" s="2">
        <v>2762.64</v>
      </c>
      <c r="C476" s="2">
        <v>2804.49</v>
      </c>
      <c r="D476" s="2">
        <v>2762.64</v>
      </c>
      <c r="E476" s="2">
        <v>2803.27</v>
      </c>
      <c r="F476" t="s">
        <v>6</v>
      </c>
      <c r="G476" s="3">
        <v>2.1399999999999999E-2</v>
      </c>
      <c r="H476" s="5">
        <f>ABS(Table1[[#This Row],[Change %]])</f>
        <v>2.1399999999999999E-2</v>
      </c>
      <c r="I476">
        <f>Table1[[#This Row],[High]]-Table1[[#This Row],[Low]]</f>
        <v>41.849999999999909</v>
      </c>
      <c r="J476" s="5">
        <f>Table1[[#This Row],[Volaitiality in $]]/Table1[[#This Row],[Open]]</f>
        <v>1.5148553557466738E-2</v>
      </c>
    </row>
    <row r="477" spans="1:10" x14ac:dyDescent="0.3">
      <c r="A477" s="1">
        <v>43619</v>
      </c>
      <c r="B477" s="2">
        <v>2751.53</v>
      </c>
      <c r="C477" s="2">
        <v>2763.07</v>
      </c>
      <c r="D477" s="2">
        <v>2728.81</v>
      </c>
      <c r="E477" s="2">
        <v>2744.45</v>
      </c>
      <c r="F477" t="s">
        <v>6</v>
      </c>
      <c r="G477" s="3">
        <v>-2.8E-3</v>
      </c>
      <c r="H477" s="5">
        <f>ABS(Table1[[#This Row],[Change %]])</f>
        <v>2.8E-3</v>
      </c>
      <c r="I477">
        <f>Table1[[#This Row],[High]]-Table1[[#This Row],[Low]]</f>
        <v>34.260000000000218</v>
      </c>
      <c r="J477" s="5">
        <f>Table1[[#This Row],[Volaitiality in $]]/Table1[[#This Row],[Open]]</f>
        <v>1.2451254393010513E-2</v>
      </c>
    </row>
    <row r="478" spans="1:10" x14ac:dyDescent="0.3">
      <c r="A478" s="1">
        <v>43616</v>
      </c>
      <c r="B478" s="2">
        <v>2766.15</v>
      </c>
      <c r="C478" s="2">
        <v>2768.98</v>
      </c>
      <c r="D478" s="2">
        <v>2750.52</v>
      </c>
      <c r="E478" s="2">
        <v>2752.06</v>
      </c>
      <c r="F478" t="s">
        <v>6</v>
      </c>
      <c r="G478" s="3">
        <v>-1.32E-2</v>
      </c>
      <c r="H478" s="5">
        <f>ABS(Table1[[#This Row],[Change %]])</f>
        <v>1.32E-2</v>
      </c>
      <c r="I478">
        <f>Table1[[#This Row],[High]]-Table1[[#This Row],[Low]]</f>
        <v>18.460000000000036</v>
      </c>
      <c r="J478" s="5">
        <f>Table1[[#This Row],[Volaitiality in $]]/Table1[[#This Row],[Open]]</f>
        <v>6.6735354192650562E-3</v>
      </c>
    </row>
    <row r="479" spans="1:10" x14ac:dyDescent="0.3">
      <c r="A479" s="1">
        <v>43615</v>
      </c>
      <c r="B479" s="2">
        <v>2786.94</v>
      </c>
      <c r="C479" s="2">
        <v>2799</v>
      </c>
      <c r="D479" s="2">
        <v>2776.74</v>
      </c>
      <c r="E479" s="2">
        <v>2788.86</v>
      </c>
      <c r="F479" t="s">
        <v>6</v>
      </c>
      <c r="G479" s="3">
        <v>2.0999999999999999E-3</v>
      </c>
      <c r="H479" s="5">
        <f>ABS(Table1[[#This Row],[Change %]])</f>
        <v>2.0999999999999999E-3</v>
      </c>
      <c r="I479">
        <f>Table1[[#This Row],[High]]-Table1[[#This Row],[Low]]</f>
        <v>22.260000000000218</v>
      </c>
      <c r="J479" s="5">
        <f>Table1[[#This Row],[Volaitiality in $]]/Table1[[#This Row],[Open]]</f>
        <v>7.9872548386403074E-3</v>
      </c>
    </row>
    <row r="480" spans="1:10" x14ac:dyDescent="0.3">
      <c r="A480" s="1">
        <v>43614</v>
      </c>
      <c r="B480" s="2">
        <v>2790.25</v>
      </c>
      <c r="C480" s="2">
        <v>2792.03</v>
      </c>
      <c r="D480" s="2">
        <v>2766.06</v>
      </c>
      <c r="E480" s="2">
        <v>2783.02</v>
      </c>
      <c r="F480" t="s">
        <v>6</v>
      </c>
      <c r="G480" s="3">
        <v>-6.8999999999999999E-3</v>
      </c>
      <c r="H480" s="5">
        <f>ABS(Table1[[#This Row],[Change %]])</f>
        <v>6.8999999999999999E-3</v>
      </c>
      <c r="I480">
        <f>Table1[[#This Row],[High]]-Table1[[#This Row],[Low]]</f>
        <v>25.970000000000255</v>
      </c>
      <c r="J480" s="5">
        <f>Table1[[#This Row],[Volaitiality in $]]/Table1[[#This Row],[Open]]</f>
        <v>9.3074097303109948E-3</v>
      </c>
    </row>
    <row r="481" spans="1:10" x14ac:dyDescent="0.3">
      <c r="A481" s="1">
        <v>43613</v>
      </c>
      <c r="B481" s="2">
        <v>2830.03</v>
      </c>
      <c r="C481" s="2">
        <v>2840.51</v>
      </c>
      <c r="D481" s="2">
        <v>2801.58</v>
      </c>
      <c r="E481" s="2">
        <v>2802.39</v>
      </c>
      <c r="F481" t="s">
        <v>6</v>
      </c>
      <c r="G481" s="3">
        <v>-8.3999999999999995E-3</v>
      </c>
      <c r="H481" s="5">
        <f>ABS(Table1[[#This Row],[Change %]])</f>
        <v>8.3999999999999995E-3</v>
      </c>
      <c r="I481">
        <f>Table1[[#This Row],[High]]-Table1[[#This Row],[Low]]</f>
        <v>38.930000000000291</v>
      </c>
      <c r="J481" s="5">
        <f>Table1[[#This Row],[Volaitiality in $]]/Table1[[#This Row],[Open]]</f>
        <v>1.3756037921859587E-2</v>
      </c>
    </row>
    <row r="482" spans="1:10" x14ac:dyDescent="0.3">
      <c r="A482" s="1">
        <v>43609</v>
      </c>
      <c r="B482" s="2">
        <v>2832.41</v>
      </c>
      <c r="C482" s="2">
        <v>2841.36</v>
      </c>
      <c r="D482" s="2">
        <v>2820.19</v>
      </c>
      <c r="E482" s="2">
        <v>2826.06</v>
      </c>
      <c r="F482" t="s">
        <v>6</v>
      </c>
      <c r="G482" s="3">
        <v>1.4E-3</v>
      </c>
      <c r="H482" s="5">
        <f>ABS(Table1[[#This Row],[Change %]])</f>
        <v>1.4E-3</v>
      </c>
      <c r="I482">
        <f>Table1[[#This Row],[High]]-Table1[[#This Row],[Low]]</f>
        <v>21.170000000000073</v>
      </c>
      <c r="J482" s="5">
        <f>Table1[[#This Row],[Volaitiality in $]]/Table1[[#This Row],[Open]]</f>
        <v>7.4742004159002668E-3</v>
      </c>
    </row>
    <row r="483" spans="1:10" x14ac:dyDescent="0.3">
      <c r="A483" s="1">
        <v>43608</v>
      </c>
      <c r="B483" s="2">
        <v>2836.7</v>
      </c>
      <c r="C483" s="2">
        <v>2836.7</v>
      </c>
      <c r="D483" s="2">
        <v>2805.49</v>
      </c>
      <c r="E483" s="2">
        <v>2822.24</v>
      </c>
      <c r="F483" t="s">
        <v>6</v>
      </c>
      <c r="G483" s="3">
        <v>-1.1900000000000001E-2</v>
      </c>
      <c r="H483" s="5">
        <f>ABS(Table1[[#This Row],[Change %]])</f>
        <v>1.1900000000000001E-2</v>
      </c>
      <c r="I483">
        <f>Table1[[#This Row],[High]]-Table1[[#This Row],[Low]]</f>
        <v>31.210000000000036</v>
      </c>
      <c r="J483" s="5">
        <f>Table1[[#This Row],[Volaitiality in $]]/Table1[[#This Row],[Open]]</f>
        <v>1.1002220890471336E-2</v>
      </c>
    </row>
    <row r="484" spans="1:10" x14ac:dyDescent="0.3">
      <c r="A484" s="1">
        <v>43607</v>
      </c>
      <c r="B484" s="2">
        <v>2856.06</v>
      </c>
      <c r="C484" s="2">
        <v>2865.47</v>
      </c>
      <c r="D484" s="2">
        <v>2851.11</v>
      </c>
      <c r="E484" s="2">
        <v>2856.27</v>
      </c>
      <c r="F484" t="s">
        <v>6</v>
      </c>
      <c r="G484" s="3">
        <v>-2.8E-3</v>
      </c>
      <c r="H484" s="5">
        <f>ABS(Table1[[#This Row],[Change %]])</f>
        <v>2.8E-3</v>
      </c>
      <c r="I484">
        <f>Table1[[#This Row],[High]]-Table1[[#This Row],[Low]]</f>
        <v>14.359999999999673</v>
      </c>
      <c r="J484" s="5">
        <f>Table1[[#This Row],[Volaitiality in $]]/Table1[[#This Row],[Open]]</f>
        <v>5.0279055762132707E-3</v>
      </c>
    </row>
    <row r="485" spans="1:10" x14ac:dyDescent="0.3">
      <c r="A485" s="1">
        <v>43606</v>
      </c>
      <c r="B485" s="2">
        <v>2854.02</v>
      </c>
      <c r="C485" s="2">
        <v>2868.88</v>
      </c>
      <c r="D485" s="2">
        <v>2854.02</v>
      </c>
      <c r="E485" s="2">
        <v>2864.36</v>
      </c>
      <c r="F485" t="s">
        <v>6</v>
      </c>
      <c r="G485" s="3">
        <v>8.5000000000000006E-3</v>
      </c>
      <c r="H485" s="5">
        <f>ABS(Table1[[#This Row],[Change %]])</f>
        <v>8.5000000000000006E-3</v>
      </c>
      <c r="I485">
        <f>Table1[[#This Row],[High]]-Table1[[#This Row],[Low]]</f>
        <v>14.860000000000127</v>
      </c>
      <c r="J485" s="5">
        <f>Table1[[#This Row],[Volaitiality in $]]/Table1[[#This Row],[Open]]</f>
        <v>5.2066909131681374E-3</v>
      </c>
    </row>
    <row r="486" spans="1:10" x14ac:dyDescent="0.3">
      <c r="A486" s="1">
        <v>43605</v>
      </c>
      <c r="B486" s="2">
        <v>2841.94</v>
      </c>
      <c r="C486" s="2">
        <v>2853.86</v>
      </c>
      <c r="D486" s="2">
        <v>2831.29</v>
      </c>
      <c r="E486" s="2">
        <v>2840.23</v>
      </c>
      <c r="F486" t="s">
        <v>6</v>
      </c>
      <c r="G486" s="3">
        <v>-6.7000000000000002E-3</v>
      </c>
      <c r="H486" s="5">
        <f>ABS(Table1[[#This Row],[Change %]])</f>
        <v>6.7000000000000002E-3</v>
      </c>
      <c r="I486">
        <f>Table1[[#This Row],[High]]-Table1[[#This Row],[Low]]</f>
        <v>22.570000000000164</v>
      </c>
      <c r="J486" s="5">
        <f>Table1[[#This Row],[Volaitiality in $]]/Table1[[#This Row],[Open]]</f>
        <v>7.9417580948226082E-3</v>
      </c>
    </row>
    <row r="487" spans="1:10" x14ac:dyDescent="0.3">
      <c r="A487" s="1">
        <v>43602</v>
      </c>
      <c r="B487" s="2">
        <v>2858.6</v>
      </c>
      <c r="C487" s="2">
        <v>2885.48</v>
      </c>
      <c r="D487" s="2">
        <v>2854.23</v>
      </c>
      <c r="E487" s="2">
        <v>2859.53</v>
      </c>
      <c r="F487" t="s">
        <v>6</v>
      </c>
      <c r="G487" s="3">
        <v>-5.7999999999999996E-3</v>
      </c>
      <c r="H487" s="5">
        <f>ABS(Table1[[#This Row],[Change %]])</f>
        <v>5.7999999999999996E-3</v>
      </c>
      <c r="I487">
        <f>Table1[[#This Row],[High]]-Table1[[#This Row],[Low]]</f>
        <v>31.25</v>
      </c>
      <c r="J487" s="5">
        <f>Table1[[#This Row],[Volaitiality in $]]/Table1[[#This Row],[Open]]</f>
        <v>1.093192471839362E-2</v>
      </c>
    </row>
    <row r="488" spans="1:10" x14ac:dyDescent="0.3">
      <c r="A488" s="1">
        <v>43601</v>
      </c>
      <c r="B488" s="2">
        <v>2855.8</v>
      </c>
      <c r="C488" s="2">
        <v>2892.15</v>
      </c>
      <c r="D488" s="2">
        <v>2855.8</v>
      </c>
      <c r="E488" s="2">
        <v>2876.32</v>
      </c>
      <c r="F488" t="s">
        <v>6</v>
      </c>
      <c r="G488" s="3">
        <v>8.8999999999999999E-3</v>
      </c>
      <c r="H488" s="5">
        <f>ABS(Table1[[#This Row],[Change %]])</f>
        <v>8.8999999999999999E-3</v>
      </c>
      <c r="I488">
        <f>Table1[[#This Row],[High]]-Table1[[#This Row],[Low]]</f>
        <v>36.349999999999909</v>
      </c>
      <c r="J488" s="5">
        <f>Table1[[#This Row],[Volaitiality in $]]/Table1[[#This Row],[Open]]</f>
        <v>1.2728482386721727E-2</v>
      </c>
    </row>
    <row r="489" spans="1:10" x14ac:dyDescent="0.3">
      <c r="A489" s="1">
        <v>43600</v>
      </c>
      <c r="B489" s="2">
        <v>2820.38</v>
      </c>
      <c r="C489" s="2">
        <v>2858.68</v>
      </c>
      <c r="D489" s="2">
        <v>2815.08</v>
      </c>
      <c r="E489" s="2">
        <v>2850.96</v>
      </c>
      <c r="F489" t="s">
        <v>6</v>
      </c>
      <c r="G489" s="3">
        <v>5.7999999999999996E-3</v>
      </c>
      <c r="H489" s="5">
        <f>ABS(Table1[[#This Row],[Change %]])</f>
        <v>5.7999999999999996E-3</v>
      </c>
      <c r="I489">
        <f>Table1[[#This Row],[High]]-Table1[[#This Row],[Low]]</f>
        <v>43.599999999999909</v>
      </c>
      <c r="J489" s="5">
        <f>Table1[[#This Row],[Volaitiality in $]]/Table1[[#This Row],[Open]]</f>
        <v>1.5458909792297458E-2</v>
      </c>
    </row>
    <row r="490" spans="1:10" x14ac:dyDescent="0.3">
      <c r="A490" s="1">
        <v>43599</v>
      </c>
      <c r="B490" s="2">
        <v>2820.12</v>
      </c>
      <c r="C490" s="2">
        <v>2852.54</v>
      </c>
      <c r="D490" s="2">
        <v>2820.12</v>
      </c>
      <c r="E490" s="2">
        <v>2834.41</v>
      </c>
      <c r="F490" t="s">
        <v>6</v>
      </c>
      <c r="G490" s="3">
        <v>8.0000000000000002E-3</v>
      </c>
      <c r="H490" s="5">
        <f>ABS(Table1[[#This Row],[Change %]])</f>
        <v>8.0000000000000002E-3</v>
      </c>
      <c r="I490">
        <f>Table1[[#This Row],[High]]-Table1[[#This Row],[Low]]</f>
        <v>32.420000000000073</v>
      </c>
      <c r="J490" s="5">
        <f>Table1[[#This Row],[Volaitiality in $]]/Table1[[#This Row],[Open]]</f>
        <v>1.1495964710721555E-2</v>
      </c>
    </row>
    <row r="491" spans="1:10" x14ac:dyDescent="0.3">
      <c r="A491" s="1">
        <v>43598</v>
      </c>
      <c r="B491" s="2">
        <v>2840.19</v>
      </c>
      <c r="C491" s="2">
        <v>2840.19</v>
      </c>
      <c r="D491" s="2">
        <v>2801.43</v>
      </c>
      <c r="E491" s="2">
        <v>2811.87</v>
      </c>
      <c r="F491" t="s">
        <v>6</v>
      </c>
      <c r="G491" s="3">
        <v>-2.41E-2</v>
      </c>
      <c r="H491" s="5">
        <f>ABS(Table1[[#This Row],[Change %]])</f>
        <v>2.41E-2</v>
      </c>
      <c r="I491">
        <f>Table1[[#This Row],[High]]-Table1[[#This Row],[Low]]</f>
        <v>38.760000000000218</v>
      </c>
      <c r="J491" s="5">
        <f>Table1[[#This Row],[Volaitiality in $]]/Table1[[#This Row],[Open]]</f>
        <v>1.3646974322140498E-2</v>
      </c>
    </row>
    <row r="492" spans="1:10" x14ac:dyDescent="0.3">
      <c r="A492" s="1">
        <v>43595</v>
      </c>
      <c r="B492" s="2">
        <v>2863.1</v>
      </c>
      <c r="C492" s="2">
        <v>2891.31</v>
      </c>
      <c r="D492" s="2">
        <v>2825.39</v>
      </c>
      <c r="E492" s="2">
        <v>2881.4</v>
      </c>
      <c r="F492" t="s">
        <v>6</v>
      </c>
      <c r="G492" s="3">
        <v>3.7000000000000002E-3</v>
      </c>
      <c r="H492" s="5">
        <f>ABS(Table1[[#This Row],[Change %]])</f>
        <v>3.7000000000000002E-3</v>
      </c>
      <c r="I492">
        <f>Table1[[#This Row],[High]]-Table1[[#This Row],[Low]]</f>
        <v>65.920000000000073</v>
      </c>
      <c r="J492" s="5">
        <f>Table1[[#This Row],[Volaitiality in $]]/Table1[[#This Row],[Open]]</f>
        <v>2.3023994970486562E-2</v>
      </c>
    </row>
    <row r="493" spans="1:10" x14ac:dyDescent="0.3">
      <c r="A493" s="1">
        <v>43594</v>
      </c>
      <c r="B493" s="2">
        <v>2859.84</v>
      </c>
      <c r="C493" s="2">
        <v>2875.97</v>
      </c>
      <c r="D493" s="2">
        <v>2836.4</v>
      </c>
      <c r="E493" s="2">
        <v>2870.72</v>
      </c>
      <c r="F493" t="s">
        <v>6</v>
      </c>
      <c r="G493" s="3">
        <v>-3.0000000000000001E-3</v>
      </c>
      <c r="H493" s="5">
        <f>ABS(Table1[[#This Row],[Change %]])</f>
        <v>3.0000000000000001E-3</v>
      </c>
      <c r="I493">
        <f>Table1[[#This Row],[High]]-Table1[[#This Row],[Low]]</f>
        <v>39.569999999999709</v>
      </c>
      <c r="J493" s="5">
        <f>Table1[[#This Row],[Volaitiality in $]]/Table1[[#This Row],[Open]]</f>
        <v>1.3836438402148269E-2</v>
      </c>
    </row>
    <row r="494" spans="1:10" x14ac:dyDescent="0.3">
      <c r="A494" s="1">
        <v>43593</v>
      </c>
      <c r="B494" s="2">
        <v>2879.61</v>
      </c>
      <c r="C494" s="2">
        <v>2897.96</v>
      </c>
      <c r="D494" s="2">
        <v>2873.28</v>
      </c>
      <c r="E494" s="2">
        <v>2879.42</v>
      </c>
      <c r="F494" t="s">
        <v>6</v>
      </c>
      <c r="G494" s="3">
        <v>-1.6000000000000001E-3</v>
      </c>
      <c r="H494" s="5">
        <f>ABS(Table1[[#This Row],[Change %]])</f>
        <v>1.6000000000000001E-3</v>
      </c>
      <c r="I494">
        <f>Table1[[#This Row],[High]]-Table1[[#This Row],[Low]]</f>
        <v>24.679999999999836</v>
      </c>
      <c r="J494" s="5">
        <f>Table1[[#This Row],[Volaitiality in $]]/Table1[[#This Row],[Open]]</f>
        <v>8.570605047211197E-3</v>
      </c>
    </row>
    <row r="495" spans="1:10" x14ac:dyDescent="0.3">
      <c r="A495" s="1">
        <v>43592</v>
      </c>
      <c r="B495" s="2">
        <v>2913.03</v>
      </c>
      <c r="C495" s="2">
        <v>2913.03</v>
      </c>
      <c r="D495" s="2">
        <v>2862.6</v>
      </c>
      <c r="E495" s="2">
        <v>2884.05</v>
      </c>
      <c r="F495" t="s">
        <v>6</v>
      </c>
      <c r="G495" s="3">
        <v>-1.6500000000000001E-2</v>
      </c>
      <c r="H495" s="5">
        <f>ABS(Table1[[#This Row],[Change %]])</f>
        <v>1.6500000000000001E-2</v>
      </c>
      <c r="I495">
        <f>Table1[[#This Row],[High]]-Table1[[#This Row],[Low]]</f>
        <v>50.430000000000291</v>
      </c>
      <c r="J495" s="5">
        <f>Table1[[#This Row],[Volaitiality in $]]/Table1[[#This Row],[Open]]</f>
        <v>1.7311871144478529E-2</v>
      </c>
    </row>
    <row r="496" spans="1:10" x14ac:dyDescent="0.3">
      <c r="A496" s="1">
        <v>43591</v>
      </c>
      <c r="B496" s="2">
        <v>2908.89</v>
      </c>
      <c r="C496" s="2">
        <v>2937.32</v>
      </c>
      <c r="D496" s="2">
        <v>2898.21</v>
      </c>
      <c r="E496" s="2">
        <v>2932.47</v>
      </c>
      <c r="F496" t="s">
        <v>6</v>
      </c>
      <c r="G496" s="3">
        <v>-4.4999999999999997E-3</v>
      </c>
      <c r="H496" s="5">
        <f>ABS(Table1[[#This Row],[Change %]])</f>
        <v>4.4999999999999997E-3</v>
      </c>
      <c r="I496">
        <f>Table1[[#This Row],[High]]-Table1[[#This Row],[Low]]</f>
        <v>39.110000000000127</v>
      </c>
      <c r="J496" s="5">
        <f>Table1[[#This Row],[Volaitiality in $]]/Table1[[#This Row],[Open]]</f>
        <v>1.3444991044694068E-2</v>
      </c>
    </row>
    <row r="497" spans="1:10" x14ac:dyDescent="0.3">
      <c r="A497" s="1">
        <v>43588</v>
      </c>
      <c r="B497" s="2">
        <v>2929.21</v>
      </c>
      <c r="C497" s="2">
        <v>2947.85</v>
      </c>
      <c r="D497" s="2">
        <v>2929.21</v>
      </c>
      <c r="E497" s="2">
        <v>2945.64</v>
      </c>
      <c r="F497" t="s">
        <v>6</v>
      </c>
      <c r="G497" s="3">
        <v>9.5999999999999992E-3</v>
      </c>
      <c r="H497" s="5">
        <f>ABS(Table1[[#This Row],[Change %]])</f>
        <v>9.5999999999999992E-3</v>
      </c>
      <c r="I497">
        <f>Table1[[#This Row],[High]]-Table1[[#This Row],[Low]]</f>
        <v>18.639999999999873</v>
      </c>
      <c r="J497" s="5">
        <f>Table1[[#This Row],[Volaitiality in $]]/Table1[[#This Row],[Open]]</f>
        <v>6.3634904974378325E-3</v>
      </c>
    </row>
    <row r="498" spans="1:10" x14ac:dyDescent="0.3">
      <c r="A498" s="1">
        <v>43587</v>
      </c>
      <c r="B498" s="2">
        <v>2922.16</v>
      </c>
      <c r="C498" s="2">
        <v>2931.68</v>
      </c>
      <c r="D498" s="2">
        <v>2900.5</v>
      </c>
      <c r="E498" s="2">
        <v>2917.52</v>
      </c>
      <c r="F498" t="s">
        <v>6</v>
      </c>
      <c r="G498" s="3">
        <v>-2.0999999999999999E-3</v>
      </c>
      <c r="H498" s="5">
        <f>ABS(Table1[[#This Row],[Change %]])</f>
        <v>2.0999999999999999E-3</v>
      </c>
      <c r="I498">
        <f>Table1[[#This Row],[High]]-Table1[[#This Row],[Low]]</f>
        <v>31.179999999999836</v>
      </c>
      <c r="J498" s="5">
        <f>Table1[[#This Row],[Volaitiality in $]]/Table1[[#This Row],[Open]]</f>
        <v>1.067018917513067E-2</v>
      </c>
    </row>
    <row r="499" spans="1:10" x14ac:dyDescent="0.3">
      <c r="A499" s="1">
        <v>43586</v>
      </c>
      <c r="B499" s="2">
        <v>2952.33</v>
      </c>
      <c r="C499" s="2">
        <v>2954.13</v>
      </c>
      <c r="D499" s="2">
        <v>2923.36</v>
      </c>
      <c r="E499" s="2">
        <v>2923.73</v>
      </c>
      <c r="F499" t="s">
        <v>6</v>
      </c>
      <c r="G499" s="3">
        <v>-7.4999999999999997E-3</v>
      </c>
      <c r="H499" s="5">
        <f>ABS(Table1[[#This Row],[Change %]])</f>
        <v>7.4999999999999997E-3</v>
      </c>
      <c r="I499">
        <f>Table1[[#This Row],[High]]-Table1[[#This Row],[Low]]</f>
        <v>30.769999999999982</v>
      </c>
      <c r="J499" s="5">
        <f>Table1[[#This Row],[Volaitiality in $]]/Table1[[#This Row],[Open]]</f>
        <v>1.0422276642516244E-2</v>
      </c>
    </row>
    <row r="500" spans="1:10" x14ac:dyDescent="0.3">
      <c r="A500" s="1">
        <v>43585</v>
      </c>
      <c r="B500" s="2">
        <v>2937.14</v>
      </c>
      <c r="C500" s="2">
        <v>2948.22</v>
      </c>
      <c r="D500" s="2">
        <v>2924.11</v>
      </c>
      <c r="E500" s="2">
        <v>2945.83</v>
      </c>
      <c r="F500" t="s">
        <v>6</v>
      </c>
      <c r="G500" s="3">
        <v>1E-3</v>
      </c>
      <c r="H500" s="5">
        <f>ABS(Table1[[#This Row],[Change %]])</f>
        <v>1E-3</v>
      </c>
      <c r="I500">
        <f>Table1[[#This Row],[High]]-Table1[[#This Row],[Low]]</f>
        <v>24.109999999999673</v>
      </c>
      <c r="J500" s="5">
        <f>Table1[[#This Row],[Volaitiality in $]]/Table1[[#This Row],[Open]]</f>
        <v>8.2086655726317688E-3</v>
      </c>
    </row>
    <row r="501" spans="1:10" x14ac:dyDescent="0.3">
      <c r="A501" s="1">
        <v>43584</v>
      </c>
      <c r="B501" s="2">
        <v>2940.58</v>
      </c>
      <c r="C501" s="2">
        <v>2949.52</v>
      </c>
      <c r="D501" s="2">
        <v>2939.35</v>
      </c>
      <c r="E501" s="2">
        <v>2943.03</v>
      </c>
      <c r="F501" t="s">
        <v>6</v>
      </c>
      <c r="G501" s="3">
        <v>1.1000000000000001E-3</v>
      </c>
      <c r="H501" s="5">
        <f>ABS(Table1[[#This Row],[Change %]])</f>
        <v>1.1000000000000001E-3</v>
      </c>
      <c r="I501">
        <f>Table1[[#This Row],[High]]-Table1[[#This Row],[Low]]</f>
        <v>10.170000000000073</v>
      </c>
      <c r="J501" s="5">
        <f>Table1[[#This Row],[Volaitiality in $]]/Table1[[#This Row],[Open]]</f>
        <v>3.4585013840807166E-3</v>
      </c>
    </row>
    <row r="502" spans="1:10" x14ac:dyDescent="0.3">
      <c r="A502" s="1">
        <v>43581</v>
      </c>
      <c r="B502" s="2">
        <v>2925.81</v>
      </c>
      <c r="C502" s="2">
        <v>2939.88</v>
      </c>
      <c r="D502" s="2">
        <v>2917.56</v>
      </c>
      <c r="E502" s="2">
        <v>2939.88</v>
      </c>
      <c r="F502" t="s">
        <v>6</v>
      </c>
      <c r="G502" s="3">
        <v>4.7000000000000002E-3</v>
      </c>
      <c r="H502" s="5">
        <f>ABS(Table1[[#This Row],[Change %]])</f>
        <v>4.7000000000000002E-3</v>
      </c>
      <c r="I502">
        <f>Table1[[#This Row],[High]]-Table1[[#This Row],[Low]]</f>
        <v>22.320000000000164</v>
      </c>
      <c r="J502" s="5">
        <f>Table1[[#This Row],[Volaitiality in $]]/Table1[[#This Row],[Open]]</f>
        <v>7.6286566796887577E-3</v>
      </c>
    </row>
    <row r="503" spans="1:10" x14ac:dyDescent="0.3">
      <c r="A503" s="1">
        <v>43580</v>
      </c>
      <c r="B503" s="2">
        <v>2928.99</v>
      </c>
      <c r="C503" s="2">
        <v>2933.1</v>
      </c>
      <c r="D503" s="2">
        <v>2912.84</v>
      </c>
      <c r="E503" s="2">
        <v>2926.17</v>
      </c>
      <c r="F503" t="s">
        <v>6</v>
      </c>
      <c r="G503" s="3">
        <v>-4.0000000000000002E-4</v>
      </c>
      <c r="H503" s="5">
        <f>ABS(Table1[[#This Row],[Change %]])</f>
        <v>4.0000000000000002E-4</v>
      </c>
      <c r="I503">
        <f>Table1[[#This Row],[High]]-Table1[[#This Row],[Low]]</f>
        <v>20.259999999999764</v>
      </c>
      <c r="J503" s="5">
        <f>Table1[[#This Row],[Volaitiality in $]]/Table1[[#This Row],[Open]]</f>
        <v>6.9170601470130537E-3</v>
      </c>
    </row>
    <row r="504" spans="1:10" x14ac:dyDescent="0.3">
      <c r="A504" s="1">
        <v>43579</v>
      </c>
      <c r="B504" s="2">
        <v>2934</v>
      </c>
      <c r="C504" s="2">
        <v>2936.83</v>
      </c>
      <c r="D504" s="2">
        <v>2926.05</v>
      </c>
      <c r="E504" s="2">
        <v>2927.25</v>
      </c>
      <c r="F504" t="s">
        <v>6</v>
      </c>
      <c r="G504" s="3">
        <v>-2.2000000000000001E-3</v>
      </c>
      <c r="H504" s="5">
        <f>ABS(Table1[[#This Row],[Change %]])</f>
        <v>2.2000000000000001E-3</v>
      </c>
      <c r="I504">
        <f>Table1[[#This Row],[High]]-Table1[[#This Row],[Low]]</f>
        <v>10.779999999999745</v>
      </c>
      <c r="J504" s="5">
        <f>Table1[[#This Row],[Volaitiality in $]]/Table1[[#This Row],[Open]]</f>
        <v>3.6741649625084338E-3</v>
      </c>
    </row>
    <row r="505" spans="1:10" x14ac:dyDescent="0.3">
      <c r="A505" s="1">
        <v>43578</v>
      </c>
      <c r="B505" s="2">
        <v>2909.99</v>
      </c>
      <c r="C505" s="2">
        <v>2936.31</v>
      </c>
      <c r="D505" s="2">
        <v>2908.53</v>
      </c>
      <c r="E505" s="2">
        <v>2933.68</v>
      </c>
      <c r="F505" t="s">
        <v>6</v>
      </c>
      <c r="G505" s="3">
        <v>8.8000000000000005E-3</v>
      </c>
      <c r="H505" s="5">
        <f>ABS(Table1[[#This Row],[Change %]])</f>
        <v>8.8000000000000005E-3</v>
      </c>
      <c r="I505">
        <f>Table1[[#This Row],[High]]-Table1[[#This Row],[Low]]</f>
        <v>27.779999999999745</v>
      </c>
      <c r="J505" s="5">
        <f>Table1[[#This Row],[Volaitiality in $]]/Table1[[#This Row],[Open]]</f>
        <v>9.5464245581599067E-3</v>
      </c>
    </row>
    <row r="506" spans="1:10" x14ac:dyDescent="0.3">
      <c r="A506" s="1">
        <v>43577</v>
      </c>
      <c r="B506" s="2">
        <v>2898.78</v>
      </c>
      <c r="C506" s="2">
        <v>2909.51</v>
      </c>
      <c r="D506" s="2">
        <v>2896.35</v>
      </c>
      <c r="E506" s="2">
        <v>2907.97</v>
      </c>
      <c r="F506" t="s">
        <v>6</v>
      </c>
      <c r="G506" s="3">
        <v>1E-3</v>
      </c>
      <c r="H506" s="5">
        <f>ABS(Table1[[#This Row],[Change %]])</f>
        <v>1E-3</v>
      </c>
      <c r="I506">
        <f>Table1[[#This Row],[High]]-Table1[[#This Row],[Low]]</f>
        <v>13.160000000000309</v>
      </c>
      <c r="J506" s="5">
        <f>Table1[[#This Row],[Volaitiality in $]]/Table1[[#This Row],[Open]]</f>
        <v>4.5398408985850283E-3</v>
      </c>
    </row>
    <row r="507" spans="1:10" x14ac:dyDescent="0.3">
      <c r="A507" s="1">
        <v>43573</v>
      </c>
      <c r="B507" s="2">
        <v>2904.81</v>
      </c>
      <c r="C507" s="2">
        <v>2908.4</v>
      </c>
      <c r="D507" s="2">
        <v>2891.9</v>
      </c>
      <c r="E507" s="2">
        <v>2905.03</v>
      </c>
      <c r="F507" t="s">
        <v>6</v>
      </c>
      <c r="G507" s="3">
        <v>1.6000000000000001E-3</v>
      </c>
      <c r="H507" s="5">
        <f>ABS(Table1[[#This Row],[Change %]])</f>
        <v>1.6000000000000001E-3</v>
      </c>
      <c r="I507">
        <f>Table1[[#This Row],[High]]-Table1[[#This Row],[Low]]</f>
        <v>16.5</v>
      </c>
      <c r="J507" s="5">
        <f>Table1[[#This Row],[Volaitiality in $]]/Table1[[#This Row],[Open]]</f>
        <v>5.6802338190793892E-3</v>
      </c>
    </row>
    <row r="508" spans="1:10" x14ac:dyDescent="0.3">
      <c r="A508" s="1">
        <v>43572</v>
      </c>
      <c r="B508" s="2">
        <v>2916.04</v>
      </c>
      <c r="C508" s="2">
        <v>2918</v>
      </c>
      <c r="D508" s="2">
        <v>2895.45</v>
      </c>
      <c r="E508" s="2">
        <v>2900.45</v>
      </c>
      <c r="F508" t="s">
        <v>6</v>
      </c>
      <c r="G508" s="3">
        <v>-2.3E-3</v>
      </c>
      <c r="H508" s="5">
        <f>ABS(Table1[[#This Row],[Change %]])</f>
        <v>2.3E-3</v>
      </c>
      <c r="I508">
        <f>Table1[[#This Row],[High]]-Table1[[#This Row],[Low]]</f>
        <v>22.550000000000182</v>
      </c>
      <c r="J508" s="5">
        <f>Table1[[#This Row],[Volaitiality in $]]/Table1[[#This Row],[Open]]</f>
        <v>7.7330900810689092E-3</v>
      </c>
    </row>
    <row r="509" spans="1:10" x14ac:dyDescent="0.3">
      <c r="A509" s="1">
        <v>43571</v>
      </c>
      <c r="B509" s="2">
        <v>2912.26</v>
      </c>
      <c r="C509" s="2">
        <v>2916.06</v>
      </c>
      <c r="D509" s="2">
        <v>2900.71</v>
      </c>
      <c r="E509" s="2">
        <v>2907.06</v>
      </c>
      <c r="F509" t="s">
        <v>6</v>
      </c>
      <c r="G509" s="3">
        <v>5.0000000000000001E-4</v>
      </c>
      <c r="H509" s="5">
        <f>ABS(Table1[[#This Row],[Change %]])</f>
        <v>5.0000000000000001E-4</v>
      </c>
      <c r="I509">
        <f>Table1[[#This Row],[High]]-Table1[[#This Row],[Low]]</f>
        <v>15.349999999999909</v>
      </c>
      <c r="J509" s="5">
        <f>Table1[[#This Row],[Volaitiality in $]]/Table1[[#This Row],[Open]]</f>
        <v>5.2708205998090512E-3</v>
      </c>
    </row>
    <row r="510" spans="1:10" x14ac:dyDescent="0.3">
      <c r="A510" s="1">
        <v>43570</v>
      </c>
      <c r="B510" s="2">
        <v>2908.32</v>
      </c>
      <c r="C510" s="2">
        <v>2909.6</v>
      </c>
      <c r="D510" s="2">
        <v>2896.48</v>
      </c>
      <c r="E510" s="2">
        <v>2905.58</v>
      </c>
      <c r="F510" t="s">
        <v>6</v>
      </c>
      <c r="G510" s="3">
        <v>-5.9999999999999995E-4</v>
      </c>
      <c r="H510" s="5">
        <f>ABS(Table1[[#This Row],[Change %]])</f>
        <v>5.9999999999999995E-4</v>
      </c>
      <c r="I510">
        <f>Table1[[#This Row],[High]]-Table1[[#This Row],[Low]]</f>
        <v>13.119999999999891</v>
      </c>
      <c r="J510" s="5">
        <f>Table1[[#This Row],[Volaitiality in $]]/Table1[[#This Row],[Open]]</f>
        <v>4.5111954667986639E-3</v>
      </c>
    </row>
    <row r="511" spans="1:10" x14ac:dyDescent="0.3">
      <c r="A511" s="1">
        <v>43567</v>
      </c>
      <c r="B511" s="2">
        <v>2900.86</v>
      </c>
      <c r="C511" s="2">
        <v>2910.54</v>
      </c>
      <c r="D511" s="2">
        <v>2898.37</v>
      </c>
      <c r="E511" s="2">
        <v>2907.41</v>
      </c>
      <c r="F511" t="s">
        <v>6</v>
      </c>
      <c r="G511" s="3">
        <v>6.6E-3</v>
      </c>
      <c r="H511" s="5">
        <f>ABS(Table1[[#This Row],[Change %]])</f>
        <v>6.6E-3</v>
      </c>
      <c r="I511">
        <f>Table1[[#This Row],[High]]-Table1[[#This Row],[Low]]</f>
        <v>12.170000000000073</v>
      </c>
      <c r="J511" s="5">
        <f>Table1[[#This Row],[Volaitiality in $]]/Table1[[#This Row],[Open]]</f>
        <v>4.1953075984363505E-3</v>
      </c>
    </row>
    <row r="512" spans="1:10" x14ac:dyDescent="0.3">
      <c r="A512" s="1">
        <v>43566</v>
      </c>
      <c r="B512" s="2">
        <v>2891.92</v>
      </c>
      <c r="C512" s="2">
        <v>2893.42</v>
      </c>
      <c r="D512" s="2">
        <v>2881.99</v>
      </c>
      <c r="E512" s="2">
        <v>2888.32</v>
      </c>
      <c r="F512" t="s">
        <v>6</v>
      </c>
      <c r="G512" s="3">
        <v>0</v>
      </c>
      <c r="H512" s="5">
        <f>ABS(Table1[[#This Row],[Change %]])</f>
        <v>0</v>
      </c>
      <c r="I512">
        <f>Table1[[#This Row],[High]]-Table1[[#This Row],[Low]]</f>
        <v>11.430000000000291</v>
      </c>
      <c r="J512" s="5">
        <f>Table1[[#This Row],[Volaitiality in $]]/Table1[[#This Row],[Open]]</f>
        <v>3.9523914907743955E-3</v>
      </c>
    </row>
    <row r="513" spans="1:10" x14ac:dyDescent="0.3">
      <c r="A513" s="1">
        <v>43565</v>
      </c>
      <c r="B513" s="2">
        <v>2881.37</v>
      </c>
      <c r="C513" s="2">
        <v>2889.71</v>
      </c>
      <c r="D513" s="2">
        <v>2879.13</v>
      </c>
      <c r="E513" s="2">
        <v>2888.21</v>
      </c>
      <c r="F513" t="s">
        <v>6</v>
      </c>
      <c r="G513" s="3">
        <v>3.5000000000000001E-3</v>
      </c>
      <c r="H513" s="5">
        <f>ABS(Table1[[#This Row],[Change %]])</f>
        <v>3.5000000000000001E-3</v>
      </c>
      <c r="I513">
        <f>Table1[[#This Row],[High]]-Table1[[#This Row],[Low]]</f>
        <v>10.579999999999927</v>
      </c>
      <c r="J513" s="5">
        <f>Table1[[#This Row],[Volaitiality in $]]/Table1[[#This Row],[Open]]</f>
        <v>3.6718644256030736E-3</v>
      </c>
    </row>
    <row r="514" spans="1:10" x14ac:dyDescent="0.3">
      <c r="A514" s="1">
        <v>43564</v>
      </c>
      <c r="B514" s="2">
        <v>2886.58</v>
      </c>
      <c r="C514" s="2">
        <v>2886.88</v>
      </c>
      <c r="D514" s="2">
        <v>2873.33</v>
      </c>
      <c r="E514" s="2">
        <v>2878.2</v>
      </c>
      <c r="F514" t="s">
        <v>6</v>
      </c>
      <c r="G514" s="3">
        <v>-6.1000000000000004E-3</v>
      </c>
      <c r="H514" s="5">
        <f>ABS(Table1[[#This Row],[Change %]])</f>
        <v>6.1000000000000004E-3</v>
      </c>
      <c r="I514">
        <f>Table1[[#This Row],[High]]-Table1[[#This Row],[Low]]</f>
        <v>13.550000000000182</v>
      </c>
      <c r="J514" s="5">
        <f>Table1[[#This Row],[Volaitiality in $]]/Table1[[#This Row],[Open]]</f>
        <v>4.6941363135614405E-3</v>
      </c>
    </row>
    <row r="515" spans="1:10" x14ac:dyDescent="0.3">
      <c r="A515" s="1">
        <v>43563</v>
      </c>
      <c r="B515" s="2">
        <v>2888.46</v>
      </c>
      <c r="C515" s="2">
        <v>2895.95</v>
      </c>
      <c r="D515" s="2">
        <v>2880.78</v>
      </c>
      <c r="E515" s="2">
        <v>2895.77</v>
      </c>
      <c r="F515" t="s">
        <v>6</v>
      </c>
      <c r="G515" s="3">
        <v>1E-3</v>
      </c>
      <c r="H515" s="5">
        <f>ABS(Table1[[#This Row],[Change %]])</f>
        <v>1E-3</v>
      </c>
      <c r="I515">
        <f>Table1[[#This Row],[High]]-Table1[[#This Row],[Low]]</f>
        <v>15.169999999999618</v>
      </c>
      <c r="J515" s="5">
        <f>Table1[[#This Row],[Volaitiality in $]]/Table1[[#This Row],[Open]]</f>
        <v>5.2519335562893786E-3</v>
      </c>
    </row>
    <row r="516" spans="1:10" x14ac:dyDescent="0.3">
      <c r="A516" s="1">
        <v>43560</v>
      </c>
      <c r="B516" s="2">
        <v>2884.16</v>
      </c>
      <c r="C516" s="2">
        <v>2893.24</v>
      </c>
      <c r="D516" s="2">
        <v>2882.99</v>
      </c>
      <c r="E516" s="2">
        <v>2892.74</v>
      </c>
      <c r="F516" t="s">
        <v>6</v>
      </c>
      <c r="G516" s="3">
        <v>4.5999999999999999E-3</v>
      </c>
      <c r="H516" s="5">
        <f>ABS(Table1[[#This Row],[Change %]])</f>
        <v>4.5999999999999999E-3</v>
      </c>
      <c r="I516">
        <f>Table1[[#This Row],[High]]-Table1[[#This Row],[Low]]</f>
        <v>10.25</v>
      </c>
      <c r="J516" s="5">
        <f>Table1[[#This Row],[Volaitiality in $]]/Table1[[#This Row],[Open]]</f>
        <v>3.5538943747919671E-3</v>
      </c>
    </row>
    <row r="517" spans="1:10" x14ac:dyDescent="0.3">
      <c r="A517" s="1">
        <v>43559</v>
      </c>
      <c r="B517" s="2">
        <v>2873.99</v>
      </c>
      <c r="C517" s="2">
        <v>2881.28</v>
      </c>
      <c r="D517" s="2">
        <v>2867.14</v>
      </c>
      <c r="E517" s="2">
        <v>2879.39</v>
      </c>
      <c r="F517" t="s">
        <v>6</v>
      </c>
      <c r="G517" s="3">
        <v>2.0999999999999999E-3</v>
      </c>
      <c r="H517" s="5">
        <f>ABS(Table1[[#This Row],[Change %]])</f>
        <v>2.0999999999999999E-3</v>
      </c>
      <c r="I517">
        <f>Table1[[#This Row],[High]]-Table1[[#This Row],[Low]]</f>
        <v>14.140000000000327</v>
      </c>
      <c r="J517" s="5">
        <f>Table1[[#This Row],[Volaitiality in $]]/Table1[[#This Row],[Open]]</f>
        <v>4.9199892831917743E-3</v>
      </c>
    </row>
    <row r="518" spans="1:10" x14ac:dyDescent="0.3">
      <c r="A518" s="1">
        <v>43558</v>
      </c>
      <c r="B518" s="2">
        <v>2876.09</v>
      </c>
      <c r="C518" s="2">
        <v>2885.25</v>
      </c>
      <c r="D518" s="2">
        <v>2865.17</v>
      </c>
      <c r="E518" s="2">
        <v>2873.4</v>
      </c>
      <c r="F518" t="s">
        <v>6</v>
      </c>
      <c r="G518" s="3">
        <v>2.0999999999999999E-3</v>
      </c>
      <c r="H518" s="5">
        <f>ABS(Table1[[#This Row],[Change %]])</f>
        <v>2.0999999999999999E-3</v>
      </c>
      <c r="I518">
        <f>Table1[[#This Row],[High]]-Table1[[#This Row],[Low]]</f>
        <v>20.079999999999927</v>
      </c>
      <c r="J518" s="5">
        <f>Table1[[#This Row],[Volaitiality in $]]/Table1[[#This Row],[Open]]</f>
        <v>6.9817008508078421E-3</v>
      </c>
    </row>
    <row r="519" spans="1:10" x14ac:dyDescent="0.3">
      <c r="A519" s="1">
        <v>43557</v>
      </c>
      <c r="B519" s="2">
        <v>2868.24</v>
      </c>
      <c r="C519" s="2">
        <v>2872.9</v>
      </c>
      <c r="D519" s="2">
        <v>2858.75</v>
      </c>
      <c r="E519" s="2">
        <v>2867.24</v>
      </c>
      <c r="F519" t="s">
        <v>6</v>
      </c>
      <c r="G519" s="3">
        <v>0</v>
      </c>
      <c r="H519" s="5">
        <f>ABS(Table1[[#This Row],[Change %]])</f>
        <v>0</v>
      </c>
      <c r="I519">
        <f>Table1[[#This Row],[High]]-Table1[[#This Row],[Low]]</f>
        <v>14.150000000000091</v>
      </c>
      <c r="J519" s="5">
        <f>Table1[[#This Row],[Volaitiality in $]]/Table1[[#This Row],[Open]]</f>
        <v>4.9333389116671175E-3</v>
      </c>
    </row>
    <row r="520" spans="1:10" x14ac:dyDescent="0.3">
      <c r="A520" s="1">
        <v>43556</v>
      </c>
      <c r="B520" s="2">
        <v>2848.63</v>
      </c>
      <c r="C520" s="2">
        <v>2869.4</v>
      </c>
      <c r="D520" s="2">
        <v>2848.63</v>
      </c>
      <c r="E520" s="2">
        <v>2867.19</v>
      </c>
      <c r="F520" t="s">
        <v>6</v>
      </c>
      <c r="G520" s="3">
        <v>1.1599999999999999E-2</v>
      </c>
      <c r="H520" s="5">
        <f>ABS(Table1[[#This Row],[Change %]])</f>
        <v>1.1599999999999999E-2</v>
      </c>
      <c r="I520">
        <f>Table1[[#This Row],[High]]-Table1[[#This Row],[Low]]</f>
        <v>20.769999999999982</v>
      </c>
      <c r="J520" s="5">
        <f>Table1[[#This Row],[Volaitiality in $]]/Table1[[#This Row],[Open]]</f>
        <v>7.2912242025113764E-3</v>
      </c>
    </row>
    <row r="521" spans="1:10" x14ac:dyDescent="0.3">
      <c r="A521" s="1">
        <v>43553</v>
      </c>
      <c r="B521" s="2">
        <v>2828.27</v>
      </c>
      <c r="C521" s="2">
        <v>2836.03</v>
      </c>
      <c r="D521" s="2">
        <v>2819.23</v>
      </c>
      <c r="E521" s="2">
        <v>2834.4</v>
      </c>
      <c r="F521" t="s">
        <v>6</v>
      </c>
      <c r="G521" s="3">
        <v>6.7000000000000002E-3</v>
      </c>
      <c r="H521" s="5">
        <f>ABS(Table1[[#This Row],[Change %]])</f>
        <v>6.7000000000000002E-3</v>
      </c>
      <c r="I521">
        <f>Table1[[#This Row],[High]]-Table1[[#This Row],[Low]]</f>
        <v>16.800000000000182</v>
      </c>
      <c r="J521" s="5">
        <f>Table1[[#This Row],[Volaitiality in $]]/Table1[[#This Row],[Open]]</f>
        <v>5.9400269422651237E-3</v>
      </c>
    </row>
    <row r="522" spans="1:10" x14ac:dyDescent="0.3">
      <c r="A522" s="1">
        <v>43552</v>
      </c>
      <c r="B522" s="2">
        <v>2809.4</v>
      </c>
      <c r="C522" s="2">
        <v>2819.71</v>
      </c>
      <c r="D522" s="2">
        <v>2798.77</v>
      </c>
      <c r="E522" s="2">
        <v>2815.44</v>
      </c>
      <c r="F522" t="s">
        <v>6</v>
      </c>
      <c r="G522" s="3">
        <v>3.5999999999999999E-3</v>
      </c>
      <c r="H522" s="5">
        <f>ABS(Table1[[#This Row],[Change %]])</f>
        <v>3.5999999999999999E-3</v>
      </c>
      <c r="I522">
        <f>Table1[[#This Row],[High]]-Table1[[#This Row],[Low]]</f>
        <v>20.940000000000055</v>
      </c>
      <c r="J522" s="5">
        <f>Table1[[#This Row],[Volaitiality in $]]/Table1[[#This Row],[Open]]</f>
        <v>7.4535488004556323E-3</v>
      </c>
    </row>
    <row r="523" spans="1:10" x14ac:dyDescent="0.3">
      <c r="A523" s="1">
        <v>43551</v>
      </c>
      <c r="B523" s="2">
        <v>2819.72</v>
      </c>
      <c r="C523" s="2">
        <v>2825.56</v>
      </c>
      <c r="D523" s="2">
        <v>2787.72</v>
      </c>
      <c r="E523" s="2">
        <v>2805.37</v>
      </c>
      <c r="F523" t="s">
        <v>6</v>
      </c>
      <c r="G523" s="3">
        <v>-4.5999999999999999E-3</v>
      </c>
      <c r="H523" s="5">
        <f>ABS(Table1[[#This Row],[Change %]])</f>
        <v>4.5999999999999999E-3</v>
      </c>
      <c r="I523">
        <f>Table1[[#This Row],[High]]-Table1[[#This Row],[Low]]</f>
        <v>37.840000000000146</v>
      </c>
      <c r="J523" s="5">
        <f>Table1[[#This Row],[Volaitiality in $]]/Table1[[#This Row],[Open]]</f>
        <v>1.3419772175960786E-2</v>
      </c>
    </row>
    <row r="524" spans="1:10" x14ac:dyDescent="0.3">
      <c r="A524" s="1">
        <v>43550</v>
      </c>
      <c r="B524" s="2">
        <v>2812.66</v>
      </c>
      <c r="C524" s="2">
        <v>2829.87</v>
      </c>
      <c r="D524" s="2">
        <v>2803.99</v>
      </c>
      <c r="E524" s="2">
        <v>2818.46</v>
      </c>
      <c r="F524" t="s">
        <v>6</v>
      </c>
      <c r="G524" s="3">
        <v>7.1999999999999998E-3</v>
      </c>
      <c r="H524" s="5">
        <f>ABS(Table1[[#This Row],[Change %]])</f>
        <v>7.1999999999999998E-3</v>
      </c>
      <c r="I524">
        <f>Table1[[#This Row],[High]]-Table1[[#This Row],[Low]]</f>
        <v>25.880000000000109</v>
      </c>
      <c r="J524" s="5">
        <f>Table1[[#This Row],[Volaitiality in $]]/Table1[[#This Row],[Open]]</f>
        <v>9.2012543286426763E-3</v>
      </c>
    </row>
    <row r="525" spans="1:10" x14ac:dyDescent="0.3">
      <c r="A525" s="1">
        <v>43549</v>
      </c>
      <c r="B525" s="2">
        <v>2796.01</v>
      </c>
      <c r="C525" s="2">
        <v>2809.79</v>
      </c>
      <c r="D525" s="2">
        <v>2785.02</v>
      </c>
      <c r="E525" s="2">
        <v>2798.36</v>
      </c>
      <c r="F525" t="s">
        <v>6</v>
      </c>
      <c r="G525" s="3">
        <v>-8.0000000000000004E-4</v>
      </c>
      <c r="H525" s="5">
        <f>ABS(Table1[[#This Row],[Change %]])</f>
        <v>8.0000000000000004E-4</v>
      </c>
      <c r="I525">
        <f>Table1[[#This Row],[High]]-Table1[[#This Row],[Low]]</f>
        <v>24.769999999999982</v>
      </c>
      <c r="J525" s="5">
        <f>Table1[[#This Row],[Volaitiality in $]]/Table1[[#This Row],[Open]]</f>
        <v>8.8590527215567823E-3</v>
      </c>
    </row>
    <row r="526" spans="1:10" x14ac:dyDescent="0.3">
      <c r="A526" s="1">
        <v>43546</v>
      </c>
      <c r="B526" s="2">
        <v>2844.52</v>
      </c>
      <c r="C526" s="2">
        <v>2846.16</v>
      </c>
      <c r="D526" s="2">
        <v>2800.47</v>
      </c>
      <c r="E526" s="2">
        <v>2800.71</v>
      </c>
      <c r="F526" t="s">
        <v>6</v>
      </c>
      <c r="G526" s="3">
        <v>-1.9E-2</v>
      </c>
      <c r="H526" s="5">
        <f>ABS(Table1[[#This Row],[Change %]])</f>
        <v>1.9E-2</v>
      </c>
      <c r="I526">
        <f>Table1[[#This Row],[High]]-Table1[[#This Row],[Low]]</f>
        <v>45.690000000000055</v>
      </c>
      <c r="J526" s="5">
        <f>Table1[[#This Row],[Volaitiality in $]]/Table1[[#This Row],[Open]]</f>
        <v>1.6062463965800928E-2</v>
      </c>
    </row>
  </sheetData>
  <mergeCells count="1">
    <mergeCell ref="M16:N16"/>
  </mergeCells>
  <conditionalFormatting sqref="M17:N1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{D9791022-D1F5-4C12-9D4E-2493DC49AC48}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791022-D1F5-4C12-9D4E-2493DC49AC4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M17:N18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"/>
  <sheetViews>
    <sheetView tabSelected="1" workbookViewId="0">
      <selection activeCell="P19" sqref="P19"/>
    </sheetView>
  </sheetViews>
  <sheetFormatPr defaultRowHeight="14.4" x14ac:dyDescent="0.3"/>
  <sheetData>
    <row r="1" spans="2:14" ht="15" thickBot="1" x14ac:dyDescent="0.35"/>
    <row r="2" spans="2:14" ht="14.4" customHeight="1" x14ac:dyDescent="0.3">
      <c r="B2" s="18" t="s">
        <v>20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8"/>
    </row>
    <row r="3" spans="2:14" ht="14.4" customHeight="1" x14ac:dyDescent="0.3">
      <c r="B3" s="21"/>
      <c r="C3" s="22"/>
      <c r="D3" s="22"/>
      <c r="E3" s="22"/>
      <c r="F3" s="22"/>
      <c r="G3" s="22"/>
      <c r="H3" s="22"/>
      <c r="I3" s="22"/>
      <c r="J3" s="22"/>
      <c r="K3" s="22"/>
      <c r="L3" s="22"/>
      <c r="M3" s="23"/>
      <c r="N3" s="8"/>
    </row>
    <row r="4" spans="2:14" ht="15" customHeight="1" thickBot="1" x14ac:dyDescent="0.35">
      <c r="B4" s="24"/>
      <c r="C4" s="25"/>
      <c r="D4" s="25"/>
      <c r="E4" s="25"/>
      <c r="F4" s="25"/>
      <c r="G4" s="25"/>
      <c r="H4" s="25"/>
      <c r="I4" s="25"/>
      <c r="J4" s="25"/>
      <c r="K4" s="25"/>
      <c r="L4" s="25"/>
      <c r="M4" s="26"/>
      <c r="N4" s="8"/>
    </row>
    <row r="5" spans="2:14" ht="15" thickBot="1" x14ac:dyDescent="0.35">
      <c r="B5" s="27" t="s">
        <v>21</v>
      </c>
      <c r="C5" s="37"/>
      <c r="D5" s="37"/>
      <c r="E5" s="28"/>
      <c r="F5" s="27" t="s">
        <v>22</v>
      </c>
      <c r="G5" s="37"/>
      <c r="H5" s="37"/>
      <c r="I5" s="28"/>
      <c r="J5" s="27" t="s">
        <v>23</v>
      </c>
      <c r="K5" s="37"/>
      <c r="L5" s="37"/>
      <c r="M5" s="28"/>
    </row>
    <row r="6" spans="2:14" ht="15" thickBot="1" x14ac:dyDescent="0.35">
      <c r="B6" s="27" t="s">
        <v>18</v>
      </c>
      <c r="C6" s="28"/>
      <c r="D6" s="27" t="s">
        <v>19</v>
      </c>
      <c r="E6" s="28"/>
      <c r="F6" s="6" t="s">
        <v>24</v>
      </c>
      <c r="G6" s="7"/>
      <c r="H6" s="6" t="s">
        <v>25</v>
      </c>
      <c r="I6" s="7"/>
      <c r="J6" s="27" t="s">
        <v>26</v>
      </c>
      <c r="K6" s="28"/>
      <c r="L6" s="27" t="s">
        <v>27</v>
      </c>
      <c r="M6" s="28"/>
    </row>
    <row r="7" spans="2:14" x14ac:dyDescent="0.3">
      <c r="B7" s="10">
        <f>'S&amp;P 500 Historical Data'!N8</f>
        <v>4191.3100000000004</v>
      </c>
      <c r="C7" s="11"/>
      <c r="D7" s="10">
        <f>'S&amp;P 500 Historical Data'!N9</f>
        <v>2191.86</v>
      </c>
      <c r="E7" s="11"/>
      <c r="F7" s="14">
        <f>'S&amp;P 500 Historical Data'!N11</f>
        <v>0.1198</v>
      </c>
      <c r="G7" s="15"/>
      <c r="H7" s="14">
        <f>'S&amp;P 500 Historical Data'!N12</f>
        <v>0</v>
      </c>
      <c r="I7" s="15"/>
      <c r="J7" s="29">
        <f>'S&amp;P 500 Historical Data'!N17</f>
        <v>4956.7876776044677</v>
      </c>
      <c r="K7" s="30"/>
      <c r="L7" s="33">
        <f>'S&amp;P 500 Historical Data'!N18</f>
        <v>2191.6204000000002</v>
      </c>
      <c r="M7" s="34"/>
    </row>
    <row r="8" spans="2:14" ht="15" thickBot="1" x14ac:dyDescent="0.35">
      <c r="B8" s="12"/>
      <c r="C8" s="13"/>
      <c r="D8" s="12"/>
      <c r="E8" s="13"/>
      <c r="F8" s="16"/>
      <c r="G8" s="17"/>
      <c r="H8" s="16"/>
      <c r="I8" s="17"/>
      <c r="J8" s="31"/>
      <c r="K8" s="32"/>
      <c r="L8" s="35"/>
      <c r="M8" s="36"/>
    </row>
  </sheetData>
  <mergeCells count="14">
    <mergeCell ref="B7:C8"/>
    <mergeCell ref="D7:E8"/>
    <mergeCell ref="F7:G8"/>
    <mergeCell ref="H7:I8"/>
    <mergeCell ref="B2:M4"/>
    <mergeCell ref="J6:K6"/>
    <mergeCell ref="L6:M6"/>
    <mergeCell ref="J7:K8"/>
    <mergeCell ref="L7:M8"/>
    <mergeCell ref="B5:E5"/>
    <mergeCell ref="F5:I5"/>
    <mergeCell ref="J5:M5"/>
    <mergeCell ref="B6:C6"/>
    <mergeCell ref="D6:E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S&amp;P 500 Historical Data</vt:lpstr>
      <vt:lpstr>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Sharma</dc:creator>
  <cp:lastModifiedBy>Parth Sharma</cp:lastModifiedBy>
  <dcterms:modified xsi:type="dcterms:W3CDTF">2021-04-22T11:24:38Z</dcterms:modified>
</cp:coreProperties>
</file>