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1-BUD项目\2024年项目计划\8月18日会议后调整资料\"/>
    </mc:Choice>
  </mc:AlternateContent>
  <xr:revisionPtr revIDLastSave="0" documentId="13_ncr:1_{A308384F-4A02-4781-945F-7C4C973EC225}" xr6:coauthVersionLast="47" xr6:coauthVersionMax="47" xr10:uidLastSave="{00000000-0000-0000-0000-000000000000}"/>
  <bookViews>
    <workbookView xWindow="-110" yWindow="-110" windowWidth="19420" windowHeight="10420" tabRatio="812" activeTab="1" xr2:uid="{00000000-000D-0000-FFFF-FFFF00000000}"/>
  </bookViews>
  <sheets>
    <sheet name="BUD可接受项目-2022、23年" sheetId="5" r:id="rId1"/>
    <sheet name="BUD可接受项目-2024、25、26年-PlanA" sheetId="3" r:id="rId2"/>
    <sheet name="BUD可接受项目-2024、25、26年-PlanB" sheetId="6" r:id="rId3"/>
    <sheet name="注册事项详细说明" sheetId="4" r:id="rId4"/>
  </sheets>
  <calcPr calcId="191029"/>
</workbook>
</file>

<file path=xl/calcChain.xml><?xml version="1.0" encoding="utf-8"?>
<calcChain xmlns="http://schemas.openxmlformats.org/spreadsheetml/2006/main">
  <c r="H8" i="3" l="1"/>
  <c r="J25" i="6"/>
  <c r="J24" i="6"/>
  <c r="G24" i="6"/>
  <c r="O20" i="6"/>
  <c r="O19" i="6"/>
  <c r="G4" i="6"/>
  <c r="G25" i="6" s="1"/>
  <c r="J27" i="5"/>
  <c r="G27" i="5"/>
  <c r="G28" i="5" s="1"/>
  <c r="J26" i="5"/>
  <c r="J28" i="5" s="1"/>
  <c r="G26" i="5"/>
  <c r="P21" i="5"/>
  <c r="P20" i="5"/>
  <c r="G4" i="5"/>
  <c r="N13" i="3"/>
  <c r="N12" i="3"/>
  <c r="H8" i="4"/>
  <c r="H7" i="4"/>
  <c r="G26" i="6" l="1"/>
  <c r="J26" i="6"/>
  <c r="K25" i="6" s="1"/>
  <c r="K27" i="5"/>
  <c r="K14" i="5"/>
  <c r="K10" i="5"/>
  <c r="K4" i="5"/>
  <c r="H27" i="5"/>
  <c r="H8" i="5"/>
  <c r="H13" i="5"/>
  <c r="H4" i="5"/>
  <c r="H26" i="5"/>
  <c r="K26" i="5"/>
  <c r="J18" i="3"/>
  <c r="J19" i="3"/>
  <c r="G18" i="3"/>
  <c r="H8" i="6" l="1"/>
  <c r="H13" i="6"/>
  <c r="K14" i="6"/>
  <c r="K24" i="6"/>
  <c r="K4" i="6"/>
  <c r="K10" i="6"/>
  <c r="H4" i="6"/>
  <c r="H25" i="6"/>
  <c r="H24" i="6"/>
  <c r="J20" i="3"/>
  <c r="K18" i="3" l="1"/>
  <c r="K19" i="3"/>
  <c r="K4" i="3"/>
  <c r="G4" i="3"/>
  <c r="G19" i="3" l="1"/>
  <c r="G20" i="3" l="1"/>
  <c r="H19" i="3" s="1"/>
  <c r="H18" i="3" l="1"/>
  <c r="H4" i="3"/>
</calcChain>
</file>

<file path=xl/sharedStrings.xml><?xml version="1.0" encoding="utf-8"?>
<sst xmlns="http://schemas.openxmlformats.org/spreadsheetml/2006/main" count="495" uniqueCount="181">
  <si>
    <t>新媒体</t>
    <phoneticPr fontId="1" type="noConversion"/>
  </si>
  <si>
    <t>申报费用
（万元）</t>
    <phoneticPr fontId="4" type="noConversion"/>
  </si>
  <si>
    <t>項目措施</t>
  </si>
  <si>
    <r>
      <t xml:space="preserve">預算及資助比例上限
</t>
    </r>
    <r>
      <rPr>
        <sz val="12"/>
        <color indexed="9"/>
        <rFont val="Microsoft JhengHei"/>
        <family val="2"/>
        <charset val="134"/>
      </rPr>
      <t>(每個申請項目計算)</t>
    </r>
  </si>
  <si>
    <r>
      <t xml:space="preserve">可獲/不可獲資助的項目開支 - 摘要
</t>
    </r>
    <r>
      <rPr>
        <sz val="12"/>
        <color indexed="9"/>
        <rFont val="Microsoft JhengHei"/>
        <family val="2"/>
        <charset val="134"/>
      </rPr>
      <t>(資料出處：「BUD專項基金」申請指引附件三及附件四)</t>
    </r>
  </si>
  <si>
    <r>
      <t xml:space="preserve">申請者需要提供的細節 - 摘要
</t>
    </r>
    <r>
      <rPr>
        <sz val="12"/>
        <color indexed="9"/>
        <rFont val="Microsoft JhengHei"/>
        <family val="2"/>
        <charset val="134"/>
      </rPr>
      <t>(資料出處：「BUD專項基金」網上申請表)</t>
    </r>
  </si>
  <si>
    <t>不可多於項目總開支的 20%</t>
  </si>
  <si>
    <t>購買/租賃機器/設備</t>
  </si>
  <si>
    <t>不可多於項目總開支的 70%</t>
  </si>
  <si>
    <t>機器/設備/電腦軟件名稱、規格、數量與成本、用途及與發展當地業務的直接關係等</t>
  </si>
  <si>
    <t>製作/購買產品樣本或樣板的直接開支</t>
  </si>
  <si>
    <t>不可多於項目總開支的 30%</t>
  </si>
  <si>
    <t>樣本內容與數量、用途及與發展當地業務的直接關係等</t>
  </si>
  <si>
    <t>投放直接與項目相關的廣告</t>
  </si>
  <si>
    <t>不可多於項目總開支的 50%</t>
  </si>
  <si>
    <t>廣告媒體、數量、推廣地區、對象等相關開支：代言推廣、肖像使用權、 KOL等，如涉及利用香港媒體進行推廣， 須說明與發展當地業務的關係</t>
  </si>
  <si>
    <t>展覽會 (包括虛擬展覽會)及宣傳活動</t>
  </si>
  <si>
    <t>該展會與發展當地業務的直接關係等</t>
  </si>
  <si>
    <t>來往香港及內地/自貿協定/投資協定經濟體的交通及住宿開支</t>
  </si>
  <si>
    <t>涉及人數、交通總開支、住宿晚數、房間數目、住宿開支等</t>
  </si>
  <si>
    <t>-</t>
  </si>
  <si>
    <t>製作／ 優化流動應用程式</t>
  </si>
  <si>
    <t>應用程式內容、推廣地區／對象、 用途及與發展當地業務的直接關係等</t>
  </si>
  <si>
    <t>設計／ 製作宣傳品</t>
  </si>
  <si>
    <t>宣傳品的種類、內容、推廣對象、用途及與發展當地業務的直接關係等。如涉及印刷品，須提供尺寸及頁數等資料</t>
  </si>
  <si>
    <t>檢測／認證註冊</t>
  </si>
  <si>
    <t>檢測／認證註冊內容、用途以及用途及與發展當地業務的直接關係等</t>
  </si>
  <si>
    <t>申請產品專利／ 申請商標註冊</t>
  </si>
  <si>
    <t>每間企業最高累計資助額為港幣60萬元</t>
  </si>
  <si>
    <t>申請專利／商標內容等。如涉及商標註冊，須確認企業已進行查冊並確定擬註冊商標可接受註冊</t>
  </si>
  <si>
    <t>為獲批項目所需的帳目外聘核數費</t>
  </si>
  <si>
    <t>全額資助，每次最多港幣1萬，並計入企業的資助上限</t>
  </si>
  <si>
    <r>
      <t>可獲資助：</t>
    </r>
    <r>
      <rPr>
        <sz val="12"/>
        <color indexed="56"/>
        <rFont val="Microsoft JhengHei"/>
        <family val="2"/>
        <charset val="134"/>
      </rPr>
      <t>核准項目的外聘核數費用</t>
    </r>
  </si>
  <si>
    <t>其他直接開支</t>
  </si>
  <si>
    <t xml:space="preserve"> -</t>
  </si>
  <si>
    <r>
      <t xml:space="preserve"> - 
</t>
    </r>
    <r>
      <rPr>
        <sz val="10"/>
        <color rgb="FF002060"/>
        <rFont val="Microsoft JhengHei"/>
        <family val="2"/>
      </rPr>
      <t>展覽會的相關交通及住宿開支應撥入「來往香港及內地/自貿協定/投資協定經濟體的交通及住宿開支」</t>
    </r>
  </si>
  <si>
    <t>「BUD專項基金」- 申請主题</t>
    <phoneticPr fontId="1" type="noConversion"/>
  </si>
  <si>
    <t>2022年</t>
    <phoneticPr fontId="1" type="noConversion"/>
  </si>
  <si>
    <t>品牌提升</t>
    <phoneticPr fontId="1" type="noConversion"/>
  </si>
  <si>
    <t>终端宣传物料设计及制作</t>
    <phoneticPr fontId="1" type="noConversion"/>
  </si>
  <si>
    <t>成人广告片拍摄（蓝鼻子版）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</si>
  <si>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TVB</t>
    </r>
    <r>
      <rPr>
        <sz val="11"/>
        <color theme="1"/>
        <rFont val="宋体"/>
        <family val="3"/>
        <charset val="134"/>
        <scheme val="minor"/>
      </rPr>
      <t>、珠江台电视广告</t>
    </r>
    <phoneticPr fontId="1" type="noConversion"/>
  </si>
  <si>
    <r>
      <t>可獲資助：</t>
    </r>
    <r>
      <rPr>
        <sz val="8"/>
        <color indexed="56"/>
        <rFont val="Microsoft JhengHei"/>
        <family val="2"/>
        <charset val="134"/>
      </rPr>
      <t>項目專用及具特別功能的額外機器／設備的開支(包括製造新產品的模具、專用及具特別功能的電腦硬件和軟件）及其附帶開支</t>
    </r>
    <r>
      <rPr>
        <b/>
        <sz val="8"/>
        <color rgb="FF112148"/>
        <rFont val="Microsoft JhengHei"/>
        <family val="2"/>
        <charset val="134"/>
      </rPr>
      <t xml:space="preserve">
不可獲資助：</t>
    </r>
    <r>
      <rPr>
        <sz val="8"/>
        <color rgb="FF112148"/>
        <rFont val="Microsoft JhengHei"/>
        <family val="2"/>
      </rPr>
      <t>現有的業務單位的日常運作使用的機器/設備，以及機器/設備的保險費、現有機器/設備的保養費、現有產品的模具費</t>
    </r>
    <r>
      <rPr>
        <b/>
        <sz val="8"/>
        <color rgb="FF112148"/>
        <rFont val="Microsoft JhengHei"/>
        <family val="2"/>
        <charset val="134"/>
      </rPr>
      <t>。</t>
    </r>
    <phoneticPr fontId="1" type="noConversion"/>
  </si>
  <si>
    <r>
      <t>可獲資助：</t>
    </r>
    <r>
      <rPr>
        <sz val="8"/>
        <color indexed="56"/>
        <rFont val="Microsoft JhengHei"/>
        <family val="2"/>
        <charset val="134"/>
      </rPr>
      <t>項目中涉及製作／購買產品樣本，作開發／示範用途的產品樣本或樣板的直接開支</t>
    </r>
    <r>
      <rPr>
        <b/>
        <sz val="8"/>
        <color rgb="FF112148"/>
        <rFont val="Microsoft JhengHei"/>
        <family val="2"/>
        <charset val="134"/>
      </rPr>
      <t xml:space="preserve">
不可獲資助：</t>
    </r>
    <r>
      <rPr>
        <sz val="8"/>
        <color rgb="FF112148"/>
        <rFont val="Microsoft JhengHei"/>
        <family val="2"/>
      </rPr>
      <t>貴重物料以製作樣本或樣板並可能重用作銷售用途例如: 鑽石及黃金作珠寶樣本/樣板。</t>
    </r>
    <phoneticPr fontId="1" type="noConversion"/>
  </si>
  <si>
    <r>
      <t>可獲資助：</t>
    </r>
    <r>
      <rPr>
        <sz val="8"/>
        <color indexed="56"/>
        <rFont val="Microsoft JhengHei"/>
        <family val="2"/>
        <charset val="134"/>
      </rPr>
      <t>項目中廣告的直接開支，包括投放廣告的開支及有關費用、贊助費；聘請代言人、代言推廣及/或購入肖像使用權等相關費用</t>
    </r>
    <r>
      <rPr>
        <b/>
        <sz val="8"/>
        <color rgb="FF112148"/>
        <rFont val="Microsoft JhengHei"/>
        <family val="2"/>
        <charset val="134"/>
      </rPr>
      <t xml:space="preserve">
不可獲資助：</t>
    </r>
    <r>
      <rPr>
        <sz val="8"/>
        <color rgb="FF112148"/>
        <rFont val="Microsoft JhengHei"/>
        <family val="2"/>
      </rPr>
      <t>香港、內地、自貿協定及/或投資協定經濟體以外的廣告。</t>
    </r>
    <phoneticPr fontId="1" type="noConversion"/>
  </si>
  <si>
    <r>
      <t>可獲資助：</t>
    </r>
    <r>
      <rPr>
        <sz val="8"/>
        <color indexed="56"/>
        <rFont val="Microsoft JhengHei"/>
        <family val="2"/>
        <charset val="134"/>
      </rPr>
      <t>參加香港、內地、自貿協定及/或投資協定經濟體的展覽會／展銷會</t>
    </r>
    <r>
      <rPr>
        <b/>
        <sz val="8"/>
        <color rgb="FF112148"/>
        <rFont val="Microsoft JhengHei"/>
        <family val="2"/>
        <charset val="134"/>
      </rPr>
      <t xml:space="preserve">
不可獲資助：</t>
    </r>
    <r>
      <rPr>
        <sz val="8"/>
        <color rgb="FF112148"/>
        <rFont val="Microsoft JhengHei"/>
        <family val="2"/>
      </rPr>
      <t>不可獲資助：參加香港、內地、自貿協定或投資協定經濟體以外地區的展覽會。</t>
    </r>
    <phoneticPr fontId="1" type="noConversion"/>
  </si>
  <si>
    <r>
      <t>可獲資助：</t>
    </r>
    <r>
      <rPr>
        <sz val="8"/>
        <color indexed="56"/>
        <rFont val="Microsoft JhengHei"/>
        <family val="2"/>
        <charset val="134"/>
      </rPr>
      <t>只在香港、內地、自貿協定或投資協定經濟體的本土交通費</t>
    </r>
    <r>
      <rPr>
        <b/>
        <sz val="8"/>
        <color rgb="FF112148"/>
        <rFont val="Microsoft JhengHei"/>
        <family val="2"/>
        <charset val="134"/>
      </rPr>
      <t xml:space="preserve">
不可獲資助：</t>
    </r>
    <r>
      <rPr>
        <sz val="8"/>
        <color rgb="FF112148"/>
        <rFont val="Microsoft JhengHei"/>
        <family val="2"/>
      </rPr>
      <t>香港、內地、自貿協定或投資協定經濟體以外地區的交通及住宿開支。</t>
    </r>
    <phoneticPr fontId="1" type="noConversion"/>
  </si>
  <si>
    <r>
      <t>可獲資助：</t>
    </r>
    <r>
      <rPr>
        <sz val="8"/>
        <color indexed="56"/>
        <rFont val="Microsoft JhengHei"/>
        <family val="2"/>
        <charset val="134"/>
      </rPr>
      <t>製作宣傳品(例如：傳單、小冊子、海報等)以及其他相關的開支</t>
    </r>
  </si>
  <si>
    <r>
      <t>可獲資助：</t>
    </r>
    <r>
      <rPr>
        <sz val="8"/>
        <color indexed="56"/>
        <rFont val="Microsoft JhengHei"/>
        <family val="2"/>
        <charset val="134"/>
      </rPr>
      <t>於香港、內地、自貿協定及/或投資協定經濟體進行檢測／認證／註冊的開支</t>
    </r>
  </si>
  <si>
    <r>
      <t>可獲資助：</t>
    </r>
    <r>
      <rPr>
        <sz val="8"/>
        <color indexed="56"/>
        <rFont val="Microsoft JhengHei"/>
        <family val="2"/>
        <charset val="134"/>
      </rPr>
      <t>項目直接相關的專利／商標註冊／外觀設計／實用新型專利註冊費用</t>
    </r>
  </si>
  <si>
    <r>
      <t xml:space="preserve">可獲資助：
</t>
    </r>
    <r>
      <rPr>
        <sz val="8"/>
        <color indexed="56"/>
        <rFont val="Microsoft JhengHei"/>
        <family val="2"/>
        <charset val="134"/>
      </rPr>
      <t xml:space="preserve">• 在香港及內地或自貿及投資協定經濟體舉辦或參與宣傳活動(例如：新產品發佈會)
• 項目直接相關的品牌／科技採購或授權使用費
• 採購項目所涉及的消耗品開支 (必須在申請中詳述)
貨品及服務的採購必須按照申請指引 5.7 部份所述的採購程序執行
• 委聘外部顧問／執行機構費用
</t>
    </r>
    <r>
      <rPr>
        <b/>
        <sz val="8"/>
        <color rgb="FF003366"/>
        <rFont val="Microsoft JhengHei"/>
        <family val="2"/>
      </rPr>
      <t>不可獲資助：</t>
    </r>
    <r>
      <rPr>
        <sz val="8"/>
        <color indexed="56"/>
        <rFont val="Microsoft JhengHei"/>
        <family val="2"/>
        <charset val="134"/>
      </rPr>
      <t xml:space="preserve">
• 組織／參加內地或自貿及投資協定經濟體及香港以外的推廣活動
• 以銷售為目的之分店／產品陳列費、上架費用及按銷售業績／營利計算之佣金等 (包括實體店及網上銷售點)
• 在陳列／銷售點用作產品陳列用途的陳列架及傢俱
• 禮品、紀念品或宣傳用之獎品費
• 娛樂或膳食費
• 參加工商或專業團體的費用
• 未有特定用途的支出，例如: 雜費、意外開支等</t>
    </r>
    <phoneticPr fontId="1" type="noConversion"/>
  </si>
  <si>
    <t>2023年</t>
  </si>
  <si>
    <t>西普会（BUD已通过，但最后没参与展会）</t>
    <phoneticPr fontId="1" type="noConversion"/>
  </si>
  <si>
    <t>品牌U&amp;A调研（未获通过）</t>
    <phoneticPr fontId="1" type="noConversion"/>
  </si>
  <si>
    <t>专家视频制作（短视频拍摄）</t>
    <phoneticPr fontId="1" type="noConversion"/>
  </si>
  <si>
    <t>分众梯牌&amp;分众电视</t>
    <phoneticPr fontId="1" type="noConversion"/>
  </si>
  <si>
    <t>非广告投放类项目合计</t>
    <phoneticPr fontId="1" type="noConversion"/>
  </si>
  <si>
    <t>广告投放合计</t>
    <phoneticPr fontId="1" type="noConversion"/>
  </si>
  <si>
    <t>占比</t>
    <phoneticPr fontId="1" type="noConversion"/>
  </si>
  <si>
    <t>费用合计</t>
    <phoneticPr fontId="1" type="noConversion"/>
  </si>
  <si>
    <t>西普会or西湖会</t>
    <phoneticPr fontId="1" type="noConversion"/>
  </si>
  <si>
    <t>2024年计划</t>
    <phoneticPr fontId="1" type="noConversion"/>
  </si>
  <si>
    <t>与品牌、产品结合的公益环保的微电影拍摄剪辑（如碳足迹方面）</t>
    <phoneticPr fontId="1" type="noConversion"/>
  </si>
  <si>
    <t>地铁站牌广告</t>
    <phoneticPr fontId="1" type="noConversion"/>
  </si>
  <si>
    <t>小红书种草</t>
    <phoneticPr fontId="1" type="noConversion"/>
  </si>
  <si>
    <t>西普会或其他行业会议</t>
    <phoneticPr fontId="1" type="noConversion"/>
  </si>
  <si>
    <t>图文大赛</t>
    <phoneticPr fontId="1" type="noConversion"/>
  </si>
  <si>
    <t>购买新品相关之市场及品类研究数据（包括中康、标点等市场研究公司）</t>
    <phoneticPr fontId="1" type="noConversion"/>
  </si>
  <si>
    <r>
      <t>可獲資助：</t>
    </r>
    <r>
      <rPr>
        <sz val="8"/>
        <color indexed="56"/>
        <rFont val="Microsoft JhengHei"/>
        <family val="2"/>
        <charset val="134"/>
      </rPr>
      <t>製作或優化於流動器材上使用的應用程式 (只限推廣用途)</t>
    </r>
    <phoneticPr fontId="1" type="noConversion"/>
  </si>
  <si>
    <t>企业成立70周年纪念+科达琳质量提升</t>
    <phoneticPr fontId="1" type="noConversion"/>
  </si>
  <si>
    <t>2025年计划</t>
  </si>
  <si>
    <t>新产品注册</t>
  </si>
  <si>
    <t>新产品注册</t>
    <phoneticPr fontId="1" type="noConversion"/>
  </si>
  <si>
    <t>跨境电商医药行业大会</t>
    <phoneticPr fontId="1" type="noConversion"/>
  </si>
  <si>
    <t>香港到会场的交通及住宿费用</t>
    <phoneticPr fontId="4" type="noConversion"/>
  </si>
  <si>
    <t>终端陈列、店员培训物料制作</t>
    <phoneticPr fontId="1" type="noConversion"/>
  </si>
  <si>
    <t>药检所抽检所需杂质对照品和色谱柱的订购费用</t>
  </si>
  <si>
    <t>药检所抽检所需杂质对照品和色谱柱的订购费用</t>
    <phoneticPr fontId="1" type="noConversion"/>
  </si>
  <si>
    <t>终端促销礼品设计及制作（如纸巾、环保袋等）</t>
  </si>
  <si>
    <t>公交车身广告</t>
    <phoneticPr fontId="1" type="noConversion"/>
  </si>
  <si>
    <t>抖音信息流&amp;挑战赛</t>
    <phoneticPr fontId="1" type="noConversion"/>
  </si>
  <si>
    <t>主题公关推广活动</t>
    <phoneticPr fontId="1" type="noConversion"/>
  </si>
  <si>
    <t>标点行业销售数据购买</t>
    <phoneticPr fontId="1" type="noConversion"/>
  </si>
  <si>
    <t>科二品再注册的注册审评费用（项目耗时至少18个月）</t>
    <phoneticPr fontId="1" type="noConversion"/>
  </si>
  <si>
    <t>科二品生产场地转移的注册审评受理费用（项目耗时至少18个月）</t>
    <phoneticPr fontId="1" type="noConversion"/>
  </si>
  <si>
    <t>新产品涉及的商标注册费用、证明资料，商标注册证（非常规项目）</t>
    <phoneticPr fontId="1" type="noConversion"/>
  </si>
  <si>
    <t>药品注册申报需要刻录机用于刻录光盘（一次性付费），以及需要购买正版的PDF软件（年度付费）</t>
  </si>
  <si>
    <t>药品注册申报需要刻录机用于刻录光盘（一次性付费），以及需要购买正版的PDF软件（年度付费）</t>
    <phoneticPr fontId="1" type="noConversion"/>
  </si>
  <si>
    <t>药品注册申报需购买正版的PDF软件（年度付费，续费）</t>
  </si>
  <si>
    <t>药品注册申报需购买正版的PDF软件（年度付费，续费）</t>
    <phoneticPr fontId="1" type="noConversion"/>
  </si>
  <si>
    <t>幸福止痛素品种研发增加新模具</t>
    <phoneticPr fontId="1" type="noConversion"/>
  </si>
  <si>
    <t>幸福止痛素药检所抽检所需杂质对照品和色谱柱的订购费用</t>
  </si>
  <si>
    <t>幸福止痛素（保达琳）的注册审评受理费（项目耗时至少18个月）</t>
  </si>
  <si>
    <t>幸福止痛素（保达琳）的注册审评受理费（项目耗时至少18个月）</t>
    <phoneticPr fontId="1" type="noConversion"/>
  </si>
  <si>
    <t>品牌U&amp;A调研（定性&amp;定量）</t>
    <phoneticPr fontId="1" type="noConversion"/>
  </si>
  <si>
    <t>官方自媒体运营（微博、微信等）</t>
    <phoneticPr fontId="1" type="noConversion"/>
  </si>
  <si>
    <t>百度SEO</t>
    <phoneticPr fontId="1" type="noConversion"/>
  </si>
  <si>
    <t>中康瓴西系统数据购买</t>
    <phoneticPr fontId="1" type="noConversion"/>
  </si>
  <si>
    <t>项目细分</t>
  </si>
  <si>
    <t>项目细分</t>
    <phoneticPr fontId="1" type="noConversion"/>
  </si>
  <si>
    <t>传统媒体</t>
    <phoneticPr fontId="1" type="noConversion"/>
  </si>
  <si>
    <t>新媒体</t>
    <phoneticPr fontId="1" type="noConversion"/>
  </si>
  <si>
    <t>公关活动</t>
    <phoneticPr fontId="1" type="noConversion"/>
  </si>
  <si>
    <t>企业广告拍摄</t>
    <phoneticPr fontId="1" type="noConversion"/>
  </si>
  <si>
    <t>专业视频制作</t>
    <phoneticPr fontId="1" type="noConversion"/>
  </si>
  <si>
    <t>行业数据采购</t>
    <phoneticPr fontId="1" type="noConversion"/>
  </si>
  <si>
    <t>品牌调研</t>
    <phoneticPr fontId="1" type="noConversion"/>
  </si>
  <si>
    <t>电脑软硬件采购</t>
  </si>
  <si>
    <t>电脑软硬件采购</t>
    <phoneticPr fontId="1" type="noConversion"/>
  </si>
  <si>
    <t>生产设备、零件采购</t>
  </si>
  <si>
    <t>生产设备、零件采购</t>
    <phoneticPr fontId="1" type="noConversion"/>
  </si>
  <si>
    <t>检测试剂采购</t>
  </si>
  <si>
    <t>检测试剂采购</t>
    <phoneticPr fontId="1" type="noConversion"/>
  </si>
  <si>
    <t>「BUD專項基金」- 申請資助範圍：本表格按该范围，再对应“产品”列出可申报的项目。</t>
    <phoneticPr fontId="1" type="noConversion"/>
  </si>
  <si>
    <t>宣传物料</t>
    <phoneticPr fontId="1" type="noConversion"/>
  </si>
  <si>
    <t>终端礼品</t>
    <phoneticPr fontId="1" type="noConversion"/>
  </si>
  <si>
    <t>国内行业会议</t>
    <phoneticPr fontId="1" type="noConversion"/>
  </si>
  <si>
    <t>跨境产品行业会议</t>
    <phoneticPr fontId="1" type="noConversion"/>
  </si>
  <si>
    <t>香港往返差旅费</t>
    <phoneticPr fontId="1" type="noConversion"/>
  </si>
  <si>
    <t>包装设计</t>
  </si>
  <si>
    <t>商标注册</t>
  </si>
  <si>
    <t>商标注册</t>
    <phoneticPr fontId="1" type="noConversion"/>
  </si>
  <si>
    <t>进口产品再注册</t>
  </si>
  <si>
    <t>进口产品再注册</t>
    <phoneticPr fontId="1" type="noConversion"/>
  </si>
  <si>
    <t>生产场地变更</t>
  </si>
  <si>
    <t>生产场地变更</t>
    <phoneticPr fontId="1" type="noConversion"/>
  </si>
  <si>
    <t>2026年</t>
  </si>
  <si>
    <t>2024年</t>
  </si>
  <si>
    <t>2025年</t>
  </si>
  <si>
    <t>科达琳</t>
  </si>
  <si>
    <t>进口药品（保达琳）</t>
  </si>
  <si>
    <t>申报项目</t>
  </si>
  <si>
    <t>3-4月份提报，预计18个月内才能出新注册证</t>
  </si>
  <si>
    <t>科二品生产场地转移的注册审评受理费用</t>
  </si>
  <si>
    <t>无固定时间</t>
  </si>
  <si>
    <t>1-2月份</t>
  </si>
  <si>
    <t>项目执行时间</t>
  </si>
  <si>
    <t>新产品涉及的商标注册费用、证明资料，商标注册证</t>
  </si>
  <si>
    <t>依据境内法规，对包装个别内容的改动，包装审评费用</t>
  </si>
  <si>
    <r>
      <rPr>
        <b/>
        <sz val="12"/>
        <color rgb="FFFFFFFF"/>
        <rFont val="Microsoft JhengHei"/>
        <family val="2"/>
        <charset val="136"/>
      </rPr>
      <t xml:space="preserve">預算及資助比例上限
</t>
    </r>
    <r>
      <rPr>
        <sz val="12"/>
        <color indexed="9"/>
        <rFont val="Microsoft JhengHei"/>
        <family val="2"/>
        <charset val="136"/>
      </rPr>
      <t>(每個申請項目計算)</t>
    </r>
  </si>
  <si>
    <r>
      <rPr>
        <b/>
        <sz val="12"/>
        <color rgb="FFFFFFFF"/>
        <rFont val="Microsoft JhengHei"/>
        <family val="2"/>
        <charset val="136"/>
      </rPr>
      <t xml:space="preserve">可獲/不可獲資助的項目開支 - 摘要
</t>
    </r>
    <r>
      <rPr>
        <sz val="12"/>
        <color indexed="9"/>
        <rFont val="Microsoft JhengHei"/>
        <family val="2"/>
        <charset val="136"/>
      </rPr>
      <t>(資料出處：「BUD專項基金」申請指引附件三及附件四)</t>
    </r>
  </si>
  <si>
    <r>
      <rPr>
        <b/>
        <sz val="12"/>
        <color rgb="FFFFFFFF"/>
        <rFont val="Microsoft JhengHei"/>
        <family val="2"/>
        <charset val="136"/>
      </rPr>
      <t xml:space="preserve">申請者需要提供的細節 - 摘要
</t>
    </r>
    <r>
      <rPr>
        <sz val="12"/>
        <color indexed="9"/>
        <rFont val="Microsoft JhengHei"/>
        <family val="2"/>
        <charset val="136"/>
      </rPr>
      <t>(資料出處：「BUD專項基金」網上申請表)</t>
    </r>
  </si>
  <si>
    <t>申报费用
（万元）</t>
  </si>
  <si>
    <r>
      <rPr>
        <b/>
        <sz val="8"/>
        <color rgb="FF112148"/>
        <rFont val="Microsoft JhengHei"/>
        <family val="2"/>
        <charset val="136"/>
      </rPr>
      <t>可獲資助：</t>
    </r>
    <r>
      <rPr>
        <sz val="8"/>
        <color indexed="56"/>
        <rFont val="Microsoft JhengHei"/>
        <family val="2"/>
        <charset val="136"/>
      </rPr>
      <t>項目專用及具特別功能的額外機器／設備的開支(包括製造新產品的模具、專用及具特別功能的電腦硬件和軟件）及其附帶開支</t>
    </r>
    <r>
      <rPr>
        <b/>
        <sz val="8"/>
        <color rgb="FF112148"/>
        <rFont val="Microsoft JhengHei"/>
        <family val="2"/>
        <charset val="136"/>
      </rPr>
      <t xml:space="preserve">
不可獲資助：</t>
    </r>
    <r>
      <rPr>
        <sz val="8"/>
        <color rgb="FF112148"/>
        <rFont val="Microsoft JhengHei"/>
        <family val="2"/>
        <charset val="136"/>
      </rPr>
      <t>現有的業務單位的日常運作使用的機器/設備，以及機器/設備的保險費、現有機器/設備的保養費、現有產品的模具費</t>
    </r>
    <r>
      <rPr>
        <b/>
        <sz val="8"/>
        <color rgb="FF112148"/>
        <rFont val="Microsoft JhengHei"/>
        <family val="2"/>
        <charset val="136"/>
      </rPr>
      <t>。</t>
    </r>
  </si>
  <si>
    <r>
      <rPr>
        <sz val="11"/>
        <color theme="1"/>
        <rFont val="宋体"/>
        <family val="3"/>
        <charset val="134"/>
        <scheme val="minor"/>
      </rPr>
      <t>幸福止痛素品种研发增加新模具</t>
    </r>
    <r>
      <rPr>
        <sz val="11"/>
        <color rgb="FFFF0000"/>
        <rFont val="宋体"/>
        <family val="3"/>
        <charset val="134"/>
        <scheme val="minor"/>
      </rPr>
      <t>-待香港确认</t>
    </r>
  </si>
  <si>
    <r>
      <rPr>
        <b/>
        <sz val="8"/>
        <color rgb="FF112148"/>
        <rFont val="Microsoft JhengHei"/>
        <family val="2"/>
        <charset val="136"/>
      </rPr>
      <t>可獲資助：</t>
    </r>
    <r>
      <rPr>
        <sz val="8"/>
        <color indexed="56"/>
        <rFont val="Microsoft JhengHei"/>
        <family val="2"/>
        <charset val="136"/>
      </rPr>
      <t>項目中涉及製作／購買產品樣本，作開發／示範用途的產品樣本或樣板的直接開支</t>
    </r>
    <r>
      <rPr>
        <b/>
        <sz val="8"/>
        <color rgb="FF112148"/>
        <rFont val="Microsoft JhengHei"/>
        <family val="2"/>
        <charset val="136"/>
      </rPr>
      <t xml:space="preserve">
不可獲資助：</t>
    </r>
    <r>
      <rPr>
        <sz val="8"/>
        <color rgb="FF112148"/>
        <rFont val="Microsoft JhengHei"/>
        <family val="2"/>
        <charset val="136"/>
      </rPr>
      <t>貴重物料以製作樣本或樣板並可能重用作銷售用途例如: 鑽石及黃金作珠寶樣本/樣板。</t>
    </r>
  </si>
  <si>
    <t>时间不定，视CDE技术审评进度来判定</t>
  </si>
  <si>
    <t>时间不定</t>
  </si>
  <si>
    <r>
      <rPr>
        <b/>
        <sz val="8"/>
        <color rgb="FF112148"/>
        <rFont val="Microsoft JhengHei"/>
        <family val="2"/>
        <charset val="136"/>
      </rPr>
      <t>可獲資助：</t>
    </r>
    <r>
      <rPr>
        <sz val="8"/>
        <color indexed="56"/>
        <rFont val="Microsoft JhengHei"/>
        <family val="2"/>
        <charset val="136"/>
      </rPr>
      <t>於香港、內地、自貿協定及/或投資協定經濟體進行檢測／認證／註冊的開支</t>
    </r>
  </si>
  <si>
    <t>时间不定，视香港研发进度来定</t>
  </si>
  <si>
    <r>
      <rPr>
        <b/>
        <sz val="8"/>
        <color rgb="FF112148"/>
        <rFont val="Microsoft JhengHei"/>
        <family val="2"/>
        <charset val="136"/>
      </rPr>
      <t>可獲資助：</t>
    </r>
    <r>
      <rPr>
        <sz val="8"/>
        <color indexed="56"/>
        <rFont val="Microsoft JhengHei"/>
        <family val="2"/>
        <charset val="136"/>
      </rPr>
      <t>項目直接相關的專利／商標註冊／外觀設計／實用新型專利註冊費用</t>
    </r>
  </si>
  <si>
    <t>无申报费用，仅是香港变更包材的费用。</t>
  </si>
  <si>
    <t>0.3万元/商标</t>
  </si>
  <si>
    <t>2026年计划</t>
    <phoneticPr fontId="1" type="noConversion"/>
  </si>
  <si>
    <t>科达琳：100</t>
    <phoneticPr fontId="1" type="noConversion"/>
  </si>
  <si>
    <t>待香港确认</t>
    <phoneticPr fontId="1" type="noConversion"/>
  </si>
  <si>
    <t>药检所抽检所需杂质对照品和色谱柱的订购费用</t>
    <phoneticPr fontId="1" type="noConversion"/>
  </si>
  <si>
    <t>跨境电商</t>
    <phoneticPr fontId="1" type="noConversion"/>
  </si>
  <si>
    <t>OEM产品</t>
    <phoneticPr fontId="1" type="noConversion"/>
  </si>
  <si>
    <t>香港进口药品
（保达琳）</t>
    <phoneticPr fontId="1" type="noConversion"/>
  </si>
  <si>
    <t>科达琳</t>
    <phoneticPr fontId="1" type="noConversion"/>
  </si>
  <si>
    <t>申报产品：科达琳</t>
    <phoneticPr fontId="1" type="noConversion"/>
  </si>
  <si>
    <t>药检所抽检所需杂质对照品和色谱柱的订购</t>
    <phoneticPr fontId="1" type="noConversion"/>
  </si>
  <si>
    <t>市场及品类研究数据（包括中康、标点等市场研究公司）</t>
    <phoneticPr fontId="1" type="noConversion"/>
  </si>
  <si>
    <t>进口药品（保达琳）</t>
    <phoneticPr fontId="1" type="noConversion"/>
  </si>
  <si>
    <t>大湾区推进</t>
    <phoneticPr fontId="1" type="noConversion"/>
  </si>
  <si>
    <t>香港进口药品
（新产品研发）</t>
    <phoneticPr fontId="1" type="noConversion"/>
  </si>
  <si>
    <t>幸福止痛素（保达琳）的注册审评受理费（项目耗时至少18个月）、反向注册产品的研发及注册</t>
    <phoneticPr fontId="1" type="noConversion"/>
  </si>
  <si>
    <r>
      <rPr>
        <b/>
        <sz val="18"/>
        <color rgb="FF112249"/>
        <rFont val="微軟正黑體"/>
        <family val="2"/>
      </rPr>
      <t>「BUD專項基金」-</t>
    </r>
    <r>
      <rPr>
        <b/>
        <sz val="28"/>
        <color rgb="FF112249"/>
        <rFont val="微軟正黑體"/>
        <family val="2"/>
        <charset val="134"/>
      </rPr>
      <t xml:space="preserve"> 申請主题</t>
    </r>
    <phoneticPr fontId="1" type="noConversion"/>
  </si>
  <si>
    <t>香港进口药品
（保达琳等）</t>
    <phoneticPr fontId="1" type="noConversion"/>
  </si>
  <si>
    <r>
      <rPr>
        <b/>
        <sz val="20"/>
        <color rgb="FF112249"/>
        <rFont val="微軟正黑體"/>
        <family val="2"/>
      </rPr>
      <t>「BUD專項基金」</t>
    </r>
    <r>
      <rPr>
        <b/>
        <sz val="28"/>
        <color rgb="FF112249"/>
        <rFont val="微軟正黑體"/>
        <family val="2"/>
        <charset val="134"/>
      </rPr>
      <t>- 申請主题</t>
    </r>
    <phoneticPr fontId="1" type="noConversion"/>
  </si>
  <si>
    <t>科二品再注册的注册审评费用</t>
    <phoneticPr fontId="1" type="noConversion"/>
  </si>
  <si>
    <t>终端促销设计及制作（如纸巾、水杯等）</t>
    <phoneticPr fontId="1" type="noConversion"/>
  </si>
  <si>
    <t>终端宣传设计及制作（基于新的广告批文下制作）</t>
    <phoneticPr fontId="1" type="noConversion"/>
  </si>
  <si>
    <t>终端宣传设计及制作（保达琳）</t>
    <phoneticPr fontId="1" type="noConversion"/>
  </si>
  <si>
    <t>PlanB：幸福一家亲（跨境推广）</t>
    <phoneticPr fontId="1" type="noConversion"/>
  </si>
  <si>
    <t>PlanB：迈向新未来（新产品研发）</t>
    <phoneticPr fontId="1" type="noConversion"/>
  </si>
  <si>
    <t>PlanA：新产品注册</t>
    <phoneticPr fontId="1" type="noConversion"/>
  </si>
  <si>
    <t>PlanA：新产品研发&amp;注册</t>
    <phoneticPr fontId="1" type="noConversion"/>
  </si>
  <si>
    <t>新产品的研发及注册</t>
    <phoneticPr fontId="1" type="noConversion"/>
  </si>
  <si>
    <t>新注册批文的宣传物料制作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</si>
</sst>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8"/>
      <color rgb="FF112249"/>
      <name val="微軟正黑體"/>
      <family val="2"/>
      <charset val="134"/>
    </font>
    <font>
      <b/>
      <sz val="12"/>
      <color rgb="FFFFFFFF"/>
      <name val="Microsoft JhengHei"/>
      <family val="2"/>
      <charset val="134"/>
    </font>
    <font>
      <sz val="12"/>
      <color indexed="9"/>
      <name val="Microsoft JhengHei"/>
      <family val="2"/>
      <charset val="134"/>
    </font>
    <font>
      <sz val="12"/>
      <color rgb="FF112148"/>
      <name val="Microsoft JhengHei"/>
      <family val="2"/>
      <charset val="134"/>
    </font>
    <font>
      <b/>
      <sz val="12"/>
      <color rgb="FF112148"/>
      <name val="Microsoft JhengHei"/>
      <family val="2"/>
      <charset val="134"/>
    </font>
    <font>
      <sz val="12"/>
      <color indexed="56"/>
      <name val="Microsoft JhengHei"/>
      <family val="2"/>
      <charset val="134"/>
    </font>
    <font>
      <b/>
      <sz val="2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002060"/>
      <name val="Microsoft JhengHei"/>
      <family val="2"/>
      <charset val="134"/>
    </font>
    <font>
      <sz val="10"/>
      <color rgb="FF002060"/>
      <name val="Microsoft JhengHei"/>
      <family val="2"/>
    </font>
    <font>
      <b/>
      <sz val="12"/>
      <color rgb="FFFFFFFF"/>
      <name val="宋体"/>
      <family val="3"/>
      <charset val="134"/>
    </font>
    <font>
      <b/>
      <sz val="8"/>
      <color rgb="FF112148"/>
      <name val="Microsoft JhengHei"/>
      <family val="2"/>
      <charset val="134"/>
    </font>
    <font>
      <sz val="8"/>
      <color indexed="56"/>
      <name val="Microsoft JhengHei"/>
      <family val="2"/>
      <charset val="134"/>
    </font>
    <font>
      <sz val="8"/>
      <color rgb="FF112148"/>
      <name val="Microsoft JhengHei"/>
      <family val="2"/>
    </font>
    <font>
      <sz val="8"/>
      <color rgb="FF112148"/>
      <name val="Microsoft JhengHei"/>
      <family val="2"/>
      <charset val="134"/>
    </font>
    <font>
      <b/>
      <sz val="8"/>
      <color rgb="FF003366"/>
      <name val="Microsoft JhengHei"/>
      <family val="2"/>
    </font>
    <font>
      <sz val="8"/>
      <color theme="1"/>
      <name val="宋体"/>
      <family val="3"/>
      <charset val="134"/>
      <scheme val="minor"/>
    </font>
    <font>
      <sz val="12"/>
      <color rgb="FF112148"/>
      <name val="宋体"/>
      <family val="2"/>
      <charset val="134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4"/>
      <color theme="1"/>
      <name val="Microsoft YaHei Light"/>
      <family val="2"/>
      <charset val="134"/>
    </font>
    <font>
      <sz val="12"/>
      <color rgb="FF112148"/>
      <name val="宋体"/>
      <family val="3"/>
      <charset val="134"/>
    </font>
    <font>
      <sz val="14"/>
      <color rgb="FFFF0000"/>
      <name val="宋体"/>
      <family val="3"/>
      <charset val="134"/>
      <scheme val="minor"/>
    </font>
    <font>
      <b/>
      <sz val="12"/>
      <color rgb="FFFFFFFF"/>
      <name val="Microsoft JhengHei"/>
      <family val="2"/>
      <charset val="136"/>
    </font>
    <font>
      <sz val="12"/>
      <color indexed="9"/>
      <name val="Microsoft JhengHei"/>
      <family val="2"/>
      <charset val="136"/>
    </font>
    <font>
      <sz val="12"/>
      <color rgb="FF112148"/>
      <name val="Microsoft JhengHei"/>
      <family val="2"/>
      <charset val="136"/>
    </font>
    <font>
      <b/>
      <sz val="8"/>
      <color rgb="FF112148"/>
      <name val="Microsoft JhengHei"/>
      <family val="2"/>
      <charset val="136"/>
    </font>
    <font>
      <sz val="8"/>
      <color indexed="56"/>
      <name val="Microsoft JhengHei"/>
      <family val="2"/>
      <charset val="136"/>
    </font>
    <font>
      <sz val="8"/>
      <color rgb="FF112148"/>
      <name val="Microsoft JhengHei"/>
      <family val="2"/>
      <charset val="136"/>
    </font>
    <font>
      <sz val="16"/>
      <color theme="0"/>
      <name val="宋体"/>
      <family val="3"/>
      <charset val="134"/>
      <scheme val="minor"/>
    </font>
    <font>
      <b/>
      <sz val="12"/>
      <color rgb="FFFFFFFF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b/>
      <sz val="16"/>
      <color theme="8" tint="-0.249977111117893"/>
      <name val="Microsoft YaHei Light"/>
      <family val="2"/>
      <charset val="134"/>
    </font>
    <font>
      <sz val="9"/>
      <name val="宋体"/>
      <family val="3"/>
      <charset val="134"/>
      <scheme val="minor"/>
    </font>
    <font>
      <b/>
      <sz val="20"/>
      <color rgb="FF112249"/>
      <name val="微軟正黑體"/>
      <family val="2"/>
    </font>
    <font>
      <b/>
      <sz val="18"/>
      <color rgb="FF112249"/>
      <name val="微軟正黑體"/>
      <family val="2"/>
    </font>
    <font>
      <b/>
      <sz val="28"/>
      <color rgb="FF112249"/>
      <name val="微軟正黑體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C458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5E5E5E"/>
      </left>
      <right style="medium">
        <color rgb="FF838383"/>
      </right>
      <top style="medium">
        <color rgb="FF5E5E5E"/>
      </top>
      <bottom/>
      <diagonal/>
    </border>
    <border>
      <left style="medium">
        <color rgb="FF5E5E5E"/>
      </left>
      <right/>
      <top style="medium">
        <color rgb="FF5E5E5E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5E5E5E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6" borderId="1" xfId="0" applyFont="1" applyFill="1" applyBorder="1">
      <alignment vertical="center"/>
    </xf>
    <xf numFmtId="176" fontId="0" fillId="2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1" applyNumberFormat="1" applyFont="1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2" fillId="8" borderId="1" xfId="0" applyFont="1" applyFill="1" applyBorder="1">
      <alignment vertical="center"/>
    </xf>
    <xf numFmtId="0" fontId="16" fillId="8" borderId="1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vertical="center" wrapText="1"/>
    </xf>
    <xf numFmtId="0" fontId="19" fillId="8" borderId="2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22" fillId="7" borderId="2" xfId="0" applyFont="1" applyFill="1" applyBorder="1" applyAlignment="1">
      <alignment vertical="center" wrapText="1"/>
    </xf>
    <xf numFmtId="0" fontId="22" fillId="8" borderId="2" xfId="0" applyFont="1" applyFill="1" applyBorder="1" applyAlignment="1">
      <alignment vertical="center" wrapText="1"/>
    </xf>
    <xf numFmtId="0" fontId="23" fillId="8" borderId="2" xfId="0" applyFont="1" applyFill="1" applyBorder="1">
      <alignment vertical="center"/>
    </xf>
    <xf numFmtId="0" fontId="8" fillId="8" borderId="2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23" fillId="8" borderId="1" xfId="0" applyFont="1" applyFill="1" applyBorder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7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vertical="center" wrapText="1"/>
    </xf>
    <xf numFmtId="0" fontId="30" fillId="8" borderId="1" xfId="0" applyFont="1" applyFill="1" applyBorder="1" applyAlignment="1">
      <alignment vertical="center" wrapText="1"/>
    </xf>
    <xf numFmtId="0" fontId="31" fillId="8" borderId="1" xfId="0" applyFont="1" applyFill="1" applyBorder="1" applyAlignment="1">
      <alignment vertical="center" wrapText="1"/>
    </xf>
    <xf numFmtId="0" fontId="33" fillId="8" borderId="1" xfId="0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 wrapText="1"/>
    </xf>
    <xf numFmtId="0" fontId="26" fillId="8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0" fillId="8" borderId="0" xfId="0" applyFill="1">
      <alignment vertical="center"/>
    </xf>
    <xf numFmtId="0" fontId="8" fillId="8" borderId="3" xfId="0" applyFont="1" applyFill="1" applyBorder="1" applyAlignment="1">
      <alignment vertical="center" wrapText="1"/>
    </xf>
    <xf numFmtId="0" fontId="16" fillId="8" borderId="3" xfId="0" applyFont="1" applyFill="1" applyBorder="1" applyAlignment="1">
      <alignment vertical="center" wrapText="1"/>
    </xf>
    <xf numFmtId="0" fontId="19" fillId="8" borderId="3" xfId="0" applyFont="1" applyFill="1" applyBorder="1" applyAlignment="1">
      <alignment vertical="center" wrapText="1"/>
    </xf>
    <xf numFmtId="0" fontId="35" fillId="4" borderId="0" xfId="0" applyFont="1" applyFill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1" borderId="1" xfId="0" applyFont="1" applyFill="1" applyBorder="1" applyAlignment="1">
      <alignment horizontal="center" vertical="center" wrapText="1"/>
    </xf>
    <xf numFmtId="0" fontId="5" fillId="8" borderId="0" xfId="0" applyFont="1" applyFill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8" borderId="1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16" fillId="7" borderId="3" xfId="0" applyFont="1" applyFill="1" applyBorder="1" applyAlignment="1">
      <alignment vertical="center" wrapText="1"/>
    </xf>
    <xf numFmtId="0" fontId="19" fillId="7" borderId="3" xfId="0" applyFont="1" applyFill="1" applyBorder="1" applyAlignment="1">
      <alignment vertical="center" wrapText="1"/>
    </xf>
    <xf numFmtId="0" fontId="41" fillId="8" borderId="0" xfId="0" applyFont="1" applyFill="1">
      <alignment vertical="center"/>
    </xf>
    <xf numFmtId="0" fontId="37" fillId="8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16" fillId="8" borderId="3" xfId="0" applyFont="1" applyFill="1" applyBorder="1" applyAlignment="1">
      <alignment vertical="center" wrapText="1"/>
    </xf>
    <xf numFmtId="0" fontId="16" fillId="8" borderId="5" xfId="0" applyFont="1" applyFill="1" applyBorder="1" applyAlignment="1">
      <alignment vertical="center" wrapText="1"/>
    </xf>
    <xf numFmtId="0" fontId="16" fillId="8" borderId="4" xfId="0" applyFont="1" applyFill="1" applyBorder="1" applyAlignment="1">
      <alignment vertical="center" wrapText="1"/>
    </xf>
    <xf numFmtId="0" fontId="19" fillId="8" borderId="3" xfId="0" applyFont="1" applyFill="1" applyBorder="1" applyAlignment="1">
      <alignment vertical="center" wrapText="1"/>
    </xf>
    <xf numFmtId="0" fontId="19" fillId="8" borderId="5" xfId="0" applyFont="1" applyFill="1" applyBorder="1" applyAlignment="1">
      <alignment vertical="center" wrapText="1"/>
    </xf>
    <xf numFmtId="0" fontId="19" fillId="8" borderId="4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34" fillId="8" borderId="9" xfId="0" applyFont="1" applyFill="1" applyBorder="1" applyAlignment="1">
      <alignment horizontal="left" vertical="center"/>
    </xf>
    <xf numFmtId="0" fontId="25" fillId="8" borderId="0" xfId="0" applyFont="1" applyFill="1" applyAlignment="1">
      <alignment horizontal="center" vertical="center"/>
    </xf>
    <xf numFmtId="0" fontId="8" fillId="7" borderId="3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 wrapText="1"/>
    </xf>
    <xf numFmtId="0" fontId="16" fillId="7" borderId="3" xfId="0" applyFont="1" applyFill="1" applyBorder="1" applyAlignment="1">
      <alignment vertical="center" wrapText="1"/>
    </xf>
    <xf numFmtId="0" fontId="16" fillId="7" borderId="4" xfId="0" applyFont="1" applyFill="1" applyBorder="1" applyAlignment="1">
      <alignment vertical="center" wrapText="1"/>
    </xf>
    <xf numFmtId="0" fontId="19" fillId="7" borderId="3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19" fillId="7" borderId="5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21" fillId="8" borderId="2" xfId="0" applyFont="1" applyFill="1" applyBorder="1">
      <alignment vertical="center"/>
    </xf>
    <xf numFmtId="0" fontId="30" fillId="8" borderId="1" xfId="0" applyFont="1" applyFill="1" applyBorder="1" applyAlignment="1">
      <alignment vertical="center" wrapText="1"/>
    </xf>
    <xf numFmtId="0" fontId="31" fillId="8" borderId="1" xfId="0" applyFont="1" applyFill="1" applyBorder="1" applyAlignment="1">
      <alignment vertical="center" wrapText="1"/>
    </xf>
    <xf numFmtId="0" fontId="33" fillId="8" borderId="1" xfId="0" applyFont="1" applyFill="1" applyBorder="1" applyAlignment="1">
      <alignment vertical="center" wrapText="1"/>
    </xf>
    <xf numFmtId="0" fontId="30" fillId="7" borderId="1" xfId="0" applyFont="1" applyFill="1" applyBorder="1" applyAlignment="1">
      <alignment vertical="center" wrapText="1"/>
    </xf>
    <xf numFmtId="0" fontId="31" fillId="7" borderId="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AFA7-175E-4558-A74D-3AD7557AE9C2}">
  <dimension ref="A1:AC35"/>
  <sheetViews>
    <sheetView zoomScale="60" zoomScaleNormal="60" workbookViewId="0">
      <selection activeCell="F13" sqref="F13"/>
    </sheetView>
  </sheetViews>
  <sheetFormatPr defaultRowHeight="14"/>
  <cols>
    <col min="1" max="1" width="31" customWidth="1"/>
    <col min="2" max="2" width="25.08984375" customWidth="1"/>
    <col min="3" max="3" width="58.6328125" hidden="1" customWidth="1"/>
    <col min="4" max="4" width="33.453125" hidden="1" customWidth="1"/>
    <col min="5" max="5" width="18.36328125" customWidth="1"/>
    <col min="6" max="6" width="27.1796875" customWidth="1"/>
    <col min="7" max="8" width="11.81640625" customWidth="1"/>
    <col min="9" max="9" width="27.1796875" customWidth="1"/>
    <col min="10" max="11" width="11.81640625" customWidth="1"/>
    <col min="12" max="15" width="20.81640625" hidden="1" customWidth="1"/>
    <col min="16" max="17" width="11.81640625" hidden="1" customWidth="1"/>
    <col min="18" max="21" width="20.7265625" hidden="1" customWidth="1"/>
    <col min="22" max="22" width="11.81640625" hidden="1" customWidth="1"/>
    <col min="23" max="23" width="8.7265625" hidden="1" customWidth="1"/>
    <col min="24" max="27" width="20.7265625" hidden="1" customWidth="1"/>
    <col min="28" max="28" width="13" hidden="1" customWidth="1"/>
    <col min="29" max="29" width="8.7265625" hidden="1" customWidth="1"/>
  </cols>
  <sheetData>
    <row r="1" spans="1:29" ht="36">
      <c r="A1" s="65" t="s">
        <v>36</v>
      </c>
      <c r="B1" s="65"/>
      <c r="C1" s="65"/>
      <c r="D1" s="65"/>
      <c r="E1" s="65"/>
      <c r="F1" s="75" t="s">
        <v>165</v>
      </c>
      <c r="G1" s="75"/>
      <c r="H1" s="75"/>
      <c r="I1" s="75" t="s">
        <v>38</v>
      </c>
      <c r="J1" s="75"/>
      <c r="K1" s="75"/>
      <c r="L1" s="76" t="s">
        <v>69</v>
      </c>
      <c r="M1" s="76"/>
      <c r="N1" s="76"/>
      <c r="O1" s="76"/>
      <c r="P1" s="76"/>
      <c r="Q1" s="76"/>
      <c r="R1" s="76" t="s">
        <v>72</v>
      </c>
      <c r="S1" s="76"/>
      <c r="T1" s="76"/>
      <c r="U1" s="76"/>
      <c r="V1" s="76"/>
      <c r="W1" s="76"/>
      <c r="X1" s="76" t="s">
        <v>158</v>
      </c>
      <c r="Y1" s="76"/>
      <c r="Z1" s="76"/>
      <c r="AA1" s="76"/>
      <c r="AB1" s="76"/>
      <c r="AC1" s="76"/>
    </row>
    <row r="2" spans="1:29" ht="38" customHeight="1" thickBot="1">
      <c r="A2" s="89" t="s">
        <v>113</v>
      </c>
      <c r="B2" s="89"/>
      <c r="C2" s="89"/>
      <c r="D2" s="89"/>
      <c r="E2" s="53"/>
      <c r="F2" s="90" t="s">
        <v>37</v>
      </c>
      <c r="G2" s="90"/>
      <c r="H2" s="90"/>
      <c r="I2" s="90" t="s">
        <v>51</v>
      </c>
      <c r="J2" s="90"/>
      <c r="K2" s="90"/>
      <c r="L2" s="77" t="s">
        <v>61</v>
      </c>
      <c r="M2" s="77"/>
      <c r="N2" s="77"/>
      <c r="O2" s="77"/>
      <c r="P2" s="77"/>
      <c r="Q2" s="77"/>
      <c r="R2" s="77" t="s">
        <v>70</v>
      </c>
      <c r="S2" s="77"/>
      <c r="T2" s="77"/>
      <c r="U2" s="77"/>
      <c r="V2" s="77"/>
      <c r="W2" s="77"/>
      <c r="X2" s="77" t="s">
        <v>153</v>
      </c>
      <c r="Y2" s="77"/>
      <c r="Z2" s="77"/>
      <c r="AA2" s="77"/>
      <c r="AB2" s="77"/>
      <c r="AC2" s="77"/>
    </row>
    <row r="3" spans="1:29" ht="59.5" customHeight="1">
      <c r="A3" s="38" t="s">
        <v>2</v>
      </c>
      <c r="B3" s="38" t="s">
        <v>3</v>
      </c>
      <c r="C3" s="38" t="s">
        <v>4</v>
      </c>
      <c r="D3" s="39" t="s">
        <v>5</v>
      </c>
      <c r="E3" s="59" t="s">
        <v>99</v>
      </c>
      <c r="F3" s="60" t="s">
        <v>161</v>
      </c>
      <c r="G3" s="61" t="s">
        <v>1</v>
      </c>
      <c r="H3" s="61" t="s">
        <v>58</v>
      </c>
      <c r="I3" s="60" t="s">
        <v>161</v>
      </c>
      <c r="J3" s="61" t="s">
        <v>1</v>
      </c>
      <c r="K3" s="61" t="s">
        <v>58</v>
      </c>
      <c r="L3" s="62" t="s">
        <v>160</v>
      </c>
      <c r="M3" s="63" t="s">
        <v>157</v>
      </c>
      <c r="N3" s="64" t="s">
        <v>158</v>
      </c>
      <c r="O3" s="60" t="s">
        <v>159</v>
      </c>
      <c r="P3" s="11" t="s">
        <v>1</v>
      </c>
      <c r="Q3" s="11" t="s">
        <v>58</v>
      </c>
      <c r="R3" s="62" t="s">
        <v>160</v>
      </c>
      <c r="S3" s="63" t="s">
        <v>157</v>
      </c>
      <c r="T3" s="64" t="s">
        <v>158</v>
      </c>
      <c r="U3" s="60" t="s">
        <v>159</v>
      </c>
      <c r="V3" s="11" t="s">
        <v>1</v>
      </c>
      <c r="W3" s="11" t="s">
        <v>58</v>
      </c>
      <c r="X3" s="62" t="s">
        <v>160</v>
      </c>
      <c r="Y3" s="63" t="s">
        <v>157</v>
      </c>
      <c r="Z3" s="64" t="s">
        <v>158</v>
      </c>
      <c r="AA3" s="60" t="s">
        <v>159</v>
      </c>
      <c r="AB3" s="11" t="s">
        <v>1</v>
      </c>
      <c r="AC3" s="11" t="s">
        <v>58</v>
      </c>
    </row>
    <row r="4" spans="1:29" ht="68.5" customHeight="1">
      <c r="A4" s="78" t="s">
        <v>13</v>
      </c>
      <c r="B4" s="78" t="s">
        <v>14</v>
      </c>
      <c r="C4" s="81" t="s">
        <v>44</v>
      </c>
      <c r="D4" s="84" t="s">
        <v>15</v>
      </c>
      <c r="E4" s="23" t="s">
        <v>100</v>
      </c>
      <c r="F4" s="6" t="s">
        <v>41</v>
      </c>
      <c r="G4" s="9">
        <f>57.68+133.7</f>
        <v>191.38</v>
      </c>
      <c r="H4" s="16">
        <f>G4/$G$28</f>
        <v>0.69050368018473085</v>
      </c>
      <c r="I4" s="6" t="s">
        <v>55</v>
      </c>
      <c r="J4" s="9">
        <v>100</v>
      </c>
      <c r="K4" s="16">
        <f>J4/$J$28</f>
        <v>0.58814534247703287</v>
      </c>
      <c r="L4" s="5" t="s">
        <v>63</v>
      </c>
      <c r="M4" s="4"/>
      <c r="N4" s="4"/>
      <c r="O4" s="4"/>
      <c r="P4" s="4"/>
      <c r="Q4" s="4"/>
      <c r="R4" s="8" t="s">
        <v>79</v>
      </c>
      <c r="S4" s="20"/>
      <c r="T4" s="20"/>
      <c r="U4" s="20"/>
      <c r="V4" s="20"/>
      <c r="W4" s="20"/>
      <c r="X4" s="4"/>
      <c r="Y4" s="4"/>
      <c r="Z4" s="4"/>
      <c r="AA4" s="4"/>
      <c r="AB4" s="4"/>
      <c r="AC4" s="4"/>
    </row>
    <row r="5" spans="1:29" ht="38.5" hidden="1" customHeight="1">
      <c r="A5" s="79"/>
      <c r="B5" s="79"/>
      <c r="C5" s="82"/>
      <c r="D5" s="85"/>
      <c r="E5" s="87" t="s">
        <v>0</v>
      </c>
      <c r="F5" s="5"/>
      <c r="G5" s="2"/>
      <c r="H5" s="19"/>
      <c r="I5" s="5"/>
      <c r="J5" s="2"/>
      <c r="K5" s="19"/>
      <c r="L5" s="5" t="s">
        <v>64</v>
      </c>
      <c r="M5" s="5" t="s">
        <v>64</v>
      </c>
      <c r="N5" s="4"/>
      <c r="O5" s="4"/>
      <c r="P5" s="5" t="s">
        <v>154</v>
      </c>
      <c r="Q5" s="4"/>
      <c r="R5" s="8" t="s">
        <v>80</v>
      </c>
      <c r="S5" s="20"/>
      <c r="T5" s="8" t="s">
        <v>64</v>
      </c>
      <c r="U5" s="20"/>
      <c r="V5" s="20"/>
      <c r="W5" s="20"/>
      <c r="X5" s="8" t="s">
        <v>95</v>
      </c>
      <c r="Y5" s="4"/>
      <c r="Z5" s="4"/>
      <c r="AA5" s="8" t="s">
        <v>64</v>
      </c>
      <c r="AB5" s="4"/>
      <c r="AC5" s="4"/>
    </row>
    <row r="6" spans="1:29" ht="38.5" hidden="1" customHeight="1">
      <c r="A6" s="79"/>
      <c r="B6" s="79"/>
      <c r="C6" s="82"/>
      <c r="D6" s="85"/>
      <c r="E6" s="88"/>
      <c r="F6" s="5"/>
      <c r="G6" s="2"/>
      <c r="H6" s="19"/>
      <c r="I6" s="5"/>
      <c r="J6" s="2"/>
      <c r="K6" s="19"/>
      <c r="L6" s="5"/>
      <c r="M6" s="5"/>
      <c r="N6" s="4"/>
      <c r="O6" s="4"/>
      <c r="P6" s="4"/>
      <c r="Q6" s="4"/>
      <c r="R6" s="8"/>
      <c r="S6" s="20"/>
      <c r="T6" s="8"/>
      <c r="U6" s="20"/>
      <c r="V6" s="20"/>
      <c r="W6" s="20"/>
      <c r="X6" s="5" t="s">
        <v>96</v>
      </c>
      <c r="Y6" s="4"/>
      <c r="Z6" s="4"/>
      <c r="AA6" s="4"/>
      <c r="AB6" s="4"/>
      <c r="AC6" s="4"/>
    </row>
    <row r="7" spans="1:29" ht="38.5" hidden="1" customHeight="1">
      <c r="A7" s="80"/>
      <c r="B7" s="80"/>
      <c r="C7" s="83"/>
      <c r="D7" s="86"/>
      <c r="E7" s="29" t="s">
        <v>102</v>
      </c>
      <c r="F7" s="5"/>
      <c r="G7" s="2"/>
      <c r="H7" s="19"/>
      <c r="I7" s="5"/>
      <c r="J7" s="2"/>
      <c r="K7" s="19"/>
      <c r="L7" s="5" t="s">
        <v>66</v>
      </c>
      <c r="M7" s="5"/>
      <c r="N7" s="4"/>
      <c r="O7" s="4"/>
      <c r="P7" s="4"/>
      <c r="Q7" s="4"/>
      <c r="R7" s="8" t="s">
        <v>81</v>
      </c>
      <c r="S7" s="20"/>
      <c r="T7" s="20"/>
      <c r="U7" s="20"/>
      <c r="V7" s="20"/>
      <c r="W7" s="20"/>
      <c r="X7" s="4"/>
      <c r="Y7" s="4"/>
      <c r="Z7" s="4"/>
      <c r="AA7" s="4"/>
      <c r="AB7" s="4"/>
      <c r="AC7" s="4"/>
    </row>
    <row r="8" spans="1:29" ht="42.5" customHeight="1">
      <c r="A8" s="91" t="s">
        <v>23</v>
      </c>
      <c r="B8" s="91" t="s">
        <v>20</v>
      </c>
      <c r="C8" s="93" t="s">
        <v>47</v>
      </c>
      <c r="D8" s="95" t="s">
        <v>24</v>
      </c>
      <c r="E8" s="30" t="s">
        <v>114</v>
      </c>
      <c r="F8" s="6" t="s">
        <v>39</v>
      </c>
      <c r="G8" s="9">
        <v>27.03</v>
      </c>
      <c r="H8" s="16">
        <f>G8/$G$28</f>
        <v>9.7524895367296888E-2</v>
      </c>
      <c r="I8" s="4"/>
      <c r="J8" s="4"/>
      <c r="K8" s="4"/>
      <c r="L8" s="4"/>
      <c r="M8" s="4"/>
      <c r="N8" s="4"/>
      <c r="O8" s="4"/>
      <c r="P8" s="4"/>
      <c r="Q8" s="4"/>
      <c r="S8" s="20"/>
      <c r="T8" s="8" t="s">
        <v>75</v>
      </c>
      <c r="U8" s="20"/>
      <c r="V8" s="20"/>
      <c r="W8" s="20"/>
      <c r="X8" s="4"/>
      <c r="Y8" s="4"/>
      <c r="Z8" s="8" t="s">
        <v>75</v>
      </c>
      <c r="AA8" s="8" t="s">
        <v>75</v>
      </c>
      <c r="AB8" s="4"/>
      <c r="AC8" s="4"/>
    </row>
    <row r="9" spans="1:29" ht="38.5" hidden="1" customHeight="1">
      <c r="A9" s="92"/>
      <c r="B9" s="92"/>
      <c r="C9" s="94"/>
      <c r="D9" s="96"/>
      <c r="E9" s="31" t="s">
        <v>115</v>
      </c>
      <c r="F9" s="5"/>
      <c r="G9" s="2"/>
      <c r="H9" s="19"/>
      <c r="I9" s="4"/>
      <c r="J9" s="4"/>
      <c r="K9" s="4"/>
      <c r="L9" s="4"/>
      <c r="M9" s="4"/>
      <c r="N9" s="4"/>
      <c r="O9" s="4"/>
      <c r="P9" s="4"/>
      <c r="Q9" s="4"/>
      <c r="R9" s="20" t="s">
        <v>78</v>
      </c>
      <c r="S9" s="20"/>
      <c r="T9" s="8"/>
      <c r="U9" s="20"/>
      <c r="V9" s="20"/>
      <c r="W9" s="20"/>
      <c r="X9" s="4"/>
      <c r="Y9" s="4"/>
      <c r="Z9" s="4"/>
      <c r="AA9" s="4"/>
      <c r="AB9" s="4"/>
      <c r="AC9" s="4"/>
    </row>
    <row r="10" spans="1:29" ht="87.5" customHeight="1">
      <c r="A10" s="78" t="s">
        <v>16</v>
      </c>
      <c r="B10" s="97" t="s">
        <v>35</v>
      </c>
      <c r="C10" s="81" t="s">
        <v>45</v>
      </c>
      <c r="D10" s="84" t="s">
        <v>17</v>
      </c>
      <c r="E10" s="32" t="s">
        <v>116</v>
      </c>
      <c r="F10" s="7" t="s">
        <v>52</v>
      </c>
      <c r="G10" s="4"/>
      <c r="H10" s="1"/>
      <c r="I10" s="6" t="s">
        <v>60</v>
      </c>
      <c r="J10" s="9">
        <v>30</v>
      </c>
      <c r="K10" s="16">
        <f t="shared" ref="K10" si="0">J10/$J$28</f>
        <v>0.17644360274310986</v>
      </c>
      <c r="M10" s="4"/>
      <c r="N10" s="5" t="s">
        <v>65</v>
      </c>
      <c r="O10" s="4"/>
      <c r="P10" s="1">
        <v>30</v>
      </c>
      <c r="Q10" s="4"/>
      <c r="R10" s="20"/>
      <c r="T10" s="5"/>
      <c r="U10" s="20"/>
      <c r="V10" s="20"/>
      <c r="W10" s="20"/>
      <c r="X10" s="4"/>
      <c r="Z10" s="4"/>
      <c r="AA10" s="4"/>
      <c r="AB10" s="4"/>
      <c r="AC10" s="4"/>
    </row>
    <row r="11" spans="1:29" ht="38.5" hidden="1" customHeight="1">
      <c r="A11" s="80"/>
      <c r="B11" s="98"/>
      <c r="C11" s="83"/>
      <c r="D11" s="86"/>
      <c r="E11" s="32" t="s">
        <v>117</v>
      </c>
      <c r="F11" s="8"/>
      <c r="G11" s="4"/>
      <c r="H11" s="1"/>
      <c r="I11" s="5"/>
      <c r="J11" s="2"/>
      <c r="K11" s="19"/>
      <c r="L11" s="5"/>
      <c r="M11" s="4"/>
      <c r="N11" s="4"/>
      <c r="O11" s="4"/>
      <c r="P11" s="4"/>
      <c r="Q11" s="4"/>
      <c r="R11" s="20"/>
      <c r="S11" s="8" t="s">
        <v>73</v>
      </c>
      <c r="T11" s="20"/>
      <c r="U11" s="20"/>
      <c r="V11" s="20"/>
      <c r="W11" s="20"/>
      <c r="X11" s="4"/>
      <c r="Y11" s="8" t="s">
        <v>73</v>
      </c>
      <c r="Z11" s="4"/>
      <c r="AA11" s="4"/>
      <c r="AB11" s="4"/>
      <c r="AC11" s="4"/>
    </row>
    <row r="12" spans="1:29" ht="56.5" hidden="1" customHeight="1">
      <c r="A12" s="21" t="s">
        <v>18</v>
      </c>
      <c r="B12" s="21" t="s">
        <v>6</v>
      </c>
      <c r="C12" s="22" t="s">
        <v>46</v>
      </c>
      <c r="D12" s="26" t="s">
        <v>19</v>
      </c>
      <c r="E12" s="31" t="s">
        <v>118</v>
      </c>
      <c r="F12" s="4"/>
      <c r="G12" s="4"/>
      <c r="H12" s="1"/>
      <c r="I12" s="4"/>
      <c r="J12" s="4"/>
      <c r="K12" s="4"/>
      <c r="L12" s="4"/>
      <c r="M12" s="4"/>
      <c r="N12" s="4"/>
      <c r="O12" s="4"/>
      <c r="P12" s="4"/>
      <c r="Q12" s="4"/>
      <c r="R12" s="20"/>
      <c r="S12" s="8" t="s">
        <v>74</v>
      </c>
      <c r="T12" s="20"/>
      <c r="U12" s="20"/>
      <c r="V12" s="20"/>
      <c r="W12" s="20"/>
      <c r="X12" s="4"/>
      <c r="Y12" s="8" t="s">
        <v>74</v>
      </c>
      <c r="Z12" s="4"/>
      <c r="AA12" s="4"/>
      <c r="AB12" s="4"/>
      <c r="AC12" s="4"/>
    </row>
    <row r="13" spans="1:29" ht="62" customHeight="1">
      <c r="A13" s="88" t="s">
        <v>33</v>
      </c>
      <c r="B13" s="88" t="s">
        <v>34</v>
      </c>
      <c r="C13" s="102" t="s">
        <v>50</v>
      </c>
      <c r="D13" s="103"/>
      <c r="E13" s="33" t="s">
        <v>103</v>
      </c>
      <c r="F13" s="6" t="s">
        <v>40</v>
      </c>
      <c r="G13" s="9">
        <v>58.75</v>
      </c>
      <c r="H13" s="16">
        <f>G13/$G$28</f>
        <v>0.21197142444797232</v>
      </c>
      <c r="J13" s="4"/>
      <c r="K13" s="4"/>
      <c r="L13" s="8" t="s">
        <v>62</v>
      </c>
      <c r="M13" s="4"/>
      <c r="N13" s="4"/>
      <c r="O13" s="8"/>
      <c r="P13" s="4"/>
      <c r="Q13" s="4"/>
      <c r="R13" s="4"/>
      <c r="S13" s="20"/>
      <c r="T13" s="20"/>
      <c r="U13" s="20"/>
      <c r="V13" s="20"/>
      <c r="W13" s="20"/>
      <c r="X13" s="4"/>
      <c r="Y13" s="4"/>
      <c r="Z13" s="4"/>
      <c r="AA13" s="4"/>
      <c r="AB13" s="4"/>
      <c r="AC13" s="4"/>
    </row>
    <row r="14" spans="1:29" ht="62" customHeight="1">
      <c r="A14" s="88"/>
      <c r="B14" s="88"/>
      <c r="C14" s="102"/>
      <c r="D14" s="103"/>
      <c r="E14" s="33" t="s">
        <v>104</v>
      </c>
      <c r="F14" s="4"/>
      <c r="G14" s="4"/>
      <c r="H14" s="4"/>
      <c r="I14" s="13" t="s">
        <v>54</v>
      </c>
      <c r="J14" s="9">
        <v>40.026000000000003</v>
      </c>
      <c r="K14" s="16">
        <f>J14/$J$28</f>
        <v>0.23541105477985722</v>
      </c>
      <c r="L14" s="4"/>
      <c r="M14" s="4"/>
      <c r="N14" s="4"/>
      <c r="O14" s="4"/>
      <c r="P14" s="4"/>
      <c r="Q14" s="4"/>
      <c r="R14" s="4"/>
      <c r="S14" s="20"/>
      <c r="T14" s="20"/>
      <c r="U14" s="20"/>
      <c r="V14" s="20"/>
      <c r="W14" s="20"/>
      <c r="Y14" s="4"/>
      <c r="Z14" s="4"/>
      <c r="AA14" s="4"/>
      <c r="AB14" s="4"/>
      <c r="AC14" s="4"/>
    </row>
    <row r="15" spans="1:29" ht="62" hidden="1" customHeight="1">
      <c r="A15" s="88"/>
      <c r="B15" s="88"/>
      <c r="C15" s="102"/>
      <c r="D15" s="103"/>
      <c r="E15" s="33" t="s">
        <v>105</v>
      </c>
      <c r="F15" s="4"/>
      <c r="G15" s="4"/>
      <c r="H15" s="4"/>
      <c r="J15" s="4"/>
      <c r="K15" s="4"/>
      <c r="L15" s="4"/>
      <c r="M15" s="4"/>
      <c r="N15" s="8" t="s">
        <v>67</v>
      </c>
      <c r="O15" s="4"/>
      <c r="P15" s="1">
        <v>15</v>
      </c>
      <c r="Q15" s="4"/>
      <c r="S15" s="20"/>
      <c r="T15" s="20"/>
      <c r="U15" s="8" t="s">
        <v>82</v>
      </c>
      <c r="V15" s="14">
        <v>6.8</v>
      </c>
      <c r="W15" s="20"/>
      <c r="X15" s="8" t="s">
        <v>97</v>
      </c>
      <c r="Y15" s="4"/>
      <c r="Z15" s="4"/>
      <c r="AA15" s="4"/>
      <c r="AB15" s="1">
        <v>15</v>
      </c>
      <c r="AC15" s="4"/>
    </row>
    <row r="16" spans="1:29" ht="62" customHeight="1">
      <c r="A16" s="88"/>
      <c r="B16" s="88"/>
      <c r="C16" s="102"/>
      <c r="D16" s="103"/>
      <c r="E16" s="33" t="s">
        <v>106</v>
      </c>
      <c r="F16" s="4"/>
      <c r="G16" s="4"/>
      <c r="H16" s="4"/>
      <c r="I16" s="12" t="s">
        <v>53</v>
      </c>
      <c r="J16" s="4"/>
      <c r="K16" s="4"/>
      <c r="L16" s="4"/>
      <c r="M16" s="4"/>
      <c r="N16" s="4"/>
      <c r="O16" s="4"/>
      <c r="P16" s="4"/>
      <c r="Q16" s="4"/>
      <c r="R16" s="20"/>
      <c r="S16" s="20"/>
      <c r="T16" s="20"/>
      <c r="U16" s="20"/>
      <c r="V16" s="20"/>
      <c r="W16" s="20"/>
      <c r="X16" s="8" t="s">
        <v>94</v>
      </c>
      <c r="Y16" s="4"/>
      <c r="Z16" s="4"/>
      <c r="AA16" s="4"/>
      <c r="AB16" s="1">
        <v>35</v>
      </c>
      <c r="AC16" s="4"/>
    </row>
    <row r="17" spans="1:29" ht="61" hidden="1" customHeight="1">
      <c r="A17" s="91" t="s">
        <v>7</v>
      </c>
      <c r="B17" s="91" t="s">
        <v>8</v>
      </c>
      <c r="C17" s="93" t="s">
        <v>42</v>
      </c>
      <c r="D17" s="95" t="s">
        <v>9</v>
      </c>
      <c r="E17" s="30" t="s">
        <v>108</v>
      </c>
      <c r="F17" s="24"/>
      <c r="G17" s="4"/>
      <c r="H17" s="4"/>
      <c r="I17" s="4"/>
      <c r="J17" s="4"/>
      <c r="K17" s="4"/>
      <c r="L17" s="8" t="s">
        <v>87</v>
      </c>
      <c r="M17" s="4"/>
      <c r="N17" s="4"/>
      <c r="O17" s="4"/>
      <c r="P17" s="1">
        <v>0.35</v>
      </c>
      <c r="Q17" s="4"/>
      <c r="R17" s="8" t="s">
        <v>89</v>
      </c>
      <c r="S17" s="20"/>
      <c r="T17" s="20"/>
      <c r="V17" s="14">
        <v>0.3</v>
      </c>
      <c r="W17" s="20"/>
      <c r="X17" s="4"/>
      <c r="Y17" s="4"/>
      <c r="Z17" s="4"/>
      <c r="AA17" s="4"/>
      <c r="AB17" s="4"/>
      <c r="AC17" s="4"/>
    </row>
    <row r="18" spans="1:29" ht="61" hidden="1" customHeight="1">
      <c r="A18" s="92"/>
      <c r="B18" s="92"/>
      <c r="C18" s="94"/>
      <c r="D18" s="96"/>
      <c r="E18" s="30" t="s">
        <v>110</v>
      </c>
      <c r="F18" s="24"/>
      <c r="G18" s="4"/>
      <c r="H18" s="4"/>
      <c r="I18" s="4"/>
      <c r="J18" s="4"/>
      <c r="K18" s="4"/>
      <c r="L18" s="8"/>
      <c r="M18" s="4"/>
      <c r="N18" s="4"/>
      <c r="O18" s="4"/>
      <c r="P18" s="4"/>
      <c r="Q18" s="4"/>
      <c r="R18" s="8"/>
      <c r="S18" s="20"/>
      <c r="T18" s="20"/>
      <c r="U18" s="8" t="s">
        <v>90</v>
      </c>
      <c r="V18" s="8" t="s">
        <v>155</v>
      </c>
      <c r="W18" s="20"/>
      <c r="X18" s="4"/>
      <c r="Y18" s="4"/>
      <c r="Z18" s="4"/>
      <c r="AA18" s="4"/>
      <c r="AB18" s="4"/>
      <c r="AC18" s="4"/>
    </row>
    <row r="19" spans="1:29" ht="51.5" hidden="1" customHeight="1">
      <c r="A19" s="23" t="s">
        <v>10</v>
      </c>
      <c r="B19" s="23" t="s">
        <v>11</v>
      </c>
      <c r="C19" s="25" t="s">
        <v>43</v>
      </c>
      <c r="D19" s="27" t="s">
        <v>12</v>
      </c>
      <c r="E19" s="34" t="s">
        <v>112</v>
      </c>
      <c r="F19" s="5"/>
      <c r="G19" s="4"/>
      <c r="H19" s="4"/>
      <c r="I19" s="4"/>
      <c r="J19" s="4"/>
      <c r="K19" s="4"/>
      <c r="L19" s="8" t="s">
        <v>162</v>
      </c>
      <c r="M19" s="4"/>
      <c r="N19" s="4"/>
      <c r="O19" s="4"/>
      <c r="P19" s="1">
        <v>15</v>
      </c>
      <c r="Q19" s="4"/>
      <c r="R19" s="8" t="s">
        <v>77</v>
      </c>
      <c r="S19" s="20"/>
      <c r="T19" s="20"/>
      <c r="U19" s="8" t="s">
        <v>162</v>
      </c>
      <c r="V19" s="14">
        <v>15</v>
      </c>
      <c r="W19" s="20"/>
      <c r="X19" s="4"/>
      <c r="Y19" s="4"/>
      <c r="Z19" s="4"/>
      <c r="AA19" s="4"/>
      <c r="AB19" s="4"/>
      <c r="AC19" s="4"/>
    </row>
    <row r="20" spans="1:29" ht="57.5" hidden="1" customHeight="1">
      <c r="A20" s="91" t="s">
        <v>25</v>
      </c>
      <c r="B20" s="91" t="s">
        <v>20</v>
      </c>
      <c r="C20" s="93" t="s">
        <v>48</v>
      </c>
      <c r="D20" s="95" t="s">
        <v>26</v>
      </c>
      <c r="E20" s="30" t="s">
        <v>123</v>
      </c>
      <c r="F20" s="4"/>
      <c r="G20" s="4"/>
      <c r="H20" s="1"/>
      <c r="I20" s="4"/>
      <c r="J20" s="4"/>
      <c r="K20" s="4"/>
      <c r="L20" s="8" t="s">
        <v>83</v>
      </c>
      <c r="M20" s="4"/>
      <c r="N20" s="4"/>
      <c r="O20" s="4"/>
      <c r="P20" s="1">
        <f>22.72+22.72</f>
        <v>45.44</v>
      </c>
      <c r="Q20" s="4"/>
      <c r="R20" s="20"/>
      <c r="S20" s="20"/>
      <c r="T20" s="20"/>
      <c r="V20" s="20"/>
      <c r="W20" s="20"/>
      <c r="X20" s="4"/>
      <c r="Y20" s="4"/>
      <c r="Z20" s="4"/>
      <c r="AA20" s="4"/>
      <c r="AB20" s="4"/>
      <c r="AC20" s="4"/>
    </row>
    <row r="21" spans="1:29" ht="57.5" hidden="1" customHeight="1">
      <c r="A21" s="99"/>
      <c r="B21" s="99"/>
      <c r="C21" s="100"/>
      <c r="D21" s="101"/>
      <c r="E21" s="30" t="s">
        <v>125</v>
      </c>
      <c r="F21" s="4"/>
      <c r="G21" s="4"/>
      <c r="H21" s="1"/>
      <c r="I21" s="4"/>
      <c r="J21" s="4"/>
      <c r="K21" s="4"/>
      <c r="L21" s="8" t="s">
        <v>84</v>
      </c>
      <c r="M21" s="4"/>
      <c r="N21" s="4"/>
      <c r="O21" s="4"/>
      <c r="P21" s="1">
        <f>28.36+28.36</f>
        <v>56.72</v>
      </c>
      <c r="Q21" s="4"/>
      <c r="R21" s="20"/>
      <c r="S21" s="20"/>
      <c r="T21" s="20"/>
      <c r="U21" s="8"/>
      <c r="V21" s="20"/>
      <c r="W21" s="20"/>
      <c r="X21" s="4"/>
      <c r="Y21" s="4"/>
      <c r="Z21" s="4"/>
      <c r="AA21" s="4"/>
      <c r="AB21" s="4"/>
      <c r="AC21" s="4"/>
    </row>
    <row r="22" spans="1:29" ht="57.5" hidden="1" customHeight="1">
      <c r="A22" s="92"/>
      <c r="B22" s="92"/>
      <c r="C22" s="94"/>
      <c r="D22" s="96"/>
      <c r="E22" s="35" t="s">
        <v>72</v>
      </c>
      <c r="F22" s="4"/>
      <c r="G22" s="4"/>
      <c r="H22" s="1"/>
      <c r="I22" s="4"/>
      <c r="J22" s="4"/>
      <c r="K22" s="4"/>
      <c r="L22" s="8"/>
      <c r="M22" s="4"/>
      <c r="N22" s="4"/>
      <c r="O22" s="4"/>
      <c r="P22" s="4"/>
      <c r="Q22" s="4"/>
      <c r="R22" s="20"/>
      <c r="S22" s="20"/>
      <c r="T22" s="20"/>
      <c r="U22" s="8" t="s">
        <v>93</v>
      </c>
      <c r="V22" s="1">
        <v>36.76</v>
      </c>
      <c r="W22" s="20"/>
      <c r="X22" s="4"/>
      <c r="Y22" s="4"/>
      <c r="Z22" s="4"/>
      <c r="AA22" s="4"/>
      <c r="AB22" s="4"/>
      <c r="AC22" s="4"/>
    </row>
    <row r="23" spans="1:29" ht="56.5" hidden="1" customHeight="1">
      <c r="A23" s="56" t="s">
        <v>27</v>
      </c>
      <c r="B23" s="56" t="s">
        <v>28</v>
      </c>
      <c r="C23" s="57" t="s">
        <v>49</v>
      </c>
      <c r="D23" s="58" t="s">
        <v>29</v>
      </c>
      <c r="E23" s="29" t="s">
        <v>121</v>
      </c>
      <c r="F23" s="4"/>
      <c r="G23" s="4"/>
      <c r="H23" s="1"/>
      <c r="I23" s="4"/>
      <c r="J23" s="4"/>
      <c r="K23" s="4"/>
      <c r="M23" s="4"/>
      <c r="N23" s="8"/>
      <c r="O23" s="8" t="s">
        <v>85</v>
      </c>
      <c r="P23" s="20" t="s">
        <v>152</v>
      </c>
      <c r="Q23" s="4"/>
      <c r="R23" s="20"/>
      <c r="S23" s="20"/>
      <c r="T23" s="20"/>
      <c r="U23" s="8" t="s">
        <v>85</v>
      </c>
      <c r="V23" s="20" t="s">
        <v>152</v>
      </c>
      <c r="W23" s="20"/>
      <c r="X23" s="4"/>
      <c r="Y23" s="4"/>
      <c r="Z23" s="4"/>
      <c r="AA23" s="8" t="s">
        <v>85</v>
      </c>
      <c r="AB23" s="20" t="s">
        <v>152</v>
      </c>
      <c r="AC23" s="4"/>
    </row>
    <row r="24" spans="1:29" ht="38.5" hidden="1" customHeight="1">
      <c r="A24" s="21" t="s">
        <v>21</v>
      </c>
      <c r="B24" s="21" t="s">
        <v>14</v>
      </c>
      <c r="C24" s="22" t="s">
        <v>68</v>
      </c>
      <c r="D24" s="26" t="s">
        <v>22</v>
      </c>
      <c r="E24" s="30"/>
      <c r="F24" s="4"/>
      <c r="G24" s="4"/>
      <c r="H24" s="1"/>
      <c r="I24" s="4"/>
      <c r="J24" s="4"/>
      <c r="K24" s="4"/>
      <c r="L24" s="4"/>
      <c r="M24" s="4"/>
      <c r="N24" s="4"/>
      <c r="O24" s="4"/>
      <c r="P24" s="4"/>
      <c r="Q24" s="4"/>
      <c r="R24" s="20"/>
      <c r="S24" s="20"/>
      <c r="T24" s="20"/>
      <c r="U24" s="20"/>
      <c r="V24" s="20"/>
      <c r="W24" s="20"/>
      <c r="X24" s="4"/>
      <c r="Y24" s="4"/>
      <c r="Z24" s="4"/>
      <c r="AA24" s="4"/>
      <c r="AB24" s="4"/>
      <c r="AC24" s="4"/>
    </row>
    <row r="25" spans="1:29" ht="50" hidden="1" customHeight="1">
      <c r="A25" s="23" t="s">
        <v>30</v>
      </c>
      <c r="B25" s="23" t="s">
        <v>31</v>
      </c>
      <c r="C25" s="28" t="s">
        <v>32</v>
      </c>
      <c r="D25" s="36"/>
      <c r="E25" s="3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/>
      <c r="S25" s="20"/>
      <c r="T25" s="20"/>
      <c r="U25" s="20"/>
      <c r="V25" s="20"/>
      <c r="W25" s="20"/>
      <c r="X25" s="4"/>
      <c r="Y25" s="4"/>
      <c r="Z25" s="4"/>
      <c r="AA25" s="4"/>
      <c r="AB25" s="4"/>
      <c r="AC25" s="4"/>
    </row>
    <row r="26" spans="1:29" ht="32" customHeight="1">
      <c r="A26" s="54"/>
      <c r="B26" s="54"/>
      <c r="C26" s="54"/>
      <c r="D26" s="54"/>
      <c r="E26" s="54"/>
      <c r="F26" s="15" t="s">
        <v>56</v>
      </c>
      <c r="G26" s="17">
        <f>G8+G13</f>
        <v>85.78</v>
      </c>
      <c r="H26" s="18">
        <f>G26/$G$28</f>
        <v>0.30949631981526921</v>
      </c>
      <c r="I26" s="15" t="s">
        <v>56</v>
      </c>
      <c r="J26" s="17">
        <f>J14+J10</f>
        <v>70.02600000000001</v>
      </c>
      <c r="K26" s="18">
        <f>J26/$J$28</f>
        <v>0.41185465752296713</v>
      </c>
    </row>
    <row r="27" spans="1:29" ht="32" customHeight="1">
      <c r="A27" s="55"/>
      <c r="B27" s="55"/>
      <c r="C27" s="55"/>
      <c r="D27" s="55"/>
      <c r="E27" s="55"/>
      <c r="F27" s="15" t="s">
        <v>57</v>
      </c>
      <c r="G27" s="17">
        <f>G4</f>
        <v>191.38</v>
      </c>
      <c r="H27" s="18">
        <f>G27/$G$28</f>
        <v>0.69050368018473085</v>
      </c>
      <c r="I27" s="15" t="s">
        <v>57</v>
      </c>
      <c r="J27" s="17">
        <f>J4</f>
        <v>100</v>
      </c>
      <c r="K27" s="18">
        <f>J27/$J$28</f>
        <v>0.58814534247703287</v>
      </c>
    </row>
    <row r="28" spans="1:29" ht="32" customHeight="1">
      <c r="A28" s="55"/>
      <c r="B28" s="55"/>
      <c r="C28" s="55"/>
      <c r="D28" s="55"/>
      <c r="E28" s="55"/>
      <c r="F28" s="15" t="s">
        <v>59</v>
      </c>
      <c r="G28" s="17">
        <f>G27+G26</f>
        <v>277.15999999999997</v>
      </c>
      <c r="H28" s="17"/>
      <c r="I28" s="15" t="s">
        <v>59</v>
      </c>
      <c r="J28" s="17">
        <f>J27+J26</f>
        <v>170.02600000000001</v>
      </c>
      <c r="K28" s="17"/>
    </row>
    <row r="29" spans="1:29" ht="32" customHeight="1"/>
    <row r="30" spans="1:29" ht="21.5" customHeight="1">
      <c r="A30" s="10"/>
    </row>
    <row r="31" spans="1:29" ht="21.5" customHeight="1"/>
    <row r="32" spans="1:29" ht="21.5" customHeight="1"/>
    <row r="33" ht="21.5" customHeight="1"/>
    <row r="34" ht="21.5" customHeight="1"/>
    <row r="35" ht="21.5" customHeight="1"/>
  </sheetData>
  <mergeCells count="36">
    <mergeCell ref="A20:A22"/>
    <mergeCell ref="B20:B22"/>
    <mergeCell ref="C20:C22"/>
    <mergeCell ref="D20:D22"/>
    <mergeCell ref="A13:A16"/>
    <mergeCell ref="B13:B16"/>
    <mergeCell ref="C13:C16"/>
    <mergeCell ref="D13:D16"/>
    <mergeCell ref="A17:A18"/>
    <mergeCell ref="B17:B18"/>
    <mergeCell ref="C17:C18"/>
    <mergeCell ref="D17:D18"/>
    <mergeCell ref="A8:A9"/>
    <mergeCell ref="B8:B9"/>
    <mergeCell ref="C8:C9"/>
    <mergeCell ref="D8:D9"/>
    <mergeCell ref="A10:A11"/>
    <mergeCell ref="B10:B11"/>
    <mergeCell ref="C10:C11"/>
    <mergeCell ref="D10:D11"/>
    <mergeCell ref="X2:AC2"/>
    <mergeCell ref="A4:A7"/>
    <mergeCell ref="B4:B7"/>
    <mergeCell ref="C4:C7"/>
    <mergeCell ref="D4:D7"/>
    <mergeCell ref="E5:E6"/>
    <mergeCell ref="A2:D2"/>
    <mergeCell ref="F2:H2"/>
    <mergeCell ref="I2:K2"/>
    <mergeCell ref="L2:Q2"/>
    <mergeCell ref="R2:W2"/>
    <mergeCell ref="F1:H1"/>
    <mergeCell ref="I1:K1"/>
    <mergeCell ref="L1:Q1"/>
    <mergeCell ref="R1:W1"/>
    <mergeCell ref="X1:A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W27"/>
  <sheetViews>
    <sheetView tabSelected="1" zoomScale="64" zoomScaleNormal="64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T11" sqref="T11"/>
    </sheetView>
  </sheetViews>
  <sheetFormatPr defaultRowHeight="14"/>
  <cols>
    <col min="1" max="1" width="23.26953125" customWidth="1"/>
    <col min="2" max="2" width="23.453125" customWidth="1"/>
    <col min="3" max="3" width="58.6328125" hidden="1" customWidth="1"/>
    <col min="4" max="4" width="33.453125" hidden="1" customWidth="1"/>
    <col min="5" max="5" width="18.36328125" customWidth="1"/>
    <col min="6" max="6" width="27.1796875" hidden="1" customWidth="1"/>
    <col min="7" max="8" width="11.81640625" hidden="1" customWidth="1"/>
    <col min="9" max="9" width="27.1796875" hidden="1" customWidth="1"/>
    <col min="10" max="11" width="11.81640625" hidden="1" customWidth="1"/>
    <col min="12" max="13" width="24" customWidth="1"/>
    <col min="14" max="15" width="11.81640625" hidden="1" customWidth="1"/>
    <col min="16" max="17" width="24.08984375" customWidth="1"/>
    <col min="18" max="18" width="11.81640625" hidden="1" customWidth="1"/>
    <col min="19" max="19" width="8.7265625" hidden="1" customWidth="1"/>
    <col min="20" max="21" width="24.08984375" customWidth="1"/>
    <col min="22" max="22" width="13" hidden="1" customWidth="1"/>
    <col min="23" max="23" width="8.7265625" hidden="1" customWidth="1"/>
  </cols>
  <sheetData>
    <row r="1" spans="1:23" ht="36">
      <c r="A1" s="74" t="s">
        <v>168</v>
      </c>
      <c r="B1" s="65"/>
      <c r="C1" s="65"/>
      <c r="D1" s="65"/>
      <c r="E1" s="65"/>
      <c r="F1" s="75" t="s">
        <v>165</v>
      </c>
      <c r="G1" s="75"/>
      <c r="H1" s="75"/>
      <c r="I1" s="75" t="s">
        <v>38</v>
      </c>
      <c r="J1" s="75"/>
      <c r="K1" s="75"/>
      <c r="L1" s="76" t="s">
        <v>69</v>
      </c>
      <c r="M1" s="76"/>
      <c r="N1" s="76"/>
      <c r="O1" s="76"/>
      <c r="P1" s="76" t="s">
        <v>177</v>
      </c>
      <c r="Q1" s="76"/>
      <c r="R1" s="76"/>
      <c r="S1" s="76"/>
      <c r="T1" s="76" t="s">
        <v>178</v>
      </c>
      <c r="U1" s="76"/>
      <c r="V1" s="76"/>
      <c r="W1" s="76"/>
    </row>
    <row r="2" spans="1:23" ht="38" customHeight="1" thickBot="1">
      <c r="A2" s="89" t="s">
        <v>113</v>
      </c>
      <c r="B2" s="89"/>
      <c r="C2" s="89"/>
      <c r="D2" s="89"/>
      <c r="E2" s="53"/>
      <c r="F2" s="90" t="s">
        <v>37</v>
      </c>
      <c r="G2" s="90"/>
      <c r="H2" s="90"/>
      <c r="I2" s="90" t="s">
        <v>51</v>
      </c>
      <c r="J2" s="90"/>
      <c r="K2" s="90"/>
      <c r="L2" s="77" t="s">
        <v>61</v>
      </c>
      <c r="M2" s="77"/>
      <c r="N2" s="77"/>
      <c r="O2" s="77"/>
      <c r="P2" s="77" t="s">
        <v>70</v>
      </c>
      <c r="Q2" s="77"/>
      <c r="R2" s="77"/>
      <c r="S2" s="77"/>
      <c r="T2" s="77" t="s">
        <v>153</v>
      </c>
      <c r="U2" s="77"/>
      <c r="V2" s="77"/>
      <c r="W2" s="77"/>
    </row>
    <row r="3" spans="1:23" ht="59.5" customHeight="1">
      <c r="A3" s="38" t="s">
        <v>2</v>
      </c>
      <c r="B3" s="38" t="s">
        <v>3</v>
      </c>
      <c r="C3" s="38" t="s">
        <v>4</v>
      </c>
      <c r="D3" s="39" t="s">
        <v>5</v>
      </c>
      <c r="E3" s="59" t="s">
        <v>99</v>
      </c>
      <c r="F3" s="60" t="s">
        <v>161</v>
      </c>
      <c r="G3" s="61" t="s">
        <v>1</v>
      </c>
      <c r="H3" s="61" t="s">
        <v>58</v>
      </c>
      <c r="I3" s="60" t="s">
        <v>161</v>
      </c>
      <c r="J3" s="61" t="s">
        <v>1</v>
      </c>
      <c r="K3" s="61" t="s">
        <v>58</v>
      </c>
      <c r="L3" s="62" t="s">
        <v>160</v>
      </c>
      <c r="M3" s="60" t="s">
        <v>159</v>
      </c>
      <c r="N3" s="11" t="s">
        <v>1</v>
      </c>
      <c r="O3" s="11" t="s">
        <v>58</v>
      </c>
      <c r="P3" s="62" t="s">
        <v>160</v>
      </c>
      <c r="Q3" s="60" t="s">
        <v>169</v>
      </c>
      <c r="R3" s="11" t="s">
        <v>1</v>
      </c>
      <c r="S3" s="11" t="s">
        <v>58</v>
      </c>
      <c r="T3" s="62" t="s">
        <v>160</v>
      </c>
      <c r="U3" s="60" t="s">
        <v>166</v>
      </c>
      <c r="V3" s="11" t="s">
        <v>1</v>
      </c>
      <c r="W3" s="11" t="s">
        <v>58</v>
      </c>
    </row>
    <row r="4" spans="1:23" ht="30" customHeight="1">
      <c r="A4" s="78" t="s">
        <v>13</v>
      </c>
      <c r="B4" s="78" t="s">
        <v>14</v>
      </c>
      <c r="C4" s="81" t="s">
        <v>44</v>
      </c>
      <c r="D4" s="84" t="s">
        <v>15</v>
      </c>
      <c r="E4" s="23" t="s">
        <v>100</v>
      </c>
      <c r="F4" s="6" t="s">
        <v>41</v>
      </c>
      <c r="G4" s="9">
        <f>57.68+133.7</f>
        <v>191.38</v>
      </c>
      <c r="H4" s="16" t="e">
        <f>G4/$G$20</f>
        <v>#REF!</v>
      </c>
      <c r="I4" s="6" t="s">
        <v>55</v>
      </c>
      <c r="J4" s="9">
        <v>100</v>
      </c>
      <c r="K4" s="16" t="e">
        <f>J4/$J$20</f>
        <v>#REF!</v>
      </c>
      <c r="L4" s="3" t="s">
        <v>63</v>
      </c>
      <c r="M4" s="66"/>
      <c r="N4" s="66"/>
      <c r="O4" s="66"/>
      <c r="P4" s="67" t="s">
        <v>79</v>
      </c>
      <c r="Q4" s="68"/>
      <c r="R4" s="68"/>
      <c r="S4" s="68"/>
      <c r="T4" s="66"/>
      <c r="U4" s="66"/>
      <c r="V4" s="4"/>
      <c r="W4" s="4"/>
    </row>
    <row r="5" spans="1:23" ht="43.5" customHeight="1">
      <c r="A5" s="79"/>
      <c r="B5" s="79"/>
      <c r="C5" s="82"/>
      <c r="D5" s="85"/>
      <c r="E5" s="87" t="s">
        <v>101</v>
      </c>
      <c r="F5" s="5"/>
      <c r="G5" s="2"/>
      <c r="H5" s="19"/>
      <c r="I5" s="5"/>
      <c r="J5" s="2"/>
      <c r="K5" s="19"/>
      <c r="L5" s="3" t="s">
        <v>64</v>
      </c>
      <c r="M5" s="66"/>
      <c r="N5" s="3" t="s">
        <v>154</v>
      </c>
      <c r="O5" s="66"/>
      <c r="P5" s="67" t="s">
        <v>80</v>
      </c>
      <c r="Q5" s="68"/>
      <c r="R5" s="68"/>
      <c r="S5" s="68"/>
      <c r="T5" s="67" t="s">
        <v>95</v>
      </c>
      <c r="U5" s="67" t="s">
        <v>64</v>
      </c>
      <c r="V5" s="4"/>
      <c r="W5" s="4"/>
    </row>
    <row r="6" spans="1:23" ht="35" customHeight="1">
      <c r="A6" s="79"/>
      <c r="B6" s="79"/>
      <c r="C6" s="82"/>
      <c r="D6" s="85"/>
      <c r="E6" s="88"/>
      <c r="F6" s="5"/>
      <c r="G6" s="2"/>
      <c r="H6" s="19"/>
      <c r="I6" s="5"/>
      <c r="J6" s="2"/>
      <c r="K6" s="19"/>
      <c r="L6" s="3"/>
      <c r="M6" s="66"/>
      <c r="N6" s="66"/>
      <c r="O6" s="66"/>
      <c r="P6" s="67"/>
      <c r="Q6" s="68"/>
      <c r="R6" s="68"/>
      <c r="S6" s="68"/>
      <c r="T6" s="3" t="s">
        <v>96</v>
      </c>
      <c r="U6" s="66"/>
      <c r="V6" s="4"/>
      <c r="W6" s="4"/>
    </row>
    <row r="7" spans="1:23" ht="35" customHeight="1">
      <c r="A7" s="80"/>
      <c r="B7" s="80"/>
      <c r="C7" s="83"/>
      <c r="D7" s="86"/>
      <c r="E7" s="29" t="s">
        <v>102</v>
      </c>
      <c r="F7" s="5"/>
      <c r="G7" s="2"/>
      <c r="H7" s="19"/>
      <c r="I7" s="5"/>
      <c r="J7" s="2"/>
      <c r="K7" s="19"/>
      <c r="L7" s="3" t="s">
        <v>66</v>
      </c>
      <c r="M7" s="66"/>
      <c r="N7" s="66"/>
      <c r="O7" s="66"/>
      <c r="P7" s="67" t="s">
        <v>81</v>
      </c>
      <c r="Q7" s="68"/>
      <c r="R7" s="68"/>
      <c r="S7" s="68"/>
      <c r="T7" s="66"/>
      <c r="U7" s="66"/>
      <c r="V7" s="4"/>
      <c r="W7" s="4"/>
    </row>
    <row r="8" spans="1:23" ht="46.5" customHeight="1">
      <c r="A8" s="91" t="s">
        <v>23</v>
      </c>
      <c r="B8" s="91" t="s">
        <v>20</v>
      </c>
      <c r="C8" s="93" t="s">
        <v>47</v>
      </c>
      <c r="D8" s="95" t="s">
        <v>24</v>
      </c>
      <c r="E8" s="30" t="s">
        <v>114</v>
      </c>
      <c r="F8" s="6" t="s">
        <v>39</v>
      </c>
      <c r="G8" s="9">
        <v>27.03</v>
      </c>
      <c r="H8" s="16" t="e">
        <f>G8/$G$26</f>
        <v>#DIV/0!</v>
      </c>
      <c r="I8" s="4"/>
      <c r="J8" s="4"/>
      <c r="K8" s="4"/>
      <c r="L8" s="66"/>
      <c r="M8" s="66"/>
      <c r="N8" s="66"/>
      <c r="O8" s="66"/>
      <c r="P8" s="67" t="s">
        <v>180</v>
      </c>
      <c r="Q8" s="67"/>
      <c r="R8" s="68"/>
      <c r="S8" s="68"/>
      <c r="T8" s="68"/>
      <c r="U8" s="67" t="s">
        <v>174</v>
      </c>
      <c r="V8" s="66"/>
      <c r="W8" s="66"/>
    </row>
    <row r="9" spans="1:23" ht="56" hidden="1" customHeight="1">
      <c r="A9" s="92"/>
      <c r="B9" s="92"/>
      <c r="C9" s="94"/>
      <c r="D9" s="96"/>
      <c r="E9" s="31" t="s">
        <v>115</v>
      </c>
      <c r="F9" s="5"/>
      <c r="G9" s="2"/>
      <c r="H9" s="19"/>
      <c r="I9" s="4"/>
      <c r="J9" s="4"/>
      <c r="K9" s="4"/>
      <c r="L9" s="66"/>
      <c r="M9" s="66"/>
      <c r="N9" s="66"/>
      <c r="O9" s="66"/>
      <c r="P9" s="66"/>
      <c r="Q9" s="67"/>
      <c r="R9" s="68"/>
      <c r="S9" s="68"/>
      <c r="T9" s="68"/>
      <c r="U9" s="68"/>
      <c r="V9" s="67"/>
      <c r="W9" s="66"/>
    </row>
    <row r="10" spans="1:23" ht="82.5" hidden="1" customHeight="1">
      <c r="A10" s="71" t="s">
        <v>7</v>
      </c>
      <c r="B10" s="71" t="s">
        <v>8</v>
      </c>
      <c r="C10" s="72" t="s">
        <v>42</v>
      </c>
      <c r="D10" s="73" t="s">
        <v>9</v>
      </c>
      <c r="E10" s="30" t="s">
        <v>108</v>
      </c>
      <c r="F10" s="24"/>
      <c r="G10" s="4"/>
      <c r="H10" s="4"/>
      <c r="I10" s="4"/>
      <c r="J10" s="4"/>
      <c r="K10" s="4"/>
      <c r="L10" s="67" t="s">
        <v>87</v>
      </c>
      <c r="M10" s="66"/>
      <c r="N10" s="66">
        <v>0.35</v>
      </c>
      <c r="O10" s="66"/>
      <c r="P10" s="67" t="s">
        <v>89</v>
      </c>
      <c r="Q10" s="69"/>
      <c r="R10" s="68">
        <v>0.3</v>
      </c>
      <c r="S10" s="68"/>
      <c r="T10" s="67"/>
      <c r="U10" s="67" t="s">
        <v>89</v>
      </c>
      <c r="V10" s="4"/>
      <c r="W10" s="4"/>
    </row>
    <row r="11" spans="1:23" ht="57.5" customHeight="1">
      <c r="A11" s="23" t="s">
        <v>10</v>
      </c>
      <c r="B11" s="23" t="s">
        <v>11</v>
      </c>
      <c r="C11" s="25" t="s">
        <v>43</v>
      </c>
      <c r="D11" s="27" t="s">
        <v>12</v>
      </c>
      <c r="E11" s="34" t="s">
        <v>112</v>
      </c>
      <c r="F11" s="5"/>
      <c r="G11" s="4"/>
      <c r="H11" s="4"/>
      <c r="I11" s="4"/>
      <c r="J11" s="4"/>
      <c r="K11" s="4"/>
      <c r="L11" s="67"/>
      <c r="M11" s="66"/>
      <c r="N11" s="66">
        <v>15</v>
      </c>
      <c r="O11" s="66"/>
      <c r="P11" s="67" t="s">
        <v>77</v>
      </c>
      <c r="Q11" s="67" t="s">
        <v>162</v>
      </c>
      <c r="R11" s="68">
        <v>15</v>
      </c>
      <c r="S11" s="68"/>
      <c r="T11" s="67" t="s">
        <v>77</v>
      </c>
      <c r="U11" s="67" t="s">
        <v>162</v>
      </c>
      <c r="V11" s="4"/>
      <c r="W11" s="4"/>
    </row>
    <row r="12" spans="1:23" ht="64" customHeight="1">
      <c r="A12" s="91" t="s">
        <v>25</v>
      </c>
      <c r="B12" s="91" t="s">
        <v>20</v>
      </c>
      <c r="C12" s="93" t="s">
        <v>48</v>
      </c>
      <c r="D12" s="95" t="s">
        <v>26</v>
      </c>
      <c r="E12" s="30" t="s">
        <v>123</v>
      </c>
      <c r="F12" s="4"/>
      <c r="G12" s="4"/>
      <c r="H12" s="1"/>
      <c r="I12" s="4"/>
      <c r="J12" s="4"/>
      <c r="K12" s="4"/>
      <c r="L12" s="67" t="s">
        <v>83</v>
      </c>
      <c r="M12" s="66"/>
      <c r="N12" s="66">
        <f>22.72+22.72</f>
        <v>45.44</v>
      </c>
      <c r="O12" s="66"/>
      <c r="P12" s="68"/>
      <c r="Q12" s="69"/>
      <c r="R12" s="68"/>
      <c r="S12" s="68"/>
      <c r="T12" s="66"/>
      <c r="U12" s="66"/>
      <c r="V12" s="4"/>
      <c r="W12" s="4"/>
    </row>
    <row r="13" spans="1:23" ht="64" customHeight="1">
      <c r="A13" s="99"/>
      <c r="B13" s="99"/>
      <c r="C13" s="100"/>
      <c r="D13" s="101"/>
      <c r="E13" s="30" t="s">
        <v>125</v>
      </c>
      <c r="F13" s="4"/>
      <c r="G13" s="4"/>
      <c r="H13" s="1"/>
      <c r="I13" s="4"/>
      <c r="J13" s="4"/>
      <c r="K13" s="4"/>
      <c r="L13" s="67" t="s">
        <v>84</v>
      </c>
      <c r="M13" s="66"/>
      <c r="N13" s="66">
        <f>28.36+28.36</f>
        <v>56.72</v>
      </c>
      <c r="O13" s="66"/>
      <c r="P13" s="68"/>
      <c r="Q13" s="67"/>
      <c r="R13" s="68"/>
      <c r="S13" s="68"/>
      <c r="T13" s="66"/>
      <c r="U13" s="66"/>
      <c r="V13" s="4"/>
      <c r="W13" s="4"/>
    </row>
    <row r="14" spans="1:23" ht="81.5" customHeight="1">
      <c r="A14" s="92"/>
      <c r="B14" s="92"/>
      <c r="C14" s="94"/>
      <c r="D14" s="96"/>
      <c r="E14" s="21" t="s">
        <v>72</v>
      </c>
      <c r="F14" s="4"/>
      <c r="G14" s="4"/>
      <c r="H14" s="1"/>
      <c r="I14" s="4"/>
      <c r="J14" s="4"/>
      <c r="K14" s="4"/>
      <c r="L14" s="67"/>
      <c r="M14" s="66"/>
      <c r="N14" s="66"/>
      <c r="O14" s="66"/>
      <c r="P14" s="68"/>
      <c r="Q14" s="67" t="s">
        <v>167</v>
      </c>
      <c r="R14" s="66">
        <v>36.76</v>
      </c>
      <c r="S14" s="68"/>
      <c r="T14" s="66"/>
      <c r="U14" s="67" t="s">
        <v>179</v>
      </c>
      <c r="V14" s="4"/>
      <c r="W14" s="4"/>
    </row>
    <row r="15" spans="1:23" ht="76" hidden="1" customHeight="1">
      <c r="A15" s="23" t="s">
        <v>27</v>
      </c>
      <c r="B15" s="23" t="s">
        <v>28</v>
      </c>
      <c r="C15" s="25" t="s">
        <v>49</v>
      </c>
      <c r="D15" s="70" t="s">
        <v>29</v>
      </c>
      <c r="E15" s="29" t="s">
        <v>121</v>
      </c>
      <c r="F15" s="4"/>
      <c r="G15" s="4"/>
      <c r="H15" s="1"/>
      <c r="I15" s="4"/>
      <c r="J15" s="4"/>
      <c r="K15" s="4"/>
      <c r="L15" s="66"/>
      <c r="M15" s="67" t="s">
        <v>85</v>
      </c>
      <c r="N15" s="68" t="s">
        <v>152</v>
      </c>
      <c r="O15" s="66"/>
      <c r="P15" s="68"/>
      <c r="Q15" s="67" t="s">
        <v>85</v>
      </c>
      <c r="R15" s="68" t="s">
        <v>152</v>
      </c>
      <c r="S15" s="68"/>
      <c r="T15" s="66"/>
      <c r="U15" s="67" t="s">
        <v>85</v>
      </c>
      <c r="V15" s="20" t="s">
        <v>152</v>
      </c>
      <c r="W15" s="4"/>
    </row>
    <row r="16" spans="1:23" ht="38.5" hidden="1" customHeight="1">
      <c r="A16" s="21" t="s">
        <v>21</v>
      </c>
      <c r="B16" s="21" t="s">
        <v>14</v>
      </c>
      <c r="C16" s="22" t="s">
        <v>68</v>
      </c>
      <c r="D16" s="26" t="s">
        <v>22</v>
      </c>
      <c r="E16" s="30"/>
      <c r="F16" s="4"/>
      <c r="G16" s="4"/>
      <c r="H16" s="1"/>
      <c r="I16" s="4"/>
      <c r="J16" s="4"/>
      <c r="K16" s="4"/>
      <c r="L16" s="4"/>
      <c r="M16" s="4"/>
      <c r="N16" s="4"/>
      <c r="O16" s="4"/>
      <c r="P16" s="20"/>
      <c r="Q16" s="20"/>
      <c r="R16" s="20"/>
      <c r="S16" s="20"/>
      <c r="T16" s="4"/>
      <c r="U16" s="4"/>
      <c r="V16" s="4"/>
      <c r="W16" s="4"/>
    </row>
    <row r="17" spans="1:23" ht="50" hidden="1" customHeight="1">
      <c r="A17" s="23" t="s">
        <v>30</v>
      </c>
      <c r="B17" s="23" t="s">
        <v>31</v>
      </c>
      <c r="C17" s="28" t="s">
        <v>32</v>
      </c>
      <c r="D17" s="36"/>
      <c r="E17" s="37"/>
      <c r="F17" s="4"/>
      <c r="G17" s="4"/>
      <c r="H17" s="4"/>
      <c r="I17" s="4"/>
      <c r="J17" s="4"/>
      <c r="K17" s="4"/>
      <c r="L17" s="4"/>
      <c r="M17" s="4"/>
      <c r="N17" s="4"/>
      <c r="O17" s="4"/>
      <c r="P17" s="20"/>
      <c r="Q17" s="20"/>
      <c r="R17" s="20"/>
      <c r="S17" s="20"/>
      <c r="T17" s="4"/>
      <c r="U17" s="4"/>
      <c r="V17" s="4"/>
      <c r="W17" s="4"/>
    </row>
    <row r="18" spans="1:23" ht="32" customHeight="1">
      <c r="A18" s="54"/>
      <c r="B18" s="54"/>
      <c r="C18" s="54"/>
      <c r="D18" s="54"/>
      <c r="E18" s="54"/>
      <c r="F18" s="15" t="s">
        <v>56</v>
      </c>
      <c r="G18" s="17" t="e">
        <f>#REF!+#REF!</f>
        <v>#REF!</v>
      </c>
      <c r="H18" s="18" t="e">
        <f>G18/$G$20</f>
        <v>#REF!</v>
      </c>
      <c r="I18" s="15" t="s">
        <v>56</v>
      </c>
      <c r="J18" s="17" t="e">
        <f>#REF!+#REF!</f>
        <v>#REF!</v>
      </c>
      <c r="K18" s="18" t="e">
        <f>J18/$J$20</f>
        <v>#REF!</v>
      </c>
    </row>
    <row r="19" spans="1:23" ht="32" customHeight="1">
      <c r="A19" s="55"/>
      <c r="B19" s="55"/>
      <c r="C19" s="55"/>
      <c r="D19" s="55"/>
      <c r="E19" s="55"/>
      <c r="F19" s="15" t="s">
        <v>57</v>
      </c>
      <c r="G19" s="17">
        <f>G4</f>
        <v>191.38</v>
      </c>
      <c r="H19" s="18" t="e">
        <f>G19/$G$20</f>
        <v>#REF!</v>
      </c>
      <c r="I19" s="15" t="s">
        <v>57</v>
      </c>
      <c r="J19" s="17">
        <f>J4</f>
        <v>100</v>
      </c>
      <c r="K19" s="18" t="e">
        <f>J19/$J$20</f>
        <v>#REF!</v>
      </c>
    </row>
    <row r="20" spans="1:23" ht="32" customHeight="1">
      <c r="A20" s="55"/>
      <c r="B20" s="55"/>
      <c r="C20" s="55"/>
      <c r="D20" s="55"/>
      <c r="E20" s="55"/>
      <c r="F20" s="15" t="s">
        <v>59</v>
      </c>
      <c r="G20" s="17" t="e">
        <f>G19+G18</f>
        <v>#REF!</v>
      </c>
      <c r="H20" s="17"/>
      <c r="I20" s="15" t="s">
        <v>59</v>
      </c>
      <c r="J20" s="17" t="e">
        <f>J19+J18</f>
        <v>#REF!</v>
      </c>
      <c r="K20" s="17"/>
    </row>
    <row r="21" spans="1:23" ht="32" customHeight="1"/>
    <row r="22" spans="1:23" ht="21.5" customHeight="1">
      <c r="A22" s="10"/>
    </row>
    <row r="23" spans="1:23" ht="21.5" customHeight="1"/>
    <row r="24" spans="1:23" ht="21.5" customHeight="1"/>
    <row r="25" spans="1:23" ht="21.5" customHeight="1"/>
    <row r="26" spans="1:23" ht="21.5" customHeight="1"/>
    <row r="27" spans="1:23" ht="21.5" customHeight="1"/>
  </sheetData>
  <mergeCells count="24">
    <mergeCell ref="A12:A14"/>
    <mergeCell ref="B12:B14"/>
    <mergeCell ref="C12:C14"/>
    <mergeCell ref="D12:D14"/>
    <mergeCell ref="P1:S1"/>
    <mergeCell ref="A8:A9"/>
    <mergeCell ref="B8:B9"/>
    <mergeCell ref="C8:C9"/>
    <mergeCell ref="D8:D9"/>
    <mergeCell ref="A2:D2"/>
    <mergeCell ref="A4:A7"/>
    <mergeCell ref="B4:B7"/>
    <mergeCell ref="C4:C7"/>
    <mergeCell ref="D4:D7"/>
    <mergeCell ref="T1:W1"/>
    <mergeCell ref="T2:W2"/>
    <mergeCell ref="E5:E6"/>
    <mergeCell ref="L1:O1"/>
    <mergeCell ref="L2:O2"/>
    <mergeCell ref="F1:H1"/>
    <mergeCell ref="I1:K1"/>
    <mergeCell ref="I2:K2"/>
    <mergeCell ref="F2:H2"/>
    <mergeCell ref="P2:S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2D73-DE62-402F-B8BF-799A4C3E5ED0}">
  <sheetPr>
    <tabColor theme="5" tint="0.39997558519241921"/>
  </sheetPr>
  <dimension ref="A1:Z33"/>
  <sheetViews>
    <sheetView zoomScale="70" zoomScaleNormal="70" workbookViewId="0">
      <pane xSplit="11" ySplit="3" topLeftCell="L17" activePane="bottomRight" state="frozen"/>
      <selection pane="topRight" activeCell="L1" sqref="L1"/>
      <selection pane="bottomLeft" activeCell="A4" sqref="A4"/>
      <selection pane="bottomRight" activeCell="V16" sqref="V16"/>
    </sheetView>
  </sheetViews>
  <sheetFormatPr defaultRowHeight="14"/>
  <cols>
    <col min="1" max="1" width="23.26953125" customWidth="1"/>
    <col min="2" max="2" width="23.453125" customWidth="1"/>
    <col min="3" max="3" width="58.6328125" hidden="1" customWidth="1"/>
    <col min="4" max="4" width="33.453125" hidden="1" customWidth="1"/>
    <col min="5" max="5" width="18.36328125" customWidth="1"/>
    <col min="6" max="6" width="27.1796875" hidden="1" customWidth="1"/>
    <col min="7" max="8" width="11.81640625" hidden="1" customWidth="1"/>
    <col min="9" max="9" width="27.1796875" hidden="1" customWidth="1"/>
    <col min="10" max="11" width="11.81640625" hidden="1" customWidth="1"/>
    <col min="12" max="13" width="23.81640625" customWidth="1"/>
    <col min="14" max="14" width="20.81640625" hidden="1" customWidth="1"/>
    <col min="15" max="16" width="11.81640625" hidden="1" customWidth="1"/>
    <col min="17" max="18" width="20.7265625" customWidth="1"/>
    <col min="19" max="19" width="20.7265625" hidden="1" customWidth="1"/>
    <col min="20" max="20" width="11.81640625" hidden="1" customWidth="1"/>
    <col min="21" max="21" width="8.7265625" hidden="1" customWidth="1"/>
    <col min="22" max="24" width="20.7265625" customWidth="1"/>
    <col min="25" max="25" width="13" hidden="1" customWidth="1"/>
    <col min="26" max="26" width="8.7265625" hidden="1" customWidth="1"/>
  </cols>
  <sheetData>
    <row r="1" spans="1:26" ht="36">
      <c r="A1" s="74" t="s">
        <v>170</v>
      </c>
      <c r="B1" s="65"/>
      <c r="C1" s="65"/>
      <c r="D1" s="65"/>
      <c r="E1" s="65"/>
      <c r="F1" s="75" t="s">
        <v>165</v>
      </c>
      <c r="G1" s="75"/>
      <c r="H1" s="75"/>
      <c r="I1" s="75" t="s">
        <v>38</v>
      </c>
      <c r="J1" s="75"/>
      <c r="K1" s="75"/>
      <c r="L1" s="76" t="s">
        <v>69</v>
      </c>
      <c r="M1" s="76"/>
      <c r="N1" s="76"/>
      <c r="O1" s="76"/>
      <c r="P1" s="76"/>
      <c r="Q1" s="76" t="s">
        <v>175</v>
      </c>
      <c r="R1" s="76"/>
      <c r="S1" s="76"/>
      <c r="T1" s="76"/>
      <c r="U1" s="76"/>
      <c r="V1" s="76" t="s">
        <v>176</v>
      </c>
      <c r="W1" s="76"/>
      <c r="X1" s="76"/>
      <c r="Y1" s="76"/>
      <c r="Z1" s="76"/>
    </row>
    <row r="2" spans="1:26" ht="38" customHeight="1" thickBot="1">
      <c r="A2" s="89" t="s">
        <v>113</v>
      </c>
      <c r="B2" s="89"/>
      <c r="C2" s="89"/>
      <c r="D2" s="89"/>
      <c r="E2" s="53"/>
      <c r="F2" s="90" t="s">
        <v>37</v>
      </c>
      <c r="G2" s="90"/>
      <c r="H2" s="90"/>
      <c r="I2" s="90" t="s">
        <v>51</v>
      </c>
      <c r="J2" s="90"/>
      <c r="K2" s="90"/>
      <c r="L2" s="77" t="s">
        <v>61</v>
      </c>
      <c r="M2" s="77"/>
      <c r="N2" s="77"/>
      <c r="O2" s="77"/>
      <c r="P2" s="77"/>
      <c r="Q2" s="77" t="s">
        <v>70</v>
      </c>
      <c r="R2" s="77"/>
      <c r="S2" s="77"/>
      <c r="T2" s="77"/>
      <c r="U2" s="77"/>
      <c r="V2" s="77" t="s">
        <v>153</v>
      </c>
      <c r="W2" s="77"/>
      <c r="X2" s="77"/>
      <c r="Y2" s="77"/>
      <c r="Z2" s="77"/>
    </row>
    <row r="3" spans="1:26" ht="59.5" customHeight="1">
      <c r="A3" s="38" t="s">
        <v>2</v>
      </c>
      <c r="B3" s="38" t="s">
        <v>3</v>
      </c>
      <c r="C3" s="38" t="s">
        <v>4</v>
      </c>
      <c r="D3" s="39" t="s">
        <v>5</v>
      </c>
      <c r="E3" s="59" t="s">
        <v>99</v>
      </c>
      <c r="F3" s="60" t="s">
        <v>161</v>
      </c>
      <c r="G3" s="61" t="s">
        <v>1</v>
      </c>
      <c r="H3" s="61" t="s">
        <v>58</v>
      </c>
      <c r="I3" s="60" t="s">
        <v>161</v>
      </c>
      <c r="J3" s="61" t="s">
        <v>1</v>
      </c>
      <c r="K3" s="61" t="s">
        <v>58</v>
      </c>
      <c r="L3" s="62" t="s">
        <v>160</v>
      </c>
      <c r="M3" s="63" t="s">
        <v>157</v>
      </c>
      <c r="N3" s="60" t="s">
        <v>159</v>
      </c>
      <c r="O3" s="11" t="s">
        <v>1</v>
      </c>
      <c r="P3" s="11" t="s">
        <v>58</v>
      </c>
      <c r="Q3" s="62" t="s">
        <v>160</v>
      </c>
      <c r="R3" s="63" t="s">
        <v>157</v>
      </c>
      <c r="S3" s="60" t="s">
        <v>169</v>
      </c>
      <c r="T3" s="11" t="s">
        <v>1</v>
      </c>
      <c r="U3" s="11" t="s">
        <v>58</v>
      </c>
      <c r="V3" s="62" t="s">
        <v>160</v>
      </c>
      <c r="W3" s="63" t="s">
        <v>157</v>
      </c>
      <c r="X3" s="60" t="s">
        <v>166</v>
      </c>
      <c r="Y3" s="11" t="s">
        <v>1</v>
      </c>
      <c r="Z3" s="11" t="s">
        <v>58</v>
      </c>
    </row>
    <row r="4" spans="1:26" ht="36.5" customHeight="1">
      <c r="A4" s="78" t="s">
        <v>13</v>
      </c>
      <c r="B4" s="78" t="s">
        <v>14</v>
      </c>
      <c r="C4" s="81" t="s">
        <v>44</v>
      </c>
      <c r="D4" s="84" t="s">
        <v>15</v>
      </c>
      <c r="E4" s="23" t="s">
        <v>100</v>
      </c>
      <c r="F4" s="6" t="s">
        <v>41</v>
      </c>
      <c r="G4" s="9">
        <f>57.68+133.7</f>
        <v>191.38</v>
      </c>
      <c r="H4" s="16">
        <f>G4/$G$26</f>
        <v>0.69050368018473085</v>
      </c>
      <c r="I4" s="6" t="s">
        <v>55</v>
      </c>
      <c r="J4" s="9">
        <v>100</v>
      </c>
      <c r="K4" s="16">
        <f>J4/$J$26</f>
        <v>0.58814534247703287</v>
      </c>
      <c r="L4" s="3" t="s">
        <v>63</v>
      </c>
      <c r="M4" s="66"/>
      <c r="N4" s="66"/>
      <c r="O4" s="66"/>
      <c r="P4" s="66"/>
      <c r="Q4" s="67" t="s">
        <v>79</v>
      </c>
      <c r="R4" s="68"/>
      <c r="S4" s="68"/>
      <c r="T4" s="68"/>
      <c r="U4" s="68"/>
      <c r="V4" s="66"/>
      <c r="W4" s="66"/>
      <c r="X4" s="66"/>
      <c r="Y4" s="4"/>
      <c r="Z4" s="4"/>
    </row>
    <row r="5" spans="1:26" ht="36.5" customHeight="1">
      <c r="A5" s="79"/>
      <c r="B5" s="79"/>
      <c r="C5" s="82"/>
      <c r="D5" s="85"/>
      <c r="E5" s="87" t="s">
        <v>0</v>
      </c>
      <c r="F5" s="5"/>
      <c r="G5" s="2"/>
      <c r="H5" s="19"/>
      <c r="I5" s="5"/>
      <c r="J5" s="2"/>
      <c r="K5" s="19"/>
      <c r="L5" s="3" t="s">
        <v>64</v>
      </c>
      <c r="M5" s="3"/>
      <c r="N5" s="66"/>
      <c r="O5" s="3" t="s">
        <v>154</v>
      </c>
      <c r="P5" s="66"/>
      <c r="Q5" s="67" t="s">
        <v>80</v>
      </c>
      <c r="R5" s="68"/>
      <c r="S5" s="68"/>
      <c r="T5" s="68"/>
      <c r="U5" s="68"/>
      <c r="V5" s="67" t="s">
        <v>95</v>
      </c>
      <c r="W5" s="66"/>
      <c r="X5" s="67"/>
      <c r="Y5" s="4"/>
      <c r="Z5" s="4"/>
    </row>
    <row r="6" spans="1:26" ht="36.5" customHeight="1">
      <c r="A6" s="79"/>
      <c r="B6" s="79"/>
      <c r="C6" s="82"/>
      <c r="D6" s="85"/>
      <c r="E6" s="88"/>
      <c r="F6" s="5"/>
      <c r="G6" s="2"/>
      <c r="H6" s="19"/>
      <c r="I6" s="5"/>
      <c r="J6" s="2"/>
      <c r="K6" s="19"/>
      <c r="L6" s="3"/>
      <c r="M6" s="3"/>
      <c r="N6" s="66"/>
      <c r="O6" s="66"/>
      <c r="P6" s="66"/>
      <c r="Q6" s="67"/>
      <c r="R6" s="68"/>
      <c r="S6" s="68"/>
      <c r="T6" s="68"/>
      <c r="U6" s="68"/>
      <c r="V6" s="3" t="s">
        <v>96</v>
      </c>
      <c r="W6" s="66"/>
      <c r="X6" s="66"/>
      <c r="Y6" s="4"/>
      <c r="Z6" s="4"/>
    </row>
    <row r="7" spans="1:26" ht="36.5" customHeight="1">
      <c r="A7" s="80"/>
      <c r="B7" s="80"/>
      <c r="C7" s="83"/>
      <c r="D7" s="86"/>
      <c r="E7" s="29" t="s">
        <v>102</v>
      </c>
      <c r="F7" s="5"/>
      <c r="G7" s="2"/>
      <c r="H7" s="19"/>
      <c r="I7" s="5"/>
      <c r="J7" s="2"/>
      <c r="K7" s="19"/>
      <c r="L7" s="3" t="s">
        <v>66</v>
      </c>
      <c r="M7" s="3"/>
      <c r="N7" s="66"/>
      <c r="O7" s="66"/>
      <c r="P7" s="66"/>
      <c r="Q7" s="67" t="s">
        <v>81</v>
      </c>
      <c r="R7" s="68"/>
      <c r="S7" s="68"/>
      <c r="T7" s="68"/>
      <c r="U7" s="68"/>
      <c r="V7" s="66"/>
      <c r="W7" s="66"/>
      <c r="X7" s="66"/>
      <c r="Y7" s="4"/>
      <c r="Z7" s="4"/>
    </row>
    <row r="8" spans="1:26" ht="60" customHeight="1">
      <c r="A8" s="91" t="s">
        <v>23</v>
      </c>
      <c r="B8" s="91" t="s">
        <v>20</v>
      </c>
      <c r="C8" s="93" t="s">
        <v>47</v>
      </c>
      <c r="D8" s="95" t="s">
        <v>24</v>
      </c>
      <c r="E8" s="30" t="s">
        <v>114</v>
      </c>
      <c r="F8" s="6" t="s">
        <v>39</v>
      </c>
      <c r="G8" s="9">
        <v>27.03</v>
      </c>
      <c r="H8" s="16">
        <f>G8/$G$26</f>
        <v>9.7524895367296888E-2</v>
      </c>
      <c r="I8" s="4"/>
      <c r="J8" s="4"/>
      <c r="K8" s="4"/>
      <c r="L8" s="66"/>
      <c r="M8" s="66"/>
      <c r="N8" s="66"/>
      <c r="O8" s="66"/>
      <c r="P8" s="66"/>
      <c r="Q8" s="67" t="s">
        <v>173</v>
      </c>
      <c r="R8" s="68"/>
      <c r="S8" s="68"/>
      <c r="T8" s="68"/>
      <c r="U8" s="68"/>
      <c r="V8" s="66"/>
      <c r="W8" s="66"/>
      <c r="X8" s="67"/>
      <c r="Y8" s="4"/>
      <c r="Z8" s="4"/>
    </row>
    <row r="9" spans="1:26" ht="44.5" customHeight="1">
      <c r="A9" s="92"/>
      <c r="B9" s="92"/>
      <c r="C9" s="94"/>
      <c r="D9" s="96"/>
      <c r="E9" s="31" t="s">
        <v>115</v>
      </c>
      <c r="F9" s="5"/>
      <c r="G9" s="2"/>
      <c r="H9" s="19"/>
      <c r="I9" s="4"/>
      <c r="J9" s="4"/>
      <c r="K9" s="4"/>
      <c r="L9" s="66"/>
      <c r="M9" s="66"/>
      <c r="N9" s="66"/>
      <c r="O9" s="66"/>
      <c r="P9" s="66"/>
      <c r="Q9" s="67"/>
      <c r="R9" s="68"/>
      <c r="S9" s="68"/>
      <c r="T9" s="68"/>
      <c r="U9" s="68"/>
      <c r="V9" s="67" t="s">
        <v>172</v>
      </c>
      <c r="W9" s="66"/>
      <c r="X9" s="66"/>
      <c r="Y9" s="4"/>
      <c r="Z9" s="4"/>
    </row>
    <row r="10" spans="1:26" ht="43" customHeight="1">
      <c r="A10" s="78" t="s">
        <v>16</v>
      </c>
      <c r="B10" s="97" t="s">
        <v>35</v>
      </c>
      <c r="C10" s="81" t="s">
        <v>45</v>
      </c>
      <c r="D10" s="84" t="s">
        <v>17</v>
      </c>
      <c r="E10" s="29" t="s">
        <v>116</v>
      </c>
      <c r="F10" s="7" t="s">
        <v>52</v>
      </c>
      <c r="G10" s="4"/>
      <c r="H10" s="1"/>
      <c r="I10" s="6" t="s">
        <v>60</v>
      </c>
      <c r="J10" s="9">
        <v>30</v>
      </c>
      <c r="K10" s="16">
        <f t="shared" ref="K10" si="0">J10/$J$26</f>
        <v>0.17644360274310986</v>
      </c>
      <c r="L10" s="69"/>
      <c r="M10" s="66"/>
      <c r="N10" s="66"/>
      <c r="O10" s="66">
        <v>30</v>
      </c>
      <c r="P10" s="66"/>
      <c r="Q10" s="68"/>
      <c r="R10" s="69"/>
      <c r="S10" s="68"/>
      <c r="T10" s="68"/>
      <c r="U10" s="68"/>
      <c r="V10" s="66"/>
      <c r="W10" s="69"/>
      <c r="X10" s="66"/>
      <c r="Y10" s="4"/>
      <c r="Z10" s="4"/>
    </row>
    <row r="11" spans="1:26" ht="43" customHeight="1">
      <c r="A11" s="80"/>
      <c r="B11" s="98"/>
      <c r="C11" s="83"/>
      <c r="D11" s="86"/>
      <c r="E11" s="32" t="s">
        <v>117</v>
      </c>
      <c r="F11" s="8"/>
      <c r="G11" s="4"/>
      <c r="H11" s="1"/>
      <c r="I11" s="5"/>
      <c r="J11" s="2"/>
      <c r="K11" s="19"/>
      <c r="L11" s="3"/>
      <c r="M11" s="66"/>
      <c r="N11" s="66"/>
      <c r="O11" s="66"/>
      <c r="P11" s="66"/>
      <c r="Q11" s="68"/>
      <c r="R11" s="67" t="s">
        <v>73</v>
      </c>
      <c r="S11" s="68"/>
      <c r="T11" s="68"/>
      <c r="U11" s="68"/>
      <c r="V11" s="66"/>
      <c r="W11" s="67" t="s">
        <v>73</v>
      </c>
      <c r="X11" s="66"/>
      <c r="Y11" s="4"/>
      <c r="Z11" s="4"/>
    </row>
    <row r="12" spans="1:26" ht="64.5" customHeight="1">
      <c r="A12" s="21" t="s">
        <v>18</v>
      </c>
      <c r="B12" s="21" t="s">
        <v>6</v>
      </c>
      <c r="C12" s="22" t="s">
        <v>46</v>
      </c>
      <c r="D12" s="26" t="s">
        <v>19</v>
      </c>
      <c r="E12" s="31" t="s">
        <v>118</v>
      </c>
      <c r="F12" s="4"/>
      <c r="G12" s="4"/>
      <c r="H12" s="1"/>
      <c r="I12" s="4"/>
      <c r="J12" s="4"/>
      <c r="K12" s="4"/>
      <c r="L12" s="66"/>
      <c r="M12" s="66"/>
      <c r="N12" s="66"/>
      <c r="O12" s="66"/>
      <c r="P12" s="66"/>
      <c r="Q12" s="68"/>
      <c r="R12" s="67" t="s">
        <v>74</v>
      </c>
      <c r="S12" s="68"/>
      <c r="T12" s="68"/>
      <c r="U12" s="68"/>
      <c r="V12" s="66"/>
      <c r="W12" s="67" t="s">
        <v>74</v>
      </c>
      <c r="X12" s="66"/>
      <c r="Y12" s="4"/>
      <c r="Z12" s="4"/>
    </row>
    <row r="13" spans="1:26" ht="62" hidden="1" customHeight="1">
      <c r="A13" s="88" t="s">
        <v>33</v>
      </c>
      <c r="B13" s="88" t="s">
        <v>34</v>
      </c>
      <c r="C13" s="102" t="s">
        <v>50</v>
      </c>
      <c r="D13" s="103"/>
      <c r="E13" s="33" t="s">
        <v>103</v>
      </c>
      <c r="F13" s="6" t="s">
        <v>40</v>
      </c>
      <c r="G13" s="9">
        <v>58.75</v>
      </c>
      <c r="H13" s="16">
        <f>G13/$G$26</f>
        <v>0.21197142444797232</v>
      </c>
      <c r="J13" s="4"/>
      <c r="K13" s="4"/>
      <c r="L13" s="67"/>
      <c r="M13" s="66"/>
      <c r="N13" s="67"/>
      <c r="O13" s="66"/>
      <c r="P13" s="66"/>
      <c r="Q13" s="66"/>
      <c r="R13" s="68"/>
      <c r="S13" s="68"/>
      <c r="T13" s="68"/>
      <c r="U13" s="68"/>
      <c r="V13" s="66"/>
      <c r="W13" s="66"/>
      <c r="X13" s="66"/>
      <c r="Y13" s="4"/>
      <c r="Z13" s="4"/>
    </row>
    <row r="14" spans="1:26" ht="62" hidden="1" customHeight="1">
      <c r="A14" s="88"/>
      <c r="B14" s="88"/>
      <c r="C14" s="102"/>
      <c r="D14" s="103"/>
      <c r="E14" s="33" t="s">
        <v>104</v>
      </c>
      <c r="F14" s="4"/>
      <c r="G14" s="4"/>
      <c r="H14" s="4"/>
      <c r="I14" s="13" t="s">
        <v>54</v>
      </c>
      <c r="J14" s="9">
        <v>40.026000000000003</v>
      </c>
      <c r="K14" s="16">
        <f>J14/$J$26</f>
        <v>0.23541105477985722</v>
      </c>
      <c r="L14" s="66"/>
      <c r="M14" s="66"/>
      <c r="N14" s="66"/>
      <c r="O14" s="66"/>
      <c r="P14" s="66"/>
      <c r="Q14" s="66"/>
      <c r="R14" s="68"/>
      <c r="S14" s="68"/>
      <c r="T14" s="68"/>
      <c r="U14" s="68"/>
      <c r="V14" s="69"/>
      <c r="W14" s="66"/>
      <c r="X14" s="66"/>
      <c r="Y14" s="4"/>
      <c r="Z14" s="4"/>
    </row>
    <row r="15" spans="1:26" ht="62" customHeight="1">
      <c r="A15" s="88"/>
      <c r="B15" s="88"/>
      <c r="C15" s="102"/>
      <c r="D15" s="103"/>
      <c r="E15" s="33" t="s">
        <v>105</v>
      </c>
      <c r="F15" s="4"/>
      <c r="G15" s="4"/>
      <c r="H15" s="4"/>
      <c r="J15" s="4"/>
      <c r="K15" s="4"/>
      <c r="L15" s="66"/>
      <c r="M15" s="66"/>
      <c r="N15" s="66"/>
      <c r="O15" s="66">
        <v>15</v>
      </c>
      <c r="P15" s="66"/>
      <c r="Q15" s="67" t="s">
        <v>163</v>
      </c>
      <c r="R15" s="68"/>
      <c r="S15" s="67"/>
      <c r="T15" s="68">
        <v>6.8</v>
      </c>
      <c r="U15" s="68"/>
      <c r="V15" s="67"/>
      <c r="W15" s="66"/>
      <c r="X15" s="67" t="s">
        <v>163</v>
      </c>
      <c r="Y15" s="1">
        <v>15</v>
      </c>
      <c r="Z15" s="4"/>
    </row>
    <row r="16" spans="1:26" ht="62" customHeight="1">
      <c r="A16" s="88"/>
      <c r="B16" s="88"/>
      <c r="C16" s="102"/>
      <c r="D16" s="103"/>
      <c r="E16" s="33" t="s">
        <v>106</v>
      </c>
      <c r="F16" s="4"/>
      <c r="G16" s="4"/>
      <c r="H16" s="4"/>
      <c r="I16" s="12" t="s">
        <v>53</v>
      </c>
      <c r="J16" s="4"/>
      <c r="K16" s="4"/>
      <c r="L16" s="66"/>
      <c r="M16" s="66"/>
      <c r="N16" s="66"/>
      <c r="O16" s="66"/>
      <c r="P16" s="66"/>
      <c r="Q16" s="68"/>
      <c r="R16" s="68"/>
      <c r="S16" s="68"/>
      <c r="T16" s="68"/>
      <c r="U16" s="68"/>
      <c r="V16" s="67" t="s">
        <v>94</v>
      </c>
      <c r="W16" s="66"/>
      <c r="X16" s="66"/>
      <c r="Y16" s="1">
        <v>35</v>
      </c>
      <c r="Z16" s="4"/>
    </row>
    <row r="17" spans="1:26" ht="82.5" customHeight="1">
      <c r="A17" s="71" t="s">
        <v>7</v>
      </c>
      <c r="B17" s="71" t="s">
        <v>8</v>
      </c>
      <c r="C17" s="72" t="s">
        <v>42</v>
      </c>
      <c r="D17" s="73" t="s">
        <v>9</v>
      </c>
      <c r="E17" s="30" t="s">
        <v>108</v>
      </c>
      <c r="F17" s="24"/>
      <c r="G17" s="4"/>
      <c r="H17" s="4"/>
      <c r="I17" s="4"/>
      <c r="J17" s="4"/>
      <c r="K17" s="4"/>
      <c r="L17" s="67"/>
      <c r="M17" s="66"/>
      <c r="N17" s="66"/>
      <c r="O17" s="66">
        <v>0.35</v>
      </c>
      <c r="P17" s="66"/>
      <c r="Q17" s="67" t="s">
        <v>89</v>
      </c>
      <c r="R17" s="68"/>
      <c r="S17" s="69"/>
      <c r="T17" s="68">
        <v>0.3</v>
      </c>
      <c r="U17" s="68"/>
      <c r="V17" s="67" t="s">
        <v>89</v>
      </c>
      <c r="W17" s="66"/>
      <c r="X17" s="66"/>
      <c r="Y17" s="4"/>
      <c r="Z17" s="4"/>
    </row>
    <row r="18" spans="1:26" ht="73" customHeight="1">
      <c r="A18" s="23" t="s">
        <v>10</v>
      </c>
      <c r="B18" s="23" t="s">
        <v>11</v>
      </c>
      <c r="C18" s="25" t="s">
        <v>43</v>
      </c>
      <c r="D18" s="27" t="s">
        <v>12</v>
      </c>
      <c r="E18" s="34" t="s">
        <v>112</v>
      </c>
      <c r="F18" s="5"/>
      <c r="G18" s="4"/>
      <c r="H18" s="4"/>
      <c r="I18" s="4"/>
      <c r="J18" s="4"/>
      <c r="K18" s="4"/>
      <c r="L18" s="67"/>
      <c r="M18" s="66"/>
      <c r="N18" s="66"/>
      <c r="O18" s="66">
        <v>15</v>
      </c>
      <c r="P18" s="66"/>
      <c r="Q18" s="67" t="s">
        <v>77</v>
      </c>
      <c r="R18" s="68"/>
      <c r="S18" s="67"/>
      <c r="T18" s="68">
        <v>15</v>
      </c>
      <c r="U18" s="68"/>
      <c r="V18" s="67" t="s">
        <v>77</v>
      </c>
      <c r="W18" s="66"/>
      <c r="X18" s="66"/>
      <c r="Y18" s="4"/>
      <c r="Z18" s="4"/>
    </row>
    <row r="19" spans="1:26" ht="64" customHeight="1">
      <c r="A19" s="91" t="s">
        <v>25</v>
      </c>
      <c r="B19" s="91" t="s">
        <v>20</v>
      </c>
      <c r="C19" s="93" t="s">
        <v>48</v>
      </c>
      <c r="D19" s="95" t="s">
        <v>26</v>
      </c>
      <c r="E19" s="30" t="s">
        <v>123</v>
      </c>
      <c r="F19" s="4"/>
      <c r="G19" s="4"/>
      <c r="H19" s="1"/>
      <c r="I19" s="4"/>
      <c r="J19" s="4"/>
      <c r="K19" s="4"/>
      <c r="L19" s="67" t="s">
        <v>83</v>
      </c>
      <c r="M19" s="66"/>
      <c r="N19" s="66"/>
      <c r="O19" s="66">
        <f>22.72+22.72</f>
        <v>45.44</v>
      </c>
      <c r="P19" s="66"/>
      <c r="Q19" s="68"/>
      <c r="R19" s="68"/>
      <c r="S19" s="69"/>
      <c r="T19" s="68"/>
      <c r="U19" s="68"/>
      <c r="V19" s="66"/>
      <c r="W19" s="66"/>
      <c r="X19" s="66"/>
      <c r="Y19" s="4"/>
      <c r="Z19" s="4"/>
    </row>
    <row r="20" spans="1:26" ht="64" customHeight="1">
      <c r="A20" s="99"/>
      <c r="B20" s="99"/>
      <c r="C20" s="100"/>
      <c r="D20" s="101"/>
      <c r="E20" s="30" t="s">
        <v>125</v>
      </c>
      <c r="F20" s="4"/>
      <c r="G20" s="4"/>
      <c r="H20" s="1"/>
      <c r="I20" s="4"/>
      <c r="J20" s="4"/>
      <c r="K20" s="4"/>
      <c r="L20" s="67" t="s">
        <v>84</v>
      </c>
      <c r="M20" s="66"/>
      <c r="N20" s="66"/>
      <c r="O20" s="66">
        <f>28.36+28.36</f>
        <v>56.72</v>
      </c>
      <c r="P20" s="66"/>
      <c r="Q20" s="68"/>
      <c r="R20" s="68"/>
      <c r="S20" s="67"/>
      <c r="T20" s="68"/>
      <c r="U20" s="68"/>
      <c r="V20" s="66"/>
      <c r="W20" s="66"/>
      <c r="X20" s="66"/>
      <c r="Y20" s="4"/>
      <c r="Z20" s="4"/>
    </row>
    <row r="21" spans="1:26" ht="64" hidden="1" customHeight="1">
      <c r="A21" s="92"/>
      <c r="B21" s="92"/>
      <c r="C21" s="94"/>
      <c r="D21" s="96"/>
      <c r="E21" s="35" t="s">
        <v>72</v>
      </c>
      <c r="F21" s="4"/>
      <c r="G21" s="4"/>
      <c r="H21" s="1"/>
      <c r="I21" s="4"/>
      <c r="J21" s="4"/>
      <c r="K21" s="4"/>
      <c r="L21" s="67"/>
      <c r="M21" s="66"/>
      <c r="N21" s="66"/>
      <c r="O21" s="66"/>
      <c r="P21" s="66"/>
      <c r="Q21" s="68"/>
      <c r="R21" s="68"/>
      <c r="S21" s="67"/>
      <c r="T21" s="66">
        <v>36.76</v>
      </c>
      <c r="U21" s="68"/>
      <c r="V21" s="66"/>
      <c r="W21" s="66"/>
      <c r="X21" s="66"/>
      <c r="Y21" s="4"/>
      <c r="Z21" s="4"/>
    </row>
    <row r="22" spans="1:26" ht="38.5" hidden="1" customHeight="1" thickBot="1">
      <c r="A22" s="21" t="s">
        <v>21</v>
      </c>
      <c r="B22" s="21" t="s">
        <v>14</v>
      </c>
      <c r="C22" s="22" t="s">
        <v>68</v>
      </c>
      <c r="D22" s="26" t="s">
        <v>22</v>
      </c>
      <c r="E22" s="30"/>
      <c r="F22" s="4"/>
      <c r="G22" s="4"/>
      <c r="H22" s="1"/>
      <c r="I22" s="4"/>
      <c r="J22" s="4"/>
      <c r="K22" s="4"/>
      <c r="L22" s="4"/>
      <c r="M22" s="4"/>
      <c r="N22" s="4"/>
      <c r="O22" s="4"/>
      <c r="P22" s="4"/>
      <c r="Q22" s="20"/>
      <c r="R22" s="20"/>
      <c r="S22" s="20"/>
      <c r="T22" s="20"/>
      <c r="U22" s="20"/>
      <c r="V22" s="4"/>
      <c r="W22" s="4"/>
      <c r="X22" s="4"/>
      <c r="Y22" s="4"/>
      <c r="Z22" s="4"/>
    </row>
    <row r="23" spans="1:26" ht="50" hidden="1" customHeight="1">
      <c r="A23" s="23" t="s">
        <v>30</v>
      </c>
      <c r="B23" s="23" t="s">
        <v>31</v>
      </c>
      <c r="C23" s="28" t="s">
        <v>32</v>
      </c>
      <c r="D23" s="36"/>
      <c r="E23" s="3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0"/>
      <c r="R23" s="20"/>
      <c r="S23" s="20"/>
      <c r="T23" s="20"/>
      <c r="U23" s="20"/>
      <c r="V23" s="4"/>
      <c r="W23" s="4"/>
      <c r="X23" s="4"/>
      <c r="Y23" s="4"/>
      <c r="Z23" s="4"/>
    </row>
    <row r="24" spans="1:26" ht="32" customHeight="1">
      <c r="A24" s="54"/>
      <c r="B24" s="54"/>
      <c r="C24" s="54"/>
      <c r="D24" s="54"/>
      <c r="E24" s="54"/>
      <c r="F24" s="15" t="s">
        <v>56</v>
      </c>
      <c r="G24" s="17">
        <f>G8+G13</f>
        <v>85.78</v>
      </c>
      <c r="H24" s="18">
        <f>G24/$G$26</f>
        <v>0.30949631981526921</v>
      </c>
      <c r="I24" s="15" t="s">
        <v>56</v>
      </c>
      <c r="J24" s="17">
        <f>J14+J10</f>
        <v>70.02600000000001</v>
      </c>
      <c r="K24" s="18">
        <f>J24/$J$26</f>
        <v>0.41185465752296713</v>
      </c>
    </row>
    <row r="25" spans="1:26" ht="32" customHeight="1">
      <c r="A25" s="55"/>
      <c r="B25" s="55"/>
      <c r="C25" s="55"/>
      <c r="D25" s="55"/>
      <c r="E25" s="55"/>
      <c r="F25" s="15" t="s">
        <v>57</v>
      </c>
      <c r="G25" s="17">
        <f>G4</f>
        <v>191.38</v>
      </c>
      <c r="H25" s="18">
        <f>G25/$G$26</f>
        <v>0.69050368018473085</v>
      </c>
      <c r="I25" s="15" t="s">
        <v>57</v>
      </c>
      <c r="J25" s="17">
        <f>J4</f>
        <v>100</v>
      </c>
      <c r="K25" s="18">
        <f>J25/$J$26</f>
        <v>0.58814534247703287</v>
      </c>
    </row>
    <row r="26" spans="1:26" ht="32" customHeight="1">
      <c r="A26" s="55"/>
      <c r="B26" s="55"/>
      <c r="C26" s="55"/>
      <c r="D26" s="55"/>
      <c r="E26" s="55"/>
      <c r="F26" s="15" t="s">
        <v>59</v>
      </c>
      <c r="G26" s="17">
        <f>G25+G24</f>
        <v>277.15999999999997</v>
      </c>
      <c r="H26" s="17"/>
      <c r="I26" s="15" t="s">
        <v>59</v>
      </c>
      <c r="J26" s="17">
        <f>J25+J24</f>
        <v>170.02600000000001</v>
      </c>
      <c r="K26" s="17"/>
    </row>
    <row r="27" spans="1:26" ht="32" customHeight="1"/>
    <row r="28" spans="1:26" ht="21.5" customHeight="1">
      <c r="A28" s="10"/>
    </row>
    <row r="29" spans="1:26" ht="21.5" customHeight="1"/>
    <row r="30" spans="1:26" ht="21.5" customHeight="1"/>
    <row r="31" spans="1:26" ht="21.5" customHeight="1"/>
    <row r="32" spans="1:26" ht="21.5" customHeight="1"/>
    <row r="33" ht="21.5" customHeight="1"/>
  </sheetData>
  <mergeCells count="32">
    <mergeCell ref="A19:A21"/>
    <mergeCell ref="B19:B21"/>
    <mergeCell ref="C19:C21"/>
    <mergeCell ref="D19:D21"/>
    <mergeCell ref="A13:A16"/>
    <mergeCell ref="B13:B16"/>
    <mergeCell ref="C13:C16"/>
    <mergeCell ref="D13:D16"/>
    <mergeCell ref="A8:A9"/>
    <mergeCell ref="B8:B9"/>
    <mergeCell ref="C8:C9"/>
    <mergeCell ref="D8:D9"/>
    <mergeCell ref="A10:A11"/>
    <mergeCell ref="B10:B11"/>
    <mergeCell ref="C10:C11"/>
    <mergeCell ref="D10:D11"/>
    <mergeCell ref="V2:Z2"/>
    <mergeCell ref="A4:A7"/>
    <mergeCell ref="B4:B7"/>
    <mergeCell ref="C4:C7"/>
    <mergeCell ref="D4:D7"/>
    <mergeCell ref="E5:E6"/>
    <mergeCell ref="A2:D2"/>
    <mergeCell ref="F2:H2"/>
    <mergeCell ref="I2:K2"/>
    <mergeCell ref="L2:P2"/>
    <mergeCell ref="Q2:U2"/>
    <mergeCell ref="F1:H1"/>
    <mergeCell ref="I1:K1"/>
    <mergeCell ref="L1:P1"/>
    <mergeCell ref="Q1:U1"/>
    <mergeCell ref="V1:Z1"/>
  </mergeCells>
  <phoneticPr fontId="3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DE21-8A39-4B0C-BC0A-DF01155532A7}">
  <dimension ref="A1:W11"/>
  <sheetViews>
    <sheetView zoomScale="68" zoomScaleNormal="68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H14" sqref="H14"/>
    </sheetView>
  </sheetViews>
  <sheetFormatPr defaultRowHeight="14"/>
  <cols>
    <col min="1" max="1" width="14.36328125" customWidth="1"/>
    <col min="2" max="2" width="22.36328125" hidden="1" customWidth="1"/>
    <col min="3" max="3" width="36.26953125" hidden="1" customWidth="1"/>
    <col min="4" max="4" width="30" hidden="1" customWidth="1"/>
    <col min="5" max="5" width="18.6328125" customWidth="1"/>
    <col min="6" max="7" width="23.6328125" customWidth="1"/>
    <col min="8" max="8" width="14.26953125" customWidth="1"/>
    <col min="9" max="10" width="23.6328125" customWidth="1"/>
    <col min="12" max="13" width="23.7265625" customWidth="1"/>
    <col min="14" max="14" width="8.7265625" customWidth="1"/>
    <col min="15" max="16" width="23.7265625" customWidth="1"/>
    <col min="17" max="17" width="13.1796875" customWidth="1"/>
    <col min="18" max="19" width="23.7265625" customWidth="1"/>
    <col min="20" max="20" width="8.7265625" customWidth="1"/>
    <col min="21" max="22" width="23.7265625" customWidth="1"/>
    <col min="23" max="23" width="13.1796875" customWidth="1"/>
  </cols>
  <sheetData>
    <row r="1" spans="1:23" ht="37.5" customHeight="1">
      <c r="F1" s="110" t="s">
        <v>127</v>
      </c>
      <c r="G1" s="110"/>
      <c r="H1" s="110"/>
      <c r="I1" s="110"/>
      <c r="J1" s="110"/>
      <c r="K1" s="110"/>
      <c r="L1" s="110" t="s">
        <v>128</v>
      </c>
      <c r="M1" s="110"/>
      <c r="N1" s="110"/>
      <c r="O1" s="110"/>
      <c r="P1" s="110"/>
      <c r="Q1" s="110"/>
      <c r="R1" s="110" t="s">
        <v>126</v>
      </c>
      <c r="S1" s="110"/>
      <c r="T1" s="110"/>
      <c r="U1" s="110"/>
      <c r="V1" s="110"/>
      <c r="W1" s="110"/>
    </row>
    <row r="2" spans="1:23" ht="37.5" customHeight="1" thickBot="1">
      <c r="F2" s="110" t="s">
        <v>129</v>
      </c>
      <c r="G2" s="110"/>
      <c r="H2" s="110"/>
      <c r="I2" s="110" t="s">
        <v>130</v>
      </c>
      <c r="J2" s="110"/>
      <c r="K2" s="110"/>
      <c r="L2" s="110" t="s">
        <v>129</v>
      </c>
      <c r="M2" s="110"/>
      <c r="N2" s="110"/>
      <c r="O2" s="110" t="s">
        <v>164</v>
      </c>
      <c r="P2" s="110"/>
      <c r="Q2" s="110"/>
      <c r="R2" s="110" t="s">
        <v>129</v>
      </c>
      <c r="S2" s="110"/>
      <c r="T2" s="110"/>
      <c r="U2" s="110" t="s">
        <v>130</v>
      </c>
      <c r="V2" s="110"/>
      <c r="W2" s="110"/>
    </row>
    <row r="3" spans="1:23" ht="39.5" customHeight="1">
      <c r="A3" s="40" t="s">
        <v>2</v>
      </c>
      <c r="B3" s="40" t="s">
        <v>139</v>
      </c>
      <c r="C3" s="40" t="s">
        <v>140</v>
      </c>
      <c r="D3" s="41" t="s">
        <v>141</v>
      </c>
      <c r="E3" s="42" t="s">
        <v>98</v>
      </c>
      <c r="F3" s="43" t="s">
        <v>131</v>
      </c>
      <c r="G3" s="43" t="s">
        <v>136</v>
      </c>
      <c r="H3" s="44" t="s">
        <v>142</v>
      </c>
      <c r="I3" s="45" t="s">
        <v>131</v>
      </c>
      <c r="J3" s="46" t="s">
        <v>136</v>
      </c>
      <c r="K3" s="44" t="s">
        <v>142</v>
      </c>
      <c r="L3" s="43" t="s">
        <v>131</v>
      </c>
      <c r="M3" s="43" t="s">
        <v>136</v>
      </c>
      <c r="N3" s="44" t="s">
        <v>142</v>
      </c>
      <c r="O3" s="45" t="s">
        <v>131</v>
      </c>
      <c r="P3" s="46" t="s">
        <v>136</v>
      </c>
      <c r="Q3" s="44" t="s">
        <v>142</v>
      </c>
      <c r="R3" s="43" t="s">
        <v>131</v>
      </c>
      <c r="S3" s="43" t="s">
        <v>136</v>
      </c>
      <c r="T3" s="44" t="s">
        <v>142</v>
      </c>
      <c r="U3" s="45" t="s">
        <v>131</v>
      </c>
      <c r="V3" s="46" t="s">
        <v>136</v>
      </c>
      <c r="W3" s="44" t="s">
        <v>142</v>
      </c>
    </row>
    <row r="4" spans="1:23" ht="64.5" customHeight="1">
      <c r="A4" s="107" t="s">
        <v>7</v>
      </c>
      <c r="B4" s="107" t="s">
        <v>8</v>
      </c>
      <c r="C4" s="108" t="s">
        <v>143</v>
      </c>
      <c r="D4" s="109" t="s">
        <v>9</v>
      </c>
      <c r="E4" s="47" t="s">
        <v>107</v>
      </c>
      <c r="F4" s="20" t="s">
        <v>86</v>
      </c>
      <c r="G4" s="4" t="s">
        <v>135</v>
      </c>
      <c r="H4" s="1">
        <v>0.35</v>
      </c>
      <c r="I4" s="4"/>
      <c r="J4" s="4"/>
      <c r="K4" s="4"/>
      <c r="L4" s="4"/>
      <c r="M4" s="4"/>
      <c r="N4" s="4"/>
      <c r="O4" s="20" t="s">
        <v>88</v>
      </c>
      <c r="P4" s="20" t="s">
        <v>135</v>
      </c>
      <c r="Q4" s="14">
        <v>0.3</v>
      </c>
      <c r="R4" s="4"/>
      <c r="S4" s="4"/>
      <c r="T4" s="4"/>
      <c r="U4" s="4"/>
      <c r="V4" s="4"/>
      <c r="W4" s="4"/>
    </row>
    <row r="5" spans="1:23" ht="45" customHeight="1">
      <c r="A5" s="107"/>
      <c r="B5" s="107"/>
      <c r="C5" s="108"/>
      <c r="D5" s="109"/>
      <c r="E5" s="47" t="s">
        <v>109</v>
      </c>
      <c r="F5" s="20"/>
      <c r="G5" s="4"/>
      <c r="H5" s="4"/>
      <c r="I5" s="4"/>
      <c r="J5" s="4"/>
      <c r="K5" s="4"/>
      <c r="L5" s="20"/>
      <c r="M5" s="20"/>
      <c r="N5" s="20"/>
      <c r="O5" s="20" t="s">
        <v>144</v>
      </c>
      <c r="P5" s="20"/>
      <c r="Q5" s="20"/>
      <c r="R5" s="4"/>
      <c r="S5" s="4"/>
      <c r="T5" s="4"/>
      <c r="U5" s="4"/>
      <c r="V5" s="4"/>
      <c r="W5" s="4"/>
    </row>
    <row r="6" spans="1:23" ht="45" customHeight="1">
      <c r="A6" s="48" t="s">
        <v>10</v>
      </c>
      <c r="B6" s="48" t="s">
        <v>11</v>
      </c>
      <c r="C6" s="49" t="s">
        <v>145</v>
      </c>
      <c r="D6" s="50" t="s">
        <v>12</v>
      </c>
      <c r="E6" s="48" t="s">
        <v>111</v>
      </c>
      <c r="F6" s="8" t="s">
        <v>156</v>
      </c>
      <c r="G6" s="20" t="s">
        <v>146</v>
      </c>
      <c r="H6" s="14">
        <v>15</v>
      </c>
      <c r="I6" s="4"/>
      <c r="J6" s="4"/>
      <c r="K6" s="4"/>
      <c r="L6" s="20" t="s">
        <v>76</v>
      </c>
      <c r="M6" s="20" t="s">
        <v>147</v>
      </c>
      <c r="N6" s="14">
        <v>15</v>
      </c>
      <c r="O6" s="20" t="s">
        <v>91</v>
      </c>
      <c r="P6" s="20" t="s">
        <v>147</v>
      </c>
      <c r="Q6" s="14">
        <v>15</v>
      </c>
      <c r="R6" s="4"/>
      <c r="S6" s="4"/>
      <c r="T6" s="4"/>
      <c r="U6" s="4"/>
      <c r="V6" s="4"/>
      <c r="W6" s="4"/>
    </row>
    <row r="7" spans="1:23" ht="45" customHeight="1">
      <c r="A7" s="107" t="s">
        <v>25</v>
      </c>
      <c r="B7" s="107" t="s">
        <v>20</v>
      </c>
      <c r="C7" s="108" t="s">
        <v>148</v>
      </c>
      <c r="D7" s="109" t="s">
        <v>26</v>
      </c>
      <c r="E7" s="47" t="s">
        <v>122</v>
      </c>
      <c r="F7" s="8" t="s">
        <v>171</v>
      </c>
      <c r="G7" s="20" t="s">
        <v>132</v>
      </c>
      <c r="H7" s="1">
        <f>22.72+22.72</f>
        <v>45.44</v>
      </c>
      <c r="I7" s="4"/>
      <c r="J7" s="4"/>
      <c r="K7" s="4"/>
      <c r="L7" s="20"/>
      <c r="M7" s="20"/>
      <c r="N7" s="20"/>
      <c r="O7" s="4"/>
      <c r="P7" s="4"/>
      <c r="Q7" s="20"/>
      <c r="R7" s="4"/>
      <c r="S7" s="4"/>
      <c r="T7" s="4"/>
      <c r="U7" s="4"/>
      <c r="V7" s="4"/>
      <c r="W7" s="4"/>
    </row>
    <row r="8" spans="1:23" ht="45" customHeight="1">
      <c r="A8" s="107"/>
      <c r="B8" s="107"/>
      <c r="C8" s="108"/>
      <c r="D8" s="109"/>
      <c r="E8" s="51" t="s">
        <v>124</v>
      </c>
      <c r="F8" s="20" t="s">
        <v>133</v>
      </c>
      <c r="G8" s="20" t="s">
        <v>132</v>
      </c>
      <c r="H8" s="1">
        <f>28.36+28.36</f>
        <v>56.72</v>
      </c>
      <c r="I8" s="4"/>
      <c r="J8" s="4"/>
      <c r="K8" s="4"/>
      <c r="L8" s="20"/>
      <c r="M8" s="20"/>
      <c r="N8" s="20"/>
      <c r="O8" s="20"/>
      <c r="P8" s="20"/>
      <c r="Q8" s="20"/>
      <c r="R8" s="4"/>
      <c r="S8" s="4"/>
      <c r="T8" s="4"/>
      <c r="U8" s="4"/>
      <c r="V8" s="4"/>
      <c r="W8" s="4"/>
    </row>
    <row r="9" spans="1:23" ht="45" customHeight="1">
      <c r="A9" s="107"/>
      <c r="B9" s="107"/>
      <c r="C9" s="108"/>
      <c r="D9" s="109"/>
      <c r="E9" s="47" t="s">
        <v>71</v>
      </c>
      <c r="F9" s="4"/>
      <c r="G9" s="4"/>
      <c r="H9" s="4"/>
      <c r="I9" s="4"/>
      <c r="J9" s="4"/>
      <c r="K9" s="4"/>
      <c r="L9" s="20"/>
      <c r="M9" s="20"/>
      <c r="N9" s="20"/>
      <c r="O9" s="20" t="s">
        <v>92</v>
      </c>
      <c r="P9" s="20" t="s">
        <v>149</v>
      </c>
      <c r="Q9" s="1">
        <v>36.76</v>
      </c>
      <c r="R9" s="4"/>
      <c r="S9" s="4"/>
      <c r="T9" s="4"/>
      <c r="U9" s="4"/>
      <c r="V9" s="4"/>
      <c r="W9" s="4"/>
    </row>
    <row r="10" spans="1:23" ht="45" customHeight="1">
      <c r="A10" s="104" t="s">
        <v>27</v>
      </c>
      <c r="B10" s="104" t="s">
        <v>28</v>
      </c>
      <c r="C10" s="105" t="s">
        <v>150</v>
      </c>
      <c r="D10" s="106" t="s">
        <v>29</v>
      </c>
      <c r="E10" s="52" t="s">
        <v>119</v>
      </c>
      <c r="F10" s="20" t="s">
        <v>138</v>
      </c>
      <c r="G10" s="4" t="s">
        <v>134</v>
      </c>
      <c r="H10" s="20" t="s">
        <v>151</v>
      </c>
      <c r="I10" s="4"/>
      <c r="J10" s="4"/>
      <c r="K10" s="4"/>
      <c r="L10" s="20"/>
      <c r="M10" s="20"/>
      <c r="N10" s="20"/>
      <c r="O10" s="20" t="s">
        <v>138</v>
      </c>
      <c r="P10" s="4" t="s">
        <v>134</v>
      </c>
      <c r="Q10" s="20" t="s">
        <v>151</v>
      </c>
      <c r="R10" s="4"/>
      <c r="S10" s="4"/>
      <c r="T10" s="4"/>
      <c r="U10" s="20" t="s">
        <v>138</v>
      </c>
      <c r="V10" s="4" t="s">
        <v>134</v>
      </c>
      <c r="W10" s="20" t="s">
        <v>151</v>
      </c>
    </row>
    <row r="11" spans="1:23" ht="45" customHeight="1">
      <c r="A11" s="104"/>
      <c r="B11" s="104"/>
      <c r="C11" s="105"/>
      <c r="D11" s="106"/>
      <c r="E11" s="52" t="s">
        <v>120</v>
      </c>
      <c r="F11" s="4"/>
      <c r="G11" s="4"/>
      <c r="H11" s="4"/>
      <c r="I11" s="20" t="s">
        <v>137</v>
      </c>
      <c r="J11" s="4" t="s">
        <v>134</v>
      </c>
      <c r="K11" s="20" t="s">
        <v>152</v>
      </c>
      <c r="L11" s="20"/>
      <c r="M11" s="20"/>
      <c r="N11" s="20"/>
      <c r="O11" s="20" t="s">
        <v>137</v>
      </c>
      <c r="P11" s="4" t="s">
        <v>134</v>
      </c>
      <c r="Q11" s="20" t="s">
        <v>152</v>
      </c>
      <c r="R11" s="4"/>
      <c r="S11" s="4"/>
      <c r="T11" s="4"/>
      <c r="U11" s="20" t="s">
        <v>137</v>
      </c>
      <c r="V11" s="4" t="s">
        <v>134</v>
      </c>
      <c r="W11" s="20" t="s">
        <v>152</v>
      </c>
    </row>
  </sheetData>
  <mergeCells count="21">
    <mergeCell ref="R1:W1"/>
    <mergeCell ref="F1:K1"/>
    <mergeCell ref="L1:Q1"/>
    <mergeCell ref="F2:H2"/>
    <mergeCell ref="I2:K2"/>
    <mergeCell ref="L2:N2"/>
    <mergeCell ref="O2:Q2"/>
    <mergeCell ref="R2:T2"/>
    <mergeCell ref="U2:W2"/>
    <mergeCell ref="A10:A11"/>
    <mergeCell ref="B10:B11"/>
    <mergeCell ref="C10:C11"/>
    <mergeCell ref="D10:D11"/>
    <mergeCell ref="A4:A5"/>
    <mergeCell ref="B4:B5"/>
    <mergeCell ref="C4:C5"/>
    <mergeCell ref="D4:D5"/>
    <mergeCell ref="A7:A9"/>
    <mergeCell ref="B7:B9"/>
    <mergeCell ref="C7:C9"/>
    <mergeCell ref="D7:D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BUD可接受项目-2022、23年</vt:lpstr>
      <vt:lpstr>BUD可接受项目-2024、25、26年-PlanA</vt:lpstr>
      <vt:lpstr>BUD可接受项目-2024、25、26年-PlanB</vt:lpstr>
      <vt:lpstr>注册事项详细说明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chenjw</dc:creator>
  <cp:lastModifiedBy>chenjw</cp:lastModifiedBy>
  <dcterms:created xsi:type="dcterms:W3CDTF">2023-05-25T02:27:00Z</dcterms:created>
  <dcterms:modified xsi:type="dcterms:W3CDTF">2023-09-04T09:01:21Z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1DAA77B2105D470090AA392A3CA456C7_13</vt:lpwstr>
  </property>
  <property fmtid="{D5CDD505-2E9C-101B-9397-08002B2CF9AE}" pid="3" name="KSOProductBuildVer">
    <vt:lpwstr>2052-11.1.0.14309</vt:lpwstr>
  </property>
</Properties>
</file>