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A0630E60-F955-45B0-BC43-AF0C400C0D77}" xr6:coauthVersionLast="47" xr6:coauthVersionMax="47" xr10:uidLastSave="{00000000-0000-0000-0000-000000000000}"/>
  <bookViews>
    <workbookView xWindow="-120" yWindow="-120" windowWidth="29040" windowHeight="15720" xr2:uid="{47E34C20-F3B6-4417-B647-E842E10E84EB}"/>
  </bookViews>
  <sheets>
    <sheet name="Tax Checker" sheetId="3" r:id="rId1"/>
    <sheet name="Sheet2" sheetId="5" r:id="rId2"/>
    <sheet name="Sheet1" sheetId="4" r:id="rId3"/>
    <sheet name="Tax Checker (2)" sheetId="6" r:id="rId4"/>
    <sheet name="Tax Checker (3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S134" i="3" s="1"/>
  <c r="U2" i="3"/>
  <c r="V3" i="3"/>
  <c r="V4" i="3"/>
  <c r="V5" i="3"/>
  <c r="V6" i="3"/>
  <c r="V7" i="3"/>
  <c r="V8" i="3"/>
  <c r="V9" i="3"/>
  <c r="V10" i="3"/>
  <c r="V11" i="3"/>
  <c r="V12" i="3"/>
  <c r="S12" i="3" s="1"/>
  <c r="V13" i="3"/>
  <c r="S13" i="3" s="1"/>
  <c r="V14" i="3"/>
  <c r="V15" i="3"/>
  <c r="V16" i="3"/>
  <c r="V17" i="3"/>
  <c r="V18" i="3"/>
  <c r="V19" i="3"/>
  <c r="V20" i="3"/>
  <c r="V21" i="3"/>
  <c r="V22" i="3"/>
  <c r="V23" i="3"/>
  <c r="V24" i="3"/>
  <c r="S24" i="3" s="1"/>
  <c r="V25" i="3"/>
  <c r="S25" i="3" s="1"/>
  <c r="V26" i="3"/>
  <c r="V27" i="3"/>
  <c r="V28" i="3"/>
  <c r="V29" i="3"/>
  <c r="V30" i="3"/>
  <c r="V31" i="3"/>
  <c r="V32" i="3"/>
  <c r="V33" i="3"/>
  <c r="V34" i="3"/>
  <c r="V35" i="3"/>
  <c r="V36" i="3"/>
  <c r="V37" i="3"/>
  <c r="S37" i="3" s="1"/>
  <c r="V38" i="3"/>
  <c r="V39" i="3"/>
  <c r="V40" i="3"/>
  <c r="V41" i="3"/>
  <c r="V42" i="3"/>
  <c r="V43" i="3"/>
  <c r="V44" i="3"/>
  <c r="V45" i="3"/>
  <c r="V46" i="3"/>
  <c r="V47" i="3"/>
  <c r="V48" i="3"/>
  <c r="V49" i="3"/>
  <c r="S49" i="3" s="1"/>
  <c r="V50" i="3"/>
  <c r="V51" i="3"/>
  <c r="V52" i="3"/>
  <c r="V53" i="3"/>
  <c r="V54" i="3"/>
  <c r="V55" i="3"/>
  <c r="V56" i="3"/>
  <c r="V57" i="3"/>
  <c r="V58" i="3"/>
  <c r="V59" i="3"/>
  <c r="V60" i="3"/>
  <c r="V61" i="3"/>
  <c r="S61" i="3" s="1"/>
  <c r="V62" i="3"/>
  <c r="V63" i="3"/>
  <c r="V64" i="3"/>
  <c r="V65" i="3"/>
  <c r="V66" i="3"/>
  <c r="V67" i="3"/>
  <c r="V68" i="3"/>
  <c r="V69" i="3"/>
  <c r="V70" i="3"/>
  <c r="V71" i="3"/>
  <c r="V72" i="3"/>
  <c r="V73" i="3"/>
  <c r="S73" i="3" s="1"/>
  <c r="V74" i="3"/>
  <c r="V75" i="3"/>
  <c r="V76" i="3"/>
  <c r="V77" i="3"/>
  <c r="V78" i="3"/>
  <c r="V79" i="3"/>
  <c r="V80" i="3"/>
  <c r="V81" i="3"/>
  <c r="V82" i="3"/>
  <c r="V83" i="3"/>
  <c r="V84" i="3"/>
  <c r="V85" i="3"/>
  <c r="S85" i="3" s="1"/>
  <c r="V86" i="3"/>
  <c r="V87" i="3"/>
  <c r="V88" i="3"/>
  <c r="V89" i="3"/>
  <c r="V90" i="3"/>
  <c r="V91" i="3"/>
  <c r="V92" i="3"/>
  <c r="V93" i="3"/>
  <c r="V94" i="3"/>
  <c r="V95" i="3"/>
  <c r="V96" i="3"/>
  <c r="V97" i="3"/>
  <c r="S97" i="3" s="1"/>
  <c r="V98" i="3"/>
  <c r="V99" i="3"/>
  <c r="V100" i="3"/>
  <c r="V101" i="3"/>
  <c r="V102" i="3"/>
  <c r="V103" i="3"/>
  <c r="V104" i="3"/>
  <c r="V105" i="3"/>
  <c r="V106" i="3"/>
  <c r="V107" i="3"/>
  <c r="V108" i="3"/>
  <c r="V109" i="3"/>
  <c r="S109" i="3" s="1"/>
  <c r="V110" i="3"/>
  <c r="V111" i="3"/>
  <c r="V112" i="3"/>
  <c r="V113" i="3"/>
  <c r="V114" i="3"/>
  <c r="V115" i="3"/>
  <c r="V116" i="3"/>
  <c r="V117" i="3"/>
  <c r="V118" i="3"/>
  <c r="V119" i="3"/>
  <c r="V120" i="3"/>
  <c r="V121" i="3"/>
  <c r="S121" i="3" s="1"/>
  <c r="V122" i="3"/>
  <c r="V123" i="3"/>
  <c r="V124" i="3"/>
  <c r="V125" i="3"/>
  <c r="V126" i="3"/>
  <c r="V127" i="3"/>
  <c r="V128" i="3"/>
  <c r="V129" i="3"/>
  <c r="V130" i="3"/>
  <c r="V131" i="3"/>
  <c r="V132" i="3"/>
  <c r="V133" i="3"/>
  <c r="S133" i="3" s="1"/>
  <c r="V134" i="3"/>
  <c r="V2" i="3"/>
  <c r="X2" i="3" a="1"/>
  <c r="X2" i="3" s="1"/>
  <c r="AB2" i="3" a="1"/>
  <c r="AB2" i="3" s="1"/>
  <c r="AA2" i="3" a="1"/>
  <c r="AA2" i="3" s="1"/>
  <c r="Z2" i="3" a="1"/>
  <c r="Z2" i="3" s="1"/>
  <c r="Y2" i="3" a="1"/>
  <c r="Y2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S4" i="3"/>
  <c r="S5" i="3"/>
  <c r="S11" i="3"/>
  <c r="S15" i="3"/>
  <c r="S16" i="3"/>
  <c r="S17" i="3"/>
  <c r="S23" i="3"/>
  <c r="S27" i="3"/>
  <c r="S28" i="3"/>
  <c r="S29" i="3"/>
  <c r="S35" i="3"/>
  <c r="S36" i="3"/>
  <c r="S39" i="3"/>
  <c r="S40" i="3"/>
  <c r="S41" i="3"/>
  <c r="S47" i="3"/>
  <c r="S48" i="3"/>
  <c r="S51" i="3"/>
  <c r="S52" i="3"/>
  <c r="S53" i="3"/>
  <c r="S59" i="3"/>
  <c r="S60" i="3"/>
  <c r="S63" i="3"/>
  <c r="S64" i="3"/>
  <c r="S65" i="3"/>
  <c r="S71" i="3"/>
  <c r="S72" i="3"/>
  <c r="S75" i="3"/>
  <c r="S76" i="3"/>
  <c r="S77" i="3"/>
  <c r="S83" i="3"/>
  <c r="S84" i="3"/>
  <c r="S87" i="3"/>
  <c r="S88" i="3"/>
  <c r="S89" i="3"/>
  <c r="S95" i="3"/>
  <c r="S96" i="3"/>
  <c r="S99" i="3"/>
  <c r="S100" i="3"/>
  <c r="S101" i="3"/>
  <c r="S107" i="3"/>
  <c r="S108" i="3"/>
  <c r="S111" i="3"/>
  <c r="S112" i="3"/>
  <c r="S113" i="3"/>
  <c r="S119" i="3"/>
  <c r="S120" i="3"/>
  <c r="S123" i="3"/>
  <c r="S124" i="3"/>
  <c r="S131" i="3"/>
  <c r="S132" i="3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AE28" i="3" a="1"/>
  <c r="AE28" i="3" s="1"/>
  <c r="AE25" i="3" a="1"/>
  <c r="AE25" i="3" s="1"/>
  <c r="S3" i="3" l="1"/>
  <c r="S128" i="3"/>
  <c r="S116" i="3"/>
  <c r="S104" i="3"/>
  <c r="S92" i="3"/>
  <c r="S80" i="3"/>
  <c r="S68" i="3"/>
  <c r="S56" i="3"/>
  <c r="S44" i="3"/>
  <c r="S32" i="3"/>
  <c r="S20" i="3"/>
  <c r="S8" i="3"/>
  <c r="S103" i="3"/>
  <c r="S126" i="3"/>
  <c r="S114" i="3"/>
  <c r="S102" i="3"/>
  <c r="S90" i="3"/>
  <c r="S78" i="3"/>
  <c r="S66" i="3"/>
  <c r="S54" i="3"/>
  <c r="S42" i="3"/>
  <c r="S30" i="3"/>
  <c r="S18" i="3"/>
  <c r="S6" i="3"/>
  <c r="S79" i="3"/>
  <c r="S31" i="3"/>
  <c r="S115" i="3"/>
  <c r="S19" i="3"/>
  <c r="S7" i="3"/>
  <c r="S91" i="3"/>
  <c r="S67" i="3"/>
  <c r="AK18" i="3"/>
  <c r="AO2" i="3" s="1"/>
  <c r="S127" i="3"/>
  <c r="S43" i="3"/>
  <c r="S55" i="3"/>
  <c r="AK6" i="3"/>
  <c r="AK9" i="3"/>
  <c r="AK12" i="3"/>
  <c r="AK15" i="3"/>
  <c r="AN2" i="3" s="1"/>
  <c r="AK3" i="3"/>
  <c r="S2" i="3"/>
  <c r="S125" i="3"/>
  <c r="S129" i="3"/>
  <c r="S117" i="3"/>
  <c r="S105" i="3"/>
  <c r="S93" i="3"/>
  <c r="S81" i="3"/>
  <c r="S69" i="3"/>
  <c r="S57" i="3"/>
  <c r="S45" i="3"/>
  <c r="S33" i="3"/>
  <c r="S21" i="3"/>
  <c r="S9" i="3"/>
  <c r="S130" i="3"/>
  <c r="S118" i="3"/>
  <c r="S106" i="3"/>
  <c r="S94" i="3"/>
  <c r="S82" i="3"/>
  <c r="S70" i="3"/>
  <c r="S58" i="3"/>
  <c r="S46" i="3"/>
  <c r="S34" i="3"/>
  <c r="S22" i="3"/>
  <c r="S10" i="3"/>
  <c r="S122" i="3"/>
  <c r="S110" i="3"/>
  <c r="S98" i="3"/>
  <c r="S86" i="3"/>
  <c r="S74" i="3"/>
  <c r="S62" i="3"/>
  <c r="S50" i="3"/>
  <c r="S38" i="3"/>
  <c r="S26" i="3"/>
  <c r="S14" i="3"/>
  <c r="AG3" i="7"/>
  <c r="AG6" i="7"/>
  <c r="AG15" i="7"/>
  <c r="AJ2" i="7" s="1"/>
  <c r="AG18" i="7"/>
  <c r="Q2" i="7"/>
  <c r="AG42" i="7"/>
  <c r="AG45" i="7"/>
  <c r="AG9" i="7"/>
  <c r="AG30" i="7" s="1"/>
  <c r="AG6" i="6"/>
  <c r="AG3" i="6"/>
  <c r="Q2" i="6"/>
  <c r="AG42" i="6"/>
  <c r="AG45" i="6"/>
  <c r="AG12" i="6"/>
  <c r="AI2" i="6" s="1"/>
  <c r="AG9" i="6"/>
  <c r="AG30" i="6" s="1"/>
  <c r="AK48" i="3" a="1"/>
  <c r="AK48" i="3" s="1"/>
  <c r="AK24" i="3" l="1"/>
  <c r="AP2" i="3" s="1"/>
  <c r="AQ2" i="3" s="1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O8" i="3"/>
  <c r="AK27" i="3"/>
  <c r="AK33" i="3"/>
  <c r="AK45" i="3"/>
  <c r="AK30" i="3"/>
  <c r="AK42" i="3"/>
  <c r="AM2" i="3"/>
  <c r="AL6" i="7" l="1"/>
  <c r="AL2" i="7"/>
  <c r="AL5" i="7"/>
  <c r="AL4" i="7"/>
  <c r="AL4" i="6"/>
  <c r="AL2" i="6"/>
  <c r="AL6" i="6"/>
  <c r="AL5" i="6"/>
  <c r="AO6" i="3"/>
  <c r="AK39" i="3"/>
  <c r="AK36" i="3"/>
  <c r="AO4" i="3"/>
  <c r="AM2" i="7" l="1"/>
  <c r="AM4" i="7"/>
  <c r="AM2" i="6"/>
  <c r="AM4" i="6"/>
  <c r="AP6" i="3"/>
  <c r="AP5" i="3"/>
  <c r="AP4" i="3"/>
  <c r="AK34" i="3"/>
  <c r="AQ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<sst xmlns="http://schemas.openxmlformats.org/spreadsheetml/2006/main" count="369" uniqueCount="131">
  <si>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</si>
  <si>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</si>
  <si>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</si>
  <si>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</si>
  <si>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</si>
  <si>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</si>
  <si>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</si>
  <si>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</si>
  <si>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</si>
  <si>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</si>
  <si>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</si>
  <si>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</si>
  <si>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</si>
  <si>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</si>
  <si>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</si>
  <si>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</si>
  <si>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</si>
  <si>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</si>
  <si>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</si>
  <si>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</si>
  <si>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</si>
  <si>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</si>
  <si>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</si>
  <si>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</si>
  <si>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</si>
  <si>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</si>
  <si>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</si>
  <si>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</si>
  <si>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</si>
  <si>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</si>
  <si>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</si>
  <si>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</si>
  <si>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</si>
  <si>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</si>
  <si>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</si>
  <si>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</si>
  <si>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</si>
  <si>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</si>
  <si>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</si>
  <si>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</si>
  <si>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</si>
  <si>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</si>
  <si>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</si>
  <si>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</si>
  <si>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</si>
  <si>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</si>
  <si>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</si>
  <si>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</si>
  <si>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</si>
  <si>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</si>
  <si>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</si>
  <si>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</si>
  <si>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</si>
  <si>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</si>
  <si>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</si>
  <si>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</si>
  <si>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</si>
  <si>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</si>
  <si>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</si>
  <si>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</si>
  <si>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</si>
  <si>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</si>
  <si>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</si>
  <si>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</si>
  <si>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</si>
  <si>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</si>
  <si>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</si>
  <si>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</si>
  <si>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</si>
  <si>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</si>
  <si>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</si>
  <si>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</si>
  <si>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</si>
  <si>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</si>
  <si>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</si>
  <si>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</si>
  <si>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</si>
  <si>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</si>
  <si>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</si>
  <si>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</si>
  <si>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</si>
  <si>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</si>
  <si>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</si>
  <si>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</si>
  <si>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</si>
  <si>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</si>
  <si>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</si>
  <si>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total_discount</t>
  </si>
  <si>
    <t>P00091765</t>
  </si>
  <si>
    <t>P7622300501525</t>
  </si>
  <si>
    <t>A</t>
  </si>
  <si>
    <t>O</t>
  </si>
  <si>
    <t>U</t>
  </si>
  <si>
    <t>P</t>
  </si>
  <si>
    <t>T</t>
  </si>
  <si>
    <t>B</t>
  </si>
  <si>
    <t>C</t>
  </si>
  <si>
    <t>D</t>
  </si>
  <si>
    <t>E</t>
  </si>
  <si>
    <t>F</t>
  </si>
  <si>
    <t>Q</t>
  </si>
  <si>
    <t>R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</si>
  <si>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</si>
  <si>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</si>
  <si>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</si>
  <si>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</si>
  <si>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</si>
  <si>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</si>
  <si>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</si>
  <si>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</si>
  <si>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</si>
  <si>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</si>
  <si>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</si>
  <si>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</si>
  <si>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</si>
  <si>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</si>
  <si>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</si>
  <si>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</si>
  <si>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</si>
  <si>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</si>
  <si>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</si>
  <si>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</si>
  <si>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</si>
  <si>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</si>
  <si>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AE</t>
  </si>
  <si>
    <t>-</t>
  </si>
  <si>
    <t>fextprice</t>
  </si>
  <si>
    <t>P00091769</t>
  </si>
  <si>
    <t>P00132666</t>
  </si>
  <si>
    <t>P00107029</t>
  </si>
  <si>
    <t>MG762398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</si>
</sst>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  <xf numFmtId="0" fontId="0" fillId="4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R134"/>
  <sheetViews>
    <sheetView tabSelected="1" topLeftCell="J1" zoomScaleNormal="100" workbookViewId="0">
      <pane ySplit="1" topLeftCell="A2" activePane="bottomLeft" state="frozen"/>
      <selection activeCell="H1" sqref="H1"/>
      <selection pane="bottomLeft" activeCell="V6" sqref="V6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9" width="12.7109375" customWidth="1"/>
    <col min="10" max="14" width="20.7109375" customWidth="1"/>
    <col min="15" max="15" width="13.42578125" style="2" customWidth="1"/>
    <col min="16" max="16" width="13.42578125" style="22" customWidth="1"/>
    <col min="17" max="17" width="15.7109375" style="22" customWidth="1"/>
    <col min="18" max="18" width="1.7109375" style="4" customWidth="1"/>
    <col min="19" max="19" width="11.140625" style="8" bestFit="1" customWidth="1"/>
    <col min="20" max="20" width="1.7109375" style="4" customWidth="1"/>
    <col min="21" max="21" width="15.28515625" style="2" bestFit="1" customWidth="1"/>
    <col min="22" max="22" width="12.28515625" style="2" customWidth="1"/>
    <col min="23" max="23" width="1.7109375" style="4" customWidth="1"/>
    <col min="24" max="25" width="15.42578125" style="1" bestFit="1" customWidth="1"/>
    <col min="26" max="26" width="15.7109375" style="1" bestFit="1" customWidth="1"/>
    <col min="27" max="27" width="14.140625" style="1" bestFit="1" customWidth="1"/>
    <col min="28" max="28" width="14.7109375" style="1" bestFit="1" customWidth="1"/>
    <col min="29" max="29" width="5.7109375" style="4" customWidth="1"/>
    <col min="30" max="30" width="5.7109375" customWidth="1"/>
    <col min="31" max="31" width="17.140625" customWidth="1"/>
    <col min="32" max="32" width="5.7109375" customWidth="1"/>
    <col min="33" max="33" width="21" bestFit="1" customWidth="1"/>
    <col min="34" max="34" width="5.7109375" customWidth="1"/>
    <col min="35" max="35" width="5.7109375" style="4" customWidth="1"/>
    <col min="36" max="36" width="5.7109375" customWidth="1"/>
    <col min="37" max="37" width="21" style="2" bestFit="1" customWidth="1"/>
    <col min="38" max="38" width="5.7109375" customWidth="1"/>
    <col min="39" max="39" width="16" bestFit="1" customWidth="1"/>
    <col min="40" max="40" width="15.7109375" customWidth="1"/>
    <col min="41" max="41" width="13.7109375" style="2" customWidth="1"/>
    <col min="42" max="42" width="13.7109375" customWidth="1"/>
    <col min="43" max="43" width="13.7109375" style="3" customWidth="1"/>
    <col min="45" max="45" width="10" bestFit="1" customWidth="1"/>
    <col min="46" max="46" width="9.42578125" bestFit="1" customWidth="1"/>
    <col min="47" max="47" width="14.5703125" bestFit="1" customWidth="1"/>
    <col min="48" max="48" width="10.28515625" bestFit="1" customWidth="1"/>
    <col min="49" max="49" width="4.42578125" bestFit="1" customWidth="1"/>
    <col min="50" max="50" width="7.7109375" bestFit="1" customWidth="1"/>
    <col min="51" max="51" width="9" bestFit="1" customWidth="1"/>
    <col min="52" max="52" width="12.7109375" bestFit="1" customWidth="1"/>
    <col min="53" max="53" width="9" bestFit="1" customWidth="1"/>
    <col min="54" max="54" width="9.42578125" bestFit="1" customWidth="1"/>
    <col min="55" max="55" width="12.28515625" bestFit="1" customWidth="1"/>
    <col min="56" max="56" width="7.28515625" bestFit="1" customWidth="1"/>
    <col min="57" max="57" width="11.28515625" bestFit="1" customWidth="1"/>
    <col min="58" max="58" width="11.5703125" bestFit="1" customWidth="1"/>
    <col min="59" max="59" width="13.5703125" bestFit="1" customWidth="1"/>
    <col min="60" max="60" width="12.28515625" bestFit="1" customWidth="1"/>
    <col min="61" max="61" width="14.28515625" bestFit="1" customWidth="1"/>
    <col min="62" max="62" width="12.5703125" bestFit="1" customWidth="1"/>
    <col min="63" max="63" width="11" bestFit="1" customWidth="1"/>
    <col min="64" max="64" width="9" bestFit="1" customWidth="1"/>
    <col min="65" max="65" width="14.85546875" bestFit="1" customWidth="1"/>
    <col min="66" max="69" width="10.28515625" bestFit="1" customWidth="1"/>
    <col min="70" max="73" width="18.42578125" bestFit="1" customWidth="1"/>
    <col min="74" max="74" width="17.28515625" bestFit="1" customWidth="1"/>
    <col min="75" max="75" width="13.7109375" bestFit="1" customWidth="1"/>
    <col min="76" max="76" width="12.42578125" bestFit="1" customWidth="1"/>
    <col min="77" max="77" width="13.5703125" bestFit="1" customWidth="1"/>
    <col min="78" max="78" width="13.42578125" bestFit="1" customWidth="1"/>
    <col min="79" max="79" width="14" bestFit="1" customWidth="1"/>
    <col min="80" max="80" width="17.42578125" bestFit="1" customWidth="1"/>
    <col min="81" max="81" width="10.28515625" bestFit="1" customWidth="1"/>
    <col min="82" max="82" width="18.42578125" bestFit="1" customWidth="1"/>
    <col min="83" max="83" width="10.28515625" bestFit="1" customWidth="1"/>
    <col min="84" max="84" width="18.42578125" bestFit="1" customWidth="1"/>
  </cols>
  <sheetData>
    <row r="1" spans="1:44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126</v>
      </c>
      <c r="E1" s="13" t="s">
        <v>2</v>
      </c>
      <c r="F1" s="13" t="s">
        <v>4</v>
      </c>
      <c r="G1" s="13" t="s">
        <v>69</v>
      </c>
      <c r="H1" s="13" t="s">
        <v>51</v>
      </c>
      <c r="I1" s="13" t="s">
        <v>7</v>
      </c>
      <c r="J1" s="13" t="s">
        <v>52</v>
      </c>
      <c r="K1" s="13" t="s">
        <v>53</v>
      </c>
      <c r="L1" s="13" t="s">
        <v>54</v>
      </c>
      <c r="M1" s="13" t="s">
        <v>55</v>
      </c>
      <c r="N1" s="13" t="s">
        <v>57</v>
      </c>
      <c r="O1" s="14" t="s">
        <v>5</v>
      </c>
      <c r="P1" s="13" t="s">
        <v>6</v>
      </c>
      <c r="Q1" s="13" t="s">
        <v>86</v>
      </c>
      <c r="R1" s="10"/>
      <c r="T1" s="10"/>
      <c r="U1" s="9" t="s">
        <v>87</v>
      </c>
      <c r="V1" s="9" t="s">
        <v>13</v>
      </c>
      <c r="W1" s="10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  <c r="AC1" s="10"/>
      <c r="AE1" s="8" t="s">
        <v>10</v>
      </c>
      <c r="AG1" s="8" t="s">
        <v>30</v>
      </c>
      <c r="AI1" s="10"/>
      <c r="AK1" s="9" t="s">
        <v>9</v>
      </c>
      <c r="AL1" s="20"/>
      <c r="AM1" s="11" t="s">
        <v>12</v>
      </c>
      <c r="AN1" s="10" t="s">
        <v>17</v>
      </c>
      <c r="AO1" s="23" t="s">
        <v>14</v>
      </c>
      <c r="AP1" s="15" t="s">
        <v>15</v>
      </c>
      <c r="AQ1" s="21" t="s">
        <v>16</v>
      </c>
      <c r="AR1" s="20"/>
    </row>
    <row r="2" spans="1:44" x14ac:dyDescent="0.25">
      <c r="B2">
        <v>311113</v>
      </c>
      <c r="C2" t="s">
        <v>128</v>
      </c>
      <c r="D2" s="2">
        <v>54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54</v>
      </c>
      <c r="P2" s="22">
        <v>0</v>
      </c>
      <c r="Q2" s="22">
        <v>0</v>
      </c>
      <c r="S2" s="8" t="str">
        <f>IF(OR(P2=0,P2=1),
IF(AND(O2=V2, Q2=U2), "=","NOT EQUAL"), "VOIDED")</f>
        <v>=</v>
      </c>
      <c r="U2" s="33">
        <f>IF(
            OR(P2=0, P2=1),
            IF(G2&gt;0,
                Q2,
                IF(
                    H2&gt;0,(D2*E2)*(H2/100),
                    IF(OR(I2=5,J2=5),(D2*E2)*((I2/100)+(J2/100)),
                        IF(AND(OR(I2&gt;5,J2&gt;5,K2&gt;0,M2&gt;0),F2=0),
                            ((D2*E2)/1.12)*((I2/100)+(J2/100)+(K2/100)+(M2/100)),
                            IF(OR(L2&gt;0,N2&gt;0),
                                (D2*E2)*((L2/100)+(N2/100)),
                                0
                            )
                        )
                    )
                )
            ),
            0
        )</f>
        <v>0</v>
      </c>
      <c r="V2" s="33">
        <f>IF(
            OR(P2=0, P2=1),
            IF(
                OR(G2&gt;0, H2&gt;0),
                D2 * E2 - IF(G2&gt;0, Q2, D2 * E2 * H2 / 100),
                IF(
                    COUNTA(I2:N2)=0,
                    D2 * E2,
                    IF(
                    AND(
                        F2=0,
                        OR(I2=20, J2=20, M2=20)
                    ),
                    (D2 * E2) / 1.12 *
                    (1 - I2 / 100) *
                    (1 - J2 / 100) *
                    (1 - K2 / 100) *
                    (1 - L2 / 100) *
                    (1 - M2 / 100) *
                    (1 - N2 / 100),
                    D2 * E2 *
                    (1 - I2 / 100) *
                    (1 - J2 / 100) *
                    (1 - K2 / 100) *
                    (1 - L2 / 100) *
                    (1 - M2 / 100) *
                    (1 - N2 / 100)
                    )
                )
            ),
            0
        )</f>
        <v>54</v>
      </c>
      <c r="X2" s="1" cm="1">
        <f t="array" ref="X2">IF(
        AND(
            F2=0,
            OR(P2=0, P2=1),
            O2&lt;&gt;0
        ),
        IF(G2&gt;0,
            ROUND((D2 * E2 * PRODUCT(1 - H2:H2 / 100, 1 - L2:L2 / 100, 1 - N2:N2 / 100)-Q2), 2),
            ROUND((D2 * E2 * PRODUCT(1 - H2:H2 / 100, 1 - L2:L2 / 100, 1 - N2:N2 / 100)), 2)
        ),
    "")</f>
        <v>54</v>
      </c>
      <c r="Y2" s="1" t="str" cm="1">
        <f t="array" ref="Y2">IF(
        AND(
            F2=1,
            OR(P2=0,P2=1),
            O2&lt;&gt;0
        ),
        IF(G2&gt;0,
            ROUND((D2 * E2 * 1.12 * PRODUCT(1 - H2:H2 / 100, 1 - L2:L2 / 100, 1 - N2:N2 / 100)-Q2), 2),
            ROUND(D2 * E2 * 1.12 * PRODUCT(1 - H2:H2 / 100, 1 - L2:L2 / 100, 1 - N2:N2 / 100), 2)
        ),
    "")</f>
        <v/>
      </c>
      <c r="Z2" s="1" t="str" cm="1">
        <f t="array" ref="Z2">IF(
        AND(
            F2=2,
            OR(P2=0, P2=1),
            O2&lt;&gt;0
        ),
        IF(G2&gt;0,
            ROUND((D2 * E2 * PRODUCT(1 - H2:H2 / 100, 1 - L2:L2 / 100, 1 - N2:N2 / 100) - Q2), 2),
            ROUND(D2 * E2 * PRODUCT(1 - H2:H2 / 100, 1 - L2:L2 / 100, 1 - N2:N2 / 100), 2)
        ),
    "")</f>
        <v/>
      </c>
      <c r="AA2" s="1" t="str" cm="1">
        <f t="array" ref="AA2">IF(
        AND(
            F2=3,
            OR(P2=0, P2=1),
            O2&lt;&gt;0
        ),
        IF(G2&gt;0,
            ROUND((D2 * E2 * PRODUCT(1 - H2:H2 / 100) - Q2), 2),
            ROUND(D2 * E2 * PRODUCT(1 - H2:H2 / 100), 2)
        ),
    "")</f>
        <v/>
      </c>
      <c r="AB2" s="1" t="str" cm="1">
        <f t="array" ref="AB2">IF(
        AND(
            F2=4,
            OR(P2=0, P2=1),
            O2&lt;&gt;0
        ),
        IF(G2&gt;0,
            ROUND((D2 * E2 * PRODUCT(1 - H2:H2 / 100, 1 - L2:L2 / 100, 1 - N2:N2 / 100) - Q2), 2),
            ROUND(D2 * E2 * PRODUCT(1 - H2:H2 / 100, 1 - L2:L2 / 100, 1 - N2:N2 / 100), 2)
        ),
    "")</f>
        <v/>
      </c>
      <c r="AE2" s="12" t="s">
        <v>11</v>
      </c>
      <c r="AG2" s="12" t="s">
        <v>50</v>
      </c>
      <c r="AK2" s="5" t="s">
        <v>8</v>
      </c>
      <c r="AL2" s="18"/>
      <c r="AM2" s="7">
        <f>AK12</f>
        <v>0</v>
      </c>
      <c r="AN2" s="6">
        <f>AK15</f>
        <v>0</v>
      </c>
      <c r="AO2" s="24">
        <f>ROUND(
    IF( (AE6 + AE9 + AE12 + AE18)=0,
        AK18,
        (
            (AK6 + AK9)
            / AE3
            * ( AE6 + AE9 + AE12 + AE18)
            / 1.12 + AK18
        )
    ), 4)</f>
        <v>0</v>
      </c>
      <c r="AP2" s="6">
        <f>AK24
    / AE3
    * (AE3 - AE6 -  AE9 - AE12 - AE15 - AE18 - AE21)
    - (AK3*(AG3/100))</f>
        <v>276</v>
      </c>
      <c r="AQ2" s="7">
        <f>AP2 / 1.12 * 0.12</f>
        <v>29.571428571428569</v>
      </c>
      <c r="AR2" s="18"/>
    </row>
    <row r="3" spans="1:44" x14ac:dyDescent="0.25">
      <c r="B3">
        <v>311113</v>
      </c>
      <c r="C3" t="s">
        <v>88</v>
      </c>
      <c r="D3" s="2">
        <v>11.5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23</v>
      </c>
      <c r="P3" s="22">
        <v>0</v>
      </c>
      <c r="Q3" s="22">
        <v>0</v>
      </c>
      <c r="S3" s="8" t="str">
        <f t="shared" ref="S3:S66" si="0">IF(OR(P3=0,P3=1),
IF(AND(O3=V3, Q3=U3), "=","NOT EQUAL"), "VOIDED")</f>
        <v>=</v>
      </c>
      <c r="U3" s="33">
        <f t="shared" ref="U3:U66" si="1">IF(
            OR(P3=0, P3=1),
            IF(G3&gt;0,
                Q3,
                IF(
                    H3&gt;0,(D3*E3)*(H3/100),
                    IF(OR(I3=5,J3=5),(D3*E3)*((I3/100)+(J3/100)),
                        IF(AND(OR(I3&gt;5,J3&gt;5,K3&gt;0,M3&gt;0),F3=0),
                            ((D3*E3)/1.12)*((I3/100)+(J3/100)+(K3/100)+(M3/100)),
                            IF(OR(L3&gt;0,N3&gt;0),
                                (D3*E3)*((L3/100)+(N3/100)),
                                0
                            )
                        )
                    )
                )
            ),
            0
        )</f>
        <v>0</v>
      </c>
      <c r="V3" s="33">
        <f t="shared" ref="V3:V66" si="2">IF(
            OR(P3=0, P3=1),
            IF(
                OR(G3&gt;0, H3&gt;0),
                D3 * E3 - IF(G3&gt;0, Q3, D3 * E3 * H3 / 100),
                IF(
                    COUNTA(I3:N3)=0,
                    D3 * E3,
                    IF(
                    AND(
                        F3=0,
                        OR(I3=20, J3=20, M3=20)
                    ),
                    (D3 * E3) / 1.12 *
                    (1 - I3 / 100) *
                    (1 - J3 / 100) *
                    (1 - K3 / 100) *
                    (1 - L3 / 100) *
                    (1 - M3 / 100) *
                    (1 - N3 / 100),
                    D3 * E3 *
                    (1 - I3 / 100) *
                    (1 - J3 / 100) *
                    (1 - K3 / 100) *
                    (1 - L3 / 100) *
                    (1 - M3 / 100) *
                    (1 - N3 / 100)
                    )
                )
            ),
            0
        )</f>
        <v>23</v>
      </c>
      <c r="X3" s="1" cm="1">
        <f t="array" ref="X3">IF(
        AND(
            F3=0,
            OR(P3=0, P3=1),
            O3&lt;&gt;0
        ),
        IF(G3&gt;0,
            ROUND((D3 * E3 * PRODUCT(1 - H3:H3 / 100, 1 - L3:L3 / 100, 1 - N3:N3 / 100)-Q3), 2),
            ROUND((D3 * E3 * PRODUCT(1 - H3:H3 / 100, 1 - L3:L3 / 100, 1 - N3:N3 / 100)), 2)
        ),
    "")</f>
        <v>23</v>
      </c>
      <c r="Y3" s="1" t="str" cm="1">
        <f t="array" ref="Y3">IF(
        AND(
            F3=1,
            OR(P3=0,P3=1),
            O3&lt;&gt;0
        ),
        IF(G3&gt;0,
            ROUND((D3 * E3 * 1.12 * PRODUCT(1 - H3:H3 / 100, 1 - L3:L3 / 100, 1 - N3:N3 / 100)-Q3), 2),
            ROUND(D3 * E3 * 1.12 * PRODUCT(1 - H3:H3 / 100, 1 - L3:L3 / 100, 1 - N3:N3 / 100), 2)
        ),
    "")</f>
        <v/>
      </c>
      <c r="Z3" s="1" t="str" cm="1">
        <f t="array" ref="Z3">IF(
        AND(
            F3=2,
            OR(P3=0, P3=1),
            O3&lt;&gt;0
        ),
        IF(G3&gt;0,
            ROUND((D3 * E3 * PRODUCT(1 - H3:H3 / 100, 1 - L3:L3 / 100, 1 - N3:N3 / 100) - Q3), 2),
            ROUND(D3 * E3 * PRODUCT(1 - H3:H3 / 100, 1 - L3:L3 / 100, 1 - N3:N3 / 100), 2)
        ),
    "")</f>
        <v/>
      </c>
      <c r="AA3" s="1" t="str" cm="1">
        <f t="array" ref="AA3">IF(
        AND(
            F3=3,
            OR(P3=0, P3=1),
            O3&lt;&gt;0
        ),
        IF(G3&gt;0,
            ROUND((D3 * E3 * PRODUCT(1 - H3:H3 / 100) - Q3), 2),
            ROUND(D3 * E3 * PRODUCT(1 - H3:H3 / 100), 2)
        ),
    "")</f>
        <v/>
      </c>
      <c r="AB3" s="1" t="str" cm="1">
        <f t="array" ref="AB3">IF(
        AND(
            F3=4,
            OR(P3=0, P3=1),
            O3&lt;&gt;0
        ),
        IF(G3&gt;0,
            ROUND((D3 * E3 * PRODUCT(1 - H3:H3 / 100, 1 - L3:L3 / 100, 1 - N3:N3 / 100) - Q3), 2),
            ROUND(D3 * E3 * PRODUCT(1 - H3:H3 / 100, 1 - L3:L3 / 100, 1 - N3:N3 / 100), 2)
        ),
    "")</f>
        <v/>
      </c>
      <c r="AE3" s="12">
        <v>1</v>
      </c>
      <c r="AG3" s="12">
        <v>0</v>
      </c>
      <c r="AK3" s="5">
        <f>SUM(V:V)</f>
        <v>276</v>
      </c>
      <c r="AL3" s="18"/>
      <c r="AM3" s="18"/>
      <c r="AN3" s="18"/>
      <c r="AO3" s="25"/>
      <c r="AP3" s="19"/>
      <c r="AQ3" s="19"/>
      <c r="AR3" s="18"/>
    </row>
    <row r="4" spans="1:44" x14ac:dyDescent="0.25">
      <c r="B4">
        <v>311113</v>
      </c>
      <c r="C4" t="s">
        <v>127</v>
      </c>
      <c r="D4" s="2">
        <v>10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10</v>
      </c>
      <c r="P4" s="22">
        <v>0</v>
      </c>
      <c r="Q4" s="22">
        <v>0</v>
      </c>
      <c r="S4" s="8" t="str">
        <f t="shared" si="0"/>
        <v>=</v>
      </c>
      <c r="U4" s="33">
        <f t="shared" si="1"/>
        <v>0</v>
      </c>
      <c r="V4" s="33">
        <f t="shared" si="2"/>
        <v>10</v>
      </c>
      <c r="X4" s="1" cm="1">
        <f t="array" ref="X4">IF(
        AND(
            F4=0,
            OR(P4=0, P4=1),
            O4&lt;&gt;0
        ),
        IF(G4&gt;0,
            ROUND((D4 * E4 * PRODUCT(1 - H4:H4 / 100, 1 - L4:L4 / 100, 1 - N4:N4 / 100)-Q4), 2),
            ROUND((D4 * E4 * PRODUCT(1 - H4:H4 / 100, 1 - L4:L4 / 100, 1 - N4:N4 / 100)), 2)
        ),
    "")</f>
        <v>10</v>
      </c>
      <c r="Y4" s="1" t="str" cm="1">
        <f t="array" ref="Y4">IF(
        AND(
            F4=1,
            OR(P4=0,P4=1),
            O4&lt;&gt;0
        ),
        IF(G4&gt;0,
            ROUND((D4 * E4 * 1.12 * PRODUCT(1 - H4:H4 / 100, 1 - L4:L4 / 100, 1 - N4:N4 / 100)-Q4), 2),
            ROUND(D4 * E4 * 1.12 * PRODUCT(1 - H4:H4 / 100, 1 - L4:L4 / 100, 1 - N4:N4 / 100), 2)
        ),
    "")</f>
        <v/>
      </c>
      <c r="Z4" s="1" t="str" cm="1">
        <f t="array" ref="Z4">IF(
        AND(
            F4=2,
            OR(P4=0, P4=1),
            O4&lt;&gt;0
        ),
        IF(G4&gt;0,
            ROUND((D4 * E4 * PRODUCT(1 - H4:H4 / 100, 1 - L4:L4 / 100, 1 - N4:N4 / 100) - Q4), 2),
            ROUND(D4 * E4 * PRODUCT(1 - H4:H4 / 100, 1 - L4:L4 / 100, 1 - N4:N4 / 100), 2)
        ),
    "")</f>
        <v/>
      </c>
      <c r="AA4" s="1" t="str" cm="1">
        <f t="array" ref="AA4">IF(
        AND(
            F4=3,
            OR(P4=0, P4=1),
            O4&lt;&gt;0
        ),
        IF(G4&gt;0,
            ROUND((D4 * E4 * PRODUCT(1 - H4:H4 / 100) - Q4), 2),
            ROUND(D4 * E4 * PRODUCT(1 - H4:H4 / 100), 2)
        ),
    "")</f>
        <v/>
      </c>
      <c r="AB4" s="1" t="str" cm="1">
        <f t="array" ref="AB4">IF(
        AND(
            F4=4,
            OR(P4=0, P4=1),
            O4&lt;&gt;0
        ),
        IF(G4&gt;0,
            ROUND((D4 * E4 * PRODUCT(1 - H4:H4 / 100, 1 - L4:L4 / 100, 1 - N4:N4 / 100) - Q4), 2),
            ROUND(D4 * E4 * PRODUCT(1 - H4:H4 / 100, 1 - L4:L4 / 100, 1 - N4:N4 / 100), 2)
        ),
    "")</f>
        <v/>
      </c>
      <c r="AO4" s="2">
        <f>ROUND(
  IF(AE6=0,
     AK18,
     ((AK6 + AK9) / AE3 * AE6) / 1.12 + AK18
  ),
  2
)</f>
        <v>0</v>
      </c>
      <c r="AP4" s="3">
        <f>AK24 / AE3 * (AE3 - AE6)</f>
        <v>276</v>
      </c>
      <c r="AQ4" s="3">
        <f>ROUND(AP2 / 1.12 * 0.12, 2)</f>
        <v>29.57</v>
      </c>
    </row>
    <row r="5" spans="1:44" x14ac:dyDescent="0.25">
      <c r="B5">
        <v>311113</v>
      </c>
      <c r="C5" t="s">
        <v>89</v>
      </c>
      <c r="D5" s="2">
        <v>29.6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29.6</v>
      </c>
      <c r="P5" s="22">
        <v>0</v>
      </c>
      <c r="Q5" s="22">
        <v>0</v>
      </c>
      <c r="S5" s="8" t="str">
        <f t="shared" si="0"/>
        <v>=</v>
      </c>
      <c r="U5" s="33">
        <f t="shared" si="1"/>
        <v>0</v>
      </c>
      <c r="V5" s="33">
        <f t="shared" si="2"/>
        <v>29.6</v>
      </c>
      <c r="X5" s="1" cm="1">
        <f t="array" ref="X5">IF(
        AND(
            F5=0,
            OR(P5=0, P5=1),
            O5&lt;&gt;0
        ),
        IF(G5&gt;0,
            ROUND((D5 * E5 * PRODUCT(1 - H5:H5 / 100, 1 - L5:L5 / 100, 1 - N5:N5 / 100)-Q5), 2),
            ROUND((D5 * E5 * PRODUCT(1 - H5:H5 / 100, 1 - L5:L5 / 100, 1 - N5:N5 / 100)), 2)
        ),
    "")</f>
        <v>29.6</v>
      </c>
      <c r="Y5" s="1" t="str" cm="1">
        <f t="array" ref="Y5">IF(
        AND(
            F5=1,
            OR(P5=0,P5=1),
            O5&lt;&gt;0
        ),
        IF(G5&gt;0,
            ROUND((D5 * E5 * 1.12 * PRODUCT(1 - H5:H5 / 100, 1 - L5:L5 / 100, 1 - N5:N5 / 100)-Q5), 2),
            ROUND(D5 * E5 * 1.12 * PRODUCT(1 - H5:H5 / 100, 1 - L5:L5 / 100, 1 - N5:N5 / 100), 2)
        ),
    "")</f>
        <v/>
      </c>
      <c r="Z5" s="1" t="str" cm="1">
        <f t="array" ref="Z5">IF(
        AND(
            F5=2,
            OR(P5=0, P5=1),
            O5&lt;&gt;0
        ),
        IF(G5&gt;0,
            ROUND((D5 * E5 * PRODUCT(1 - H5:H5 / 100, 1 - L5:L5 / 100, 1 - N5:N5 / 100) - Q5), 2),
            ROUND(D5 * E5 * PRODUCT(1 - H5:H5 / 100, 1 - L5:L5 / 100, 1 - N5:N5 / 100), 2)
        ),
    "")</f>
        <v/>
      </c>
      <c r="AA5" s="1" t="str" cm="1">
        <f t="array" ref="AA5">IF(
        AND(
            F5=3,
            OR(P5=0, P5=1),
            O5&lt;&gt;0
        ),
        IF(G5&gt;0,
            ROUND((D5 * E5 * PRODUCT(1 - H5:H5 / 100) - Q5), 2),
            ROUND(D5 * E5 * PRODUCT(1 - H5:H5 / 100), 2)
        ),
    "")</f>
        <v/>
      </c>
      <c r="AB5" s="1" t="str" cm="1">
        <f t="array" ref="AB5">IF(
        AND(
            F5=4,
            OR(P5=0, P5=1),
            O5&lt;&gt;0
        ),
        IF(G5&gt;0,
            ROUND((D5 * E5 * PRODUCT(1 - H5:H5 / 100, 1 - L5:L5 / 100, 1 - N5:N5 / 100) - Q5), 2),
            ROUND(D5 * E5 * PRODUCT(1 - H5:H5 / 100, 1 - L5:L5 / 100, 1 - N5:N5 / 100), 2)
        ),
    "")</f>
        <v/>
      </c>
      <c r="AE5" s="12" t="s">
        <v>42</v>
      </c>
      <c r="AG5" s="12" t="s">
        <v>31</v>
      </c>
      <c r="AK5" s="16" t="s">
        <v>23</v>
      </c>
      <c r="AP5" s="3">
        <f>(AK24)/AE3*(AE3-AE6-AE9-AE12-AE15-AE18-AE21)</f>
        <v>276</v>
      </c>
    </row>
    <row r="6" spans="1:44" x14ac:dyDescent="0.25">
      <c r="B6">
        <v>311113</v>
      </c>
      <c r="C6" t="s">
        <v>129</v>
      </c>
      <c r="D6" s="2">
        <v>159.4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159.4</v>
      </c>
      <c r="P6" s="22" t="s">
        <v>104</v>
      </c>
      <c r="Q6" s="22">
        <v>0</v>
      </c>
      <c r="S6" s="8" t="str">
        <f t="shared" si="0"/>
        <v>VOIDED</v>
      </c>
      <c r="U6" s="33">
        <f t="shared" si="1"/>
        <v>0</v>
      </c>
      <c r="V6" s="33">
        <f t="shared" si="2"/>
        <v>0</v>
      </c>
      <c r="X6" s="1" t="str" cm="1">
        <f t="array" ref="X6">IF(
        AND(
            F6=0,
            OR(P6=0, P6=1),
            O6&lt;&gt;0
        ),
        IF(G6&gt;0,
            ROUND((D6 * E6 * PRODUCT(1 - H6:H6 / 100, 1 - L6:L6 / 100, 1 - N6:N6 / 100)-Q6), 2),
            ROUND((D6 * E6 * PRODUCT(1 - H6:H6 / 100, 1 - L6:L6 / 100, 1 - N6:N6 / 100)), 2)
        ),
    "")</f>
        <v/>
      </c>
      <c r="Y6" s="1" t="str" cm="1">
        <f t="array" ref="Y6">IF(
        AND(
            F6=1,
            OR(P6=0,P6=1),
            O6&lt;&gt;0
        ),
        IF(G6&gt;0,
            ROUND((D6 * E6 * 1.12 * PRODUCT(1 - H6:H6 / 100, 1 - L6:L6 / 100, 1 - N6:N6 / 100)-Q6), 2),
            ROUND(D6 * E6 * 1.12 * PRODUCT(1 - H6:H6 / 100, 1 - L6:L6 / 100, 1 - N6:N6 / 100), 2)
        ),
    "")</f>
        <v/>
      </c>
      <c r="Z6" s="1" t="str" cm="1">
        <f t="array" ref="Z6">IF(
        AND(
            F6=2,
            OR(P6=0, P6=1),
            O6&lt;&gt;0
        ),
        IF(G6&gt;0,
            ROUND((D6 * E6 * PRODUCT(1 - H6:H6 / 100, 1 - L6:L6 / 100, 1 - N6:N6 / 100) - Q6), 2),
            ROUND(D6 * E6 * PRODUCT(1 - H6:H6 / 100, 1 - L6:L6 / 100, 1 - N6:N6 / 100), 2)
        ),
    "")</f>
        <v/>
      </c>
      <c r="AA6" s="1" t="str" cm="1">
        <f t="array" ref="AA6">IF(
        AND(
            F6=3,
            OR(P6=0, P6=1),
            O6&lt;&gt;0
        ),
        IF(G6&gt;0,
            ROUND((D6 * E6 * PRODUCT(1 - H6:H6 / 100) - Q6), 2),
            ROUND(D6 * E6 * PRODUCT(1 - H6:H6 / 100), 2)
        ),
    "")</f>
        <v/>
      </c>
      <c r="AB6" s="1" t="str" cm="1">
        <f t="array" ref="AB6">IF(
        AND(
            F6=4,
            OR(P6=0, P6=1),
            O6&lt;&gt;0
        ),
        IF(G6&gt;0,
            ROUND((D6 * E6 * PRODUCT(1 - H6:H6 / 100, 1 - L6:L6 / 100, 1 - N6:N6 / 100) - Q6), 2),
            ROUND(D6 * E6 * PRODUCT(1 - H6:H6 / 100, 1 - L6:L6 / 100, 1 - N6:N6 / 100), 2)
        ),
    "")</f>
        <v/>
      </c>
      <c r="AE6" s="12">
        <v>0</v>
      </c>
      <c r="AG6" s="12">
        <v>20</v>
      </c>
      <c r="AK6" s="5">
        <f xml:space="preserve"> (SUM(X:X))</f>
        <v>276</v>
      </c>
      <c r="AO6" s="2">
        <f>ROUND(((AE6=0)*AK18) + ((AE6&lt;&gt;0)*((AK6 + AK9) / AE3 * AE6 / 1.12 + AK18)), 2)</f>
        <v>0</v>
      </c>
      <c r="AP6" s="3">
        <f>(AK24)/AE3*(AE3-AE6-AE9)</f>
        <v>276</v>
      </c>
    </row>
    <row r="7" spans="1:44" x14ac:dyDescent="0.25">
      <c r="B7">
        <v>311113</v>
      </c>
      <c r="C7" t="s">
        <v>130</v>
      </c>
      <c r="D7" s="2">
        <v>159.4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159.4</v>
      </c>
      <c r="P7" s="22">
        <v>0</v>
      </c>
      <c r="Q7" s="22">
        <v>0</v>
      </c>
      <c r="S7" s="8" t="str">
        <f t="shared" si="0"/>
        <v>=</v>
      </c>
      <c r="U7" s="33">
        <f t="shared" si="1"/>
        <v>0</v>
      </c>
      <c r="V7" s="33">
        <f t="shared" si="2"/>
        <v>159.4</v>
      </c>
      <c r="X7" s="1" cm="1">
        <f t="array" ref="X7">IF(
        AND(
            F7=0,
            OR(P7=0, P7=1),
            O7&lt;&gt;0
        ),
        IF(G7&gt;0,
            ROUND((D7 * E7 * PRODUCT(1 - H7:H7 / 100, 1 - L7:L7 / 100, 1 - N7:N7 / 100)-Q7), 2),
            ROUND((D7 * E7 * PRODUCT(1 - H7:H7 / 100, 1 - L7:L7 / 100, 1 - N7:N7 / 100)), 2)
        ),
    "")</f>
        <v>159.4</v>
      </c>
      <c r="Y7" s="1" t="str" cm="1">
        <f t="array" ref="Y7">IF(
        AND(
            F7=1,
            OR(P7=0,P7=1),
            O7&lt;&gt;0
        ),
        IF(G7&gt;0,
            ROUND((D7 * E7 * 1.12 * PRODUCT(1 - H7:H7 / 100, 1 - L7:L7 / 100, 1 - N7:N7 / 100)-Q7), 2),
            ROUND(D7 * E7 * 1.12 * PRODUCT(1 - H7:H7 / 100, 1 - L7:L7 / 100, 1 - N7:N7 / 100), 2)
        ),
    "")</f>
        <v/>
      </c>
      <c r="Z7" s="1" t="str" cm="1">
        <f t="array" ref="Z7">IF(
        AND(
            F7=2,
            OR(P7=0, P7=1),
            O7&lt;&gt;0
        ),
        IF(G7&gt;0,
            ROUND((D7 * E7 * PRODUCT(1 - H7:H7 / 100, 1 - L7:L7 / 100, 1 - N7:N7 / 100) - Q7), 2),
            ROUND(D7 * E7 * PRODUCT(1 - H7:H7 / 100, 1 - L7:L7 / 100, 1 - N7:N7 / 100), 2)
        ),
    "")</f>
        <v/>
      </c>
      <c r="AA7" s="1" t="str" cm="1">
        <f t="array" ref="AA7">IF(
        AND(
            F7=3,
            OR(P7=0, P7=1),
            O7&lt;&gt;0
        ),
        IF(G7&gt;0,
            ROUND((D7 * E7 * PRODUCT(1 - H7:H7 / 100) - Q7), 2),
            ROUND(D7 * E7 * PRODUCT(1 - H7:H7 / 100), 2)
        ),
    "")</f>
        <v/>
      </c>
      <c r="AB7" s="1" t="str" cm="1">
        <f t="array" ref="AB7">IF(
        AND(
            F7=4,
            OR(P7=0, P7=1),
            O7&lt;&gt;0
        ),
        IF(G7&gt;0,
            ROUND((D7 * E7 * PRODUCT(1 - H7:H7 / 100, 1 - L7:L7 / 100, 1 - N7:N7 / 100) - Q7), 2),
            ROUND(D7 * E7 * PRODUCT(1 - H7:H7 / 100, 1 - L7:L7 / 100, 1 - N7:N7 / 100), 2)
        ),
    "")</f>
        <v/>
      </c>
    </row>
    <row r="8" spans="1:44" x14ac:dyDescent="0.25">
      <c r="S8" s="8" t="str">
        <f t="shared" si="0"/>
        <v>=</v>
      </c>
      <c r="U8" s="33">
        <f t="shared" si="1"/>
        <v>0</v>
      </c>
      <c r="V8" s="33">
        <f t="shared" si="2"/>
        <v>0</v>
      </c>
      <c r="X8" s="1" t="str" cm="1">
        <f t="array" ref="X8">IF(
        AND(
            F8=0,
            OR(P8=0, P8=1),
            O8&lt;&gt;0
        ),
        IF(G8&gt;0,
            ROUND((D8 * E8 * PRODUCT(1 - H8:H8 / 100, 1 - L8:L8 / 100, 1 - N8:N8 / 100)-Q8), 2),
            ROUND((D8 * E8 * PRODUCT(1 - H8:H8 / 100, 1 - L8:L8 / 100, 1 - N8:N8 / 100)), 2)
        ),
    "")</f>
        <v/>
      </c>
      <c r="Y8" s="1" t="str" cm="1">
        <f t="array" ref="Y8">IF(
        AND(
            F8=1,
            OR(P8=0,P8=1),
            O8&lt;&gt;0
        ),
        IF(G8&gt;0,
            ROUND((D8 * E8 * 1.12 * PRODUCT(1 - H8:H8 / 100, 1 - L8:L8 / 100, 1 - N8:N8 / 100)-Q8), 2),
            ROUND(D8 * E8 * 1.12 * PRODUCT(1 - H8:H8 / 100, 1 - L8:L8 / 100, 1 - N8:N8 / 100), 2)
        ),
    "")</f>
        <v/>
      </c>
      <c r="Z8" s="1" t="str" cm="1">
        <f t="array" ref="Z8">IF(
        AND(
            F8=2,
            OR(P8=0, P8=1),
            O8&lt;&gt;0
        ),
        IF(G8&gt;0,
            ROUND((D8 * E8 * PRODUCT(1 - H8:H8 / 100, 1 - L8:L8 / 100, 1 - N8:N8 / 100) - Q8), 2),
            ROUND(D8 * E8 * PRODUCT(1 - H8:H8 / 100, 1 - L8:L8 / 100, 1 - N8:N8 / 100), 2)
        ),
    "")</f>
        <v/>
      </c>
      <c r="AA8" s="1" t="str" cm="1">
        <f t="array" ref="AA8">IF(
        AND(
            F8=3,
            OR(P8=0, P8=1),
            O8&lt;&gt;0
        ),
        IF(G8&gt;0,
            ROUND((D8 * E8 * PRODUCT(1 - H8:H8 / 100) - Q8), 2),
            ROUND(D8 * E8 * PRODUCT(1 - H8:H8 / 100), 2)
        ),
    "")</f>
        <v/>
      </c>
      <c r="AB8" s="1" t="str" cm="1">
        <f t="array" ref="AB8">IF(
        AND(
            F8=4,
            OR(P8=0, P8=1),
            O8&lt;&gt;0
        ),
        IF(G8&gt;0,
            ROUND((D8 * E8 * PRODUCT(1 - H8:H8 / 100, 1 - L8:L8 / 100, 1 - N8:N8 / 100) - Q8), 2),
            ROUND(D8 * E8 * PRODUCT(1 - H8:H8 / 100, 1 - L8:L8 / 100, 1 - N8:N8 / 100), 2)
        ),
    "")</f>
        <v/>
      </c>
      <c r="AE8" s="12" t="s">
        <v>41</v>
      </c>
      <c r="AG8" s="12" t="s">
        <v>46</v>
      </c>
      <c r="AK8" s="16" t="s">
        <v>24</v>
      </c>
      <c r="AO8" s="2">
        <f>ROUND(
     IF((AE6+AE9)=0,
     AK18,
     ((AK6 + AK9) / AE3 *( AE6 + AE9) / 1.12 + AK18)), 2)</f>
        <v>0</v>
      </c>
    </row>
    <row r="9" spans="1:44" x14ac:dyDescent="0.25">
      <c r="S9" s="8" t="str">
        <f t="shared" si="0"/>
        <v>=</v>
      </c>
      <c r="U9" s="33">
        <f t="shared" si="1"/>
        <v>0</v>
      </c>
      <c r="V9" s="33">
        <f t="shared" si="2"/>
        <v>0</v>
      </c>
      <c r="X9" s="1" t="str" cm="1">
        <f t="array" ref="X9">IF(
        AND(
            F9=0,
            OR(P9=0, P9=1),
            O9&lt;&gt;0
        ),
        IF(G9&gt;0,
            ROUND((D9 * E9 * PRODUCT(1 - H9:H9 / 100, 1 - L9:L9 / 100, 1 - N9:N9 / 100)-Q9), 2),
            ROUND((D9 * E9 * PRODUCT(1 - H9:H9 / 100, 1 - L9:L9 / 100, 1 - N9:N9 / 100)), 2)
        ),
    "")</f>
        <v/>
      </c>
      <c r="Y9" s="1" t="str" cm="1">
        <f t="array" ref="Y9">IF(
        AND(
            F9=1,
            OR(P9=0,P9=1),
            O9&lt;&gt;0
        ),
        IF(G9&gt;0,
            ROUND((D9 * E9 * 1.12 * PRODUCT(1 - H9:H9 / 100, 1 - L9:L9 / 100, 1 - N9:N9 / 100)-Q9), 2),
            ROUND(D9 * E9 * 1.12 * PRODUCT(1 - H9:H9 / 100, 1 - L9:L9 / 100, 1 - N9:N9 / 100), 2)
        ),
    "")</f>
        <v/>
      </c>
      <c r="Z9" s="1" t="str" cm="1">
        <f t="array" ref="Z9">IF(
        AND(
            F9=2,
            OR(P9=0, P9=1),
            O9&lt;&gt;0
        ),
        IF(G9&gt;0,
            ROUND((D9 * E9 * PRODUCT(1 - H9:H9 / 100, 1 - L9:L9 / 100, 1 - N9:N9 / 100) - Q9), 2),
            ROUND(D9 * E9 * PRODUCT(1 - H9:H9 / 100, 1 - L9:L9 / 100, 1 - N9:N9 / 100), 2)
        ),
    "")</f>
        <v/>
      </c>
      <c r="AA9" s="1" t="str" cm="1">
        <f t="array" ref="AA9">IF(
        AND(
            F9=3,
            OR(P9=0, P9=1),
            O9&lt;&gt;0
        ),
        IF(G9&gt;0,
            ROUND((D9 * E9 * PRODUCT(1 - H9:H9 / 100) - Q9), 2),
            ROUND(D9 * E9 * PRODUCT(1 - H9:H9 / 100), 2)
        ),
    "")</f>
        <v/>
      </c>
      <c r="AB9" s="1" t="str" cm="1">
        <f t="array" ref="AB9">IF(
        AND(
            F9=4,
            OR(P9=0, P9=1),
            O9&lt;&gt;0
        ),
        IF(G9&gt;0,
            ROUND((D9 * E9 * PRODUCT(1 - H9:H9 / 100, 1 - L9:L9 / 100, 1 - N9:N9 / 100) - Q9), 2),
            ROUND(D9 * E9 * PRODUCT(1 - H9:H9 / 100, 1 - L9:L9 / 100, 1 - N9:N9 / 100), 2)
        ),
    "")</f>
        <v/>
      </c>
      <c r="AE9" s="12">
        <v>0</v>
      </c>
      <c r="AG9" s="12">
        <v>0</v>
      </c>
      <c r="AK9" s="5">
        <f xml:space="preserve"> SUM(Y:Y)</f>
        <v>0</v>
      </c>
      <c r="AM9" s="3"/>
    </row>
    <row r="10" spans="1:44" x14ac:dyDescent="0.25">
      <c r="S10" s="8" t="str">
        <f t="shared" si="0"/>
        <v>=</v>
      </c>
      <c r="U10" s="33">
        <f t="shared" si="1"/>
        <v>0</v>
      </c>
      <c r="V10" s="33">
        <f t="shared" si="2"/>
        <v>0</v>
      </c>
      <c r="X10" s="1" t="str" cm="1">
        <f t="array" ref="X10">IF(
        AND(
            F10=0,
            OR(P10=0, P10=1),
            O10&lt;&gt;0
        ),
        IF(G10&gt;0,
            ROUND((D10 * E10 * PRODUCT(1 - H10:H10 / 100, 1 - L10:L10 / 100, 1 - N10:N10 / 100)-Q10), 2),
            ROUND((D10 * E10 * PRODUCT(1 - H10:H10 / 100, 1 - L10:L10 / 100, 1 - N10:N10 / 100)), 2)
        ),
    "")</f>
        <v/>
      </c>
      <c r="Y10" s="1" t="str" cm="1">
        <f t="array" ref="Y10">IF(
        AND(
            F10=1,
            OR(P10=0,P10=1),
            O10&lt;&gt;0
        ),
        IF(G10&gt;0,
            ROUND((D10 * E10 * 1.12 * PRODUCT(1 - H10:H10 / 100, 1 - L10:L10 / 100, 1 - N10:N10 / 100)-Q10), 2),
            ROUND(D10 * E10 * 1.12 * PRODUCT(1 - H10:H10 / 100, 1 - L10:L10 / 100, 1 - N10:N10 / 100), 2)
        ),
    "")</f>
        <v/>
      </c>
      <c r="Z10" s="1" t="str" cm="1">
        <f t="array" ref="Z10">IF(
        AND(
            F10=2,
            OR(P10=0, P10=1),
            O10&lt;&gt;0
        ),
        IF(G10&gt;0,
            ROUND((D10 * E10 * PRODUCT(1 - H10:H10 / 100, 1 - L10:L10 / 100, 1 - N10:N10 / 100) - Q10), 2),
            ROUND(D10 * E10 * PRODUCT(1 - H10:H10 / 100, 1 - L10:L10 / 100, 1 - N10:N10 / 100), 2)
        ),
    "")</f>
        <v/>
      </c>
      <c r="AA10" s="1" t="str" cm="1">
        <f t="array" ref="AA10">IF(
        AND(
            F10=3,
            OR(P10=0, P10=1),
            O10&lt;&gt;0
        ),
        IF(G10&gt;0,
            ROUND((D10 * E10 * PRODUCT(1 - H10:H10 / 100) - Q10), 2),
            ROUND(D10 * E10 * PRODUCT(1 - H10:H10 / 100), 2)
        ),
    "")</f>
        <v/>
      </c>
      <c r="AB10" s="1" t="str" cm="1">
        <f t="array" ref="AB10">IF(
        AND(
            F10=4,
            OR(P10=0, P10=1),
            O10&lt;&gt;0
        ),
        IF(G10&gt;0,
            ROUND((D10 * E10 * PRODUCT(1 - H10:H10 / 100, 1 - L10:L10 / 100, 1 - N10:N10 / 100) - Q10), 2),
            ROUND(D10 * E10 * PRODUCT(1 - H10:H10 / 100, 1 - L10:L10 / 100, 1 - N10:N10 / 100), 2)
        ),
    "")</f>
        <v/>
      </c>
      <c r="AN10" s="3"/>
    </row>
    <row r="11" spans="1:44" x14ac:dyDescent="0.25">
      <c r="A11" s="8"/>
      <c r="C11" s="8"/>
      <c r="D11" s="27"/>
      <c r="S11" s="8" t="str">
        <f t="shared" si="0"/>
        <v>=</v>
      </c>
      <c r="U11" s="33">
        <f t="shared" si="1"/>
        <v>0</v>
      </c>
      <c r="V11" s="33">
        <f t="shared" si="2"/>
        <v>0</v>
      </c>
      <c r="X11" s="1" t="str" cm="1">
        <f t="array" ref="X11">IF(
        AND(
            F11=0,
            OR(P11=0, P11=1),
            O11&lt;&gt;0
        ),
        IF(G11&gt;0,
            ROUND((D11 * E11 * PRODUCT(1 - H11:H11 / 100, 1 - L11:L11 / 100, 1 - N11:N11 / 100)-Q11), 2),
            ROUND((D11 * E11 * PRODUCT(1 - H11:H11 / 100, 1 - L11:L11 / 100, 1 - N11:N11 / 100)), 2)
        ),
    "")</f>
        <v/>
      </c>
      <c r="Y11" s="1" t="str" cm="1">
        <f t="array" ref="Y11">IF(
        AND(
            F11=1,
            OR(P11=0,P11=1),
            O11&lt;&gt;0
        ),
        IF(G11&gt;0,
            ROUND((D11 * E11 * 1.12 * PRODUCT(1 - H11:H11 / 100, 1 - L11:L11 / 100, 1 - N11:N11 / 100)-Q11), 2),
            ROUND(D11 * E11 * 1.12 * PRODUCT(1 - H11:H11 / 100, 1 - L11:L11 / 100, 1 - N11:N11 / 100), 2)
        ),
    "")</f>
        <v/>
      </c>
      <c r="Z11" s="1" t="str" cm="1">
        <f t="array" ref="Z11">IF(
        AND(
            F11=2,
            OR(P11=0, P11=1),
            O11&lt;&gt;0
        ),
        IF(G11&gt;0,
            ROUND((D11 * E11 * PRODUCT(1 - H11:H11 / 100, 1 - L11:L11 / 100, 1 - N11:N11 / 100) - Q11), 2),
            ROUND(D11 * E11 * PRODUCT(1 - H11:H11 / 100, 1 - L11:L11 / 100, 1 - N11:N11 / 100), 2)
        ),
    "")</f>
        <v/>
      </c>
      <c r="AA11" s="1" t="str" cm="1">
        <f t="array" ref="AA11">IF(
        AND(
            F11=3,
            OR(P11=0, P11=1),
            O11&lt;&gt;0
        ),
        IF(G11&gt;0,
            ROUND((D11 * E11 * PRODUCT(1 - H11:H11 / 100) - Q11), 2),
            ROUND(D11 * E11 * PRODUCT(1 - H11:H11 / 100), 2)
        ),
    "")</f>
        <v/>
      </c>
      <c r="AB11" s="1" t="str" cm="1">
        <f t="array" ref="AB11">IF(
        AND(
            F11=4,
            OR(P11=0, P11=1),
            O11&lt;&gt;0
        ),
        IF(G11&gt;0,
            ROUND((D11 * E11 * PRODUCT(1 - H11:H11 / 100, 1 - L11:L11 / 100, 1 - N11:N11 / 100) - Q11), 2),
            ROUND(D11 * E11 * PRODUCT(1 - H11:H11 / 100, 1 - L11:L11 / 100, 1 - N11:N11 / 100), 2)
        ),
    "")</f>
        <v/>
      </c>
      <c r="AE11" s="12" t="s">
        <v>40</v>
      </c>
      <c r="AG11" s="12" t="s">
        <v>47</v>
      </c>
      <c r="AK11" s="16" t="s">
        <v>25</v>
      </c>
      <c r="AN11" s="3"/>
    </row>
    <row r="12" spans="1:44" x14ac:dyDescent="0.25">
      <c r="A12" s="8"/>
      <c r="C12" s="8"/>
      <c r="D12" s="27"/>
      <c r="S12" s="8" t="str">
        <f t="shared" si="0"/>
        <v>=</v>
      </c>
      <c r="U12" s="33">
        <f t="shared" si="1"/>
        <v>0</v>
      </c>
      <c r="V12" s="33">
        <f t="shared" si="2"/>
        <v>0</v>
      </c>
      <c r="X12" s="1" t="str" cm="1">
        <f t="array" ref="X12">IF(
        AND(
            F12=0,
            OR(P12=0, P12=1),
            O12&lt;&gt;0
        ),
        IF(G12&gt;0,
            ROUND((D12 * E12 * PRODUCT(1 - H12:H12 / 100, 1 - L12:L12 / 100, 1 - N12:N12 / 100)-Q12), 2),
            ROUND((D12 * E12 * PRODUCT(1 - H12:H12 / 100, 1 - L12:L12 / 100, 1 - N12:N12 / 100)), 2)
        ),
    "")</f>
        <v/>
      </c>
      <c r="Y12" s="1" t="str" cm="1">
        <f t="array" ref="Y12">IF(
        AND(
            F12=1,
            OR(P12=0,P12=1),
            O12&lt;&gt;0
        ),
        IF(G12&gt;0,
            ROUND((D12 * E12 * 1.12 * PRODUCT(1 - H12:H12 / 100, 1 - L12:L12 / 100, 1 - N12:N12 / 100)-Q12), 2),
            ROUND(D12 * E12 * 1.12 * PRODUCT(1 - H12:H12 / 100, 1 - L12:L12 / 100, 1 - N12:N12 / 100), 2)
        ),
    "")</f>
        <v/>
      </c>
      <c r="Z12" s="1" t="str" cm="1">
        <f t="array" ref="Z12">IF(
        AND(
            F12=2,
            OR(P12=0, P12=1),
            O12&lt;&gt;0
        ),
        IF(G12&gt;0,
            ROUND((D12 * E12 * PRODUCT(1 - H12:H12 / 100, 1 - L12:L12 / 100, 1 - N12:N12 / 100) - Q12), 2),
            ROUND(D12 * E12 * PRODUCT(1 - H12:H12 / 100, 1 - L12:L12 / 100, 1 - N12:N12 / 100), 2)
        ),
    "")</f>
        <v/>
      </c>
      <c r="AA12" s="1" t="str" cm="1">
        <f t="array" ref="AA12">IF(
        AND(
            F12=3,
            OR(P12=0, P12=1),
            O12&lt;&gt;0
        ),
        IF(G12&gt;0,
            ROUND((D12 * E12 * PRODUCT(1 - H12:H12 / 100) - Q12), 2),
            ROUND(D12 * E12 * PRODUCT(1 - H12:H12 / 100), 2)
        ),
    "")</f>
        <v/>
      </c>
      <c r="AB12" s="1" t="str" cm="1">
        <f t="array" ref="AB12">IF(
        AND(
            F12=4,
            OR(P12=0, P12=1),
            O12&lt;&gt;0
        ),
        IF(G12&gt;0,
            ROUND((D12 * E12 * PRODUCT(1 - H12:H12 / 100, 1 - L12:L12 / 100, 1 - N12:N12 / 100) - Q12), 2),
            ROUND(D12 * E12 * PRODUCT(1 - H12:H12 / 100, 1 - L12:L12 / 100, 1 - N12:N12 / 100), 2)
        ),
    "")</f>
        <v/>
      </c>
      <c r="AE12" s="12">
        <v>0</v>
      </c>
      <c r="AG12" s="12">
        <v>0</v>
      </c>
      <c r="AK12" s="5">
        <f>SUM(Z:Z)</f>
        <v>0</v>
      </c>
      <c r="AM12" s="3"/>
    </row>
    <row r="13" spans="1:44" x14ac:dyDescent="0.25">
      <c r="A13" s="8"/>
      <c r="C13" s="8"/>
      <c r="D13" s="27"/>
      <c r="S13" s="8" t="str">
        <f t="shared" si="0"/>
        <v>=</v>
      </c>
      <c r="U13" s="33">
        <f t="shared" si="1"/>
        <v>0</v>
      </c>
      <c r="V13" s="33">
        <f t="shared" si="2"/>
        <v>0</v>
      </c>
      <c r="X13" s="1" t="str" cm="1">
        <f t="array" ref="X13">IF(
        AND(
            F13=0,
            OR(P13=0, P13=1),
            O13&lt;&gt;0
        ),
        IF(G13&gt;0,
            ROUND((D13 * E13 * PRODUCT(1 - H13:H13 / 100, 1 - L13:L13 / 100, 1 - N13:N13 / 100)-Q13), 2),
            ROUND((D13 * E13 * PRODUCT(1 - H13:H13 / 100, 1 - L13:L13 / 100, 1 - N13:N13 / 100)), 2)
        ),
    "")</f>
        <v/>
      </c>
      <c r="Y13" s="1" t="str" cm="1">
        <f t="array" ref="Y13">IF(
        AND(
            F13=1,
            OR(P13=0,P13=1),
            O13&lt;&gt;0
        ),
        IF(G13&gt;0,
            ROUND((D13 * E13 * 1.12 * PRODUCT(1 - H13:H13 / 100, 1 - L13:L13 / 100, 1 - N13:N13 / 100)-Q13), 2),
            ROUND(D13 * E13 * 1.12 * PRODUCT(1 - H13:H13 / 100, 1 - L13:L13 / 100, 1 - N13:N13 / 100), 2)
        ),
    "")</f>
        <v/>
      </c>
      <c r="Z13" s="1" t="str" cm="1">
        <f t="array" ref="Z13">IF(
        AND(
            F13=2,
            OR(P13=0, P13=1),
            O13&lt;&gt;0
        ),
        IF(G13&gt;0,
            ROUND((D13 * E13 * PRODUCT(1 - H13:H13 / 100, 1 - L13:L13 / 100, 1 - N13:N13 / 100) - Q13), 2),
            ROUND(D13 * E13 * PRODUCT(1 - H13:H13 / 100, 1 - L13:L13 / 100, 1 - N13:N13 / 100), 2)
        ),
    "")</f>
        <v/>
      </c>
      <c r="AA13" s="1" t="str" cm="1">
        <f t="array" ref="AA13">IF(
        AND(
            F13=3,
            OR(P13=0, P13=1),
            O13&lt;&gt;0
        ),
        IF(G13&gt;0,
            ROUND((D13 * E13 * PRODUCT(1 - H13:H13 / 100) - Q13), 2),
            ROUND(D13 * E13 * PRODUCT(1 - H13:H13 / 100), 2)
        ),
    "")</f>
        <v/>
      </c>
      <c r="AB13" s="1" t="str" cm="1">
        <f t="array" ref="AB13">IF(
        AND(
            F13=4,
            OR(P13=0, P13=1),
            O13&lt;&gt;0
        ),
        IF(G13&gt;0,
            ROUND((D13 * E13 * PRODUCT(1 - H13:H13 / 100, 1 - L13:L13 / 100, 1 - N13:N13 / 100) - Q13), 2),
            ROUND(D13 * E13 * PRODUCT(1 - H13:H13 / 100, 1 - L13:L13 / 100, 1 - N13:N13 / 100), 2)
        ),
    "")</f>
        <v/>
      </c>
    </row>
    <row r="14" spans="1:44" x14ac:dyDescent="0.25">
      <c r="A14" s="28"/>
      <c r="C14" s="28"/>
      <c r="D14" s="27"/>
      <c r="S14" s="8" t="str">
        <f t="shared" si="0"/>
        <v>=</v>
      </c>
      <c r="U14" s="33">
        <f t="shared" si="1"/>
        <v>0</v>
      </c>
      <c r="V14" s="33">
        <f t="shared" si="2"/>
        <v>0</v>
      </c>
      <c r="X14" s="1" t="str" cm="1">
        <f t="array" ref="X14">IF(
        AND(
            F14=0,
            OR(P14=0, P14=1),
            O14&lt;&gt;0
        ),
        IF(G14&gt;0,
            ROUND((D14 * E14 * PRODUCT(1 - H14:H14 / 100, 1 - L14:L14 / 100, 1 - N14:N14 / 100)-Q14), 2),
            ROUND((D14 * E14 * PRODUCT(1 - H14:H14 / 100, 1 - L14:L14 / 100, 1 - N14:N14 / 100)), 2)
        ),
    "")</f>
        <v/>
      </c>
      <c r="Y14" s="1" t="str" cm="1">
        <f t="array" ref="Y14">IF(
        AND(
            F14=1,
            OR(P14=0,P14=1),
            O14&lt;&gt;0
        ),
        IF(G14&gt;0,
            ROUND((D14 * E14 * 1.12 * PRODUCT(1 - H14:H14 / 100, 1 - L14:L14 / 100, 1 - N14:N14 / 100)-Q14), 2),
            ROUND(D14 * E14 * 1.12 * PRODUCT(1 - H14:H14 / 100, 1 - L14:L14 / 100, 1 - N14:N14 / 100), 2)
        ),
    "")</f>
        <v/>
      </c>
      <c r="Z14" s="1" t="str" cm="1">
        <f t="array" ref="Z14">IF(
        AND(
            F14=2,
            OR(P14=0, P14=1),
            O14&lt;&gt;0
        ),
        IF(G14&gt;0,
            ROUND((D14 * E14 * PRODUCT(1 - H14:H14 / 100, 1 - L14:L14 / 100, 1 - N14:N14 / 100) - Q14), 2),
            ROUND(D14 * E14 * PRODUCT(1 - H14:H14 / 100, 1 - L14:L14 / 100, 1 - N14:N14 / 100), 2)
        ),
    "")</f>
        <v/>
      </c>
      <c r="AA14" s="1" t="str" cm="1">
        <f t="array" ref="AA14">IF(
        AND(
            F14=3,
            OR(P14=0, P14=1),
            O14&lt;&gt;0
        ),
        IF(G14&gt;0,
            ROUND((D14 * E14 * PRODUCT(1 - H14:H14 / 100) - Q14), 2),
            ROUND(D14 * E14 * PRODUCT(1 - H14:H14 / 100), 2)
        ),
    "")</f>
        <v/>
      </c>
      <c r="AB14" s="1" t="str" cm="1">
        <f t="array" ref="AB14">IF(
        AND(
            F14=4,
            OR(P14=0, P14=1),
            O14&lt;&gt;0
        ),
        IF(G14&gt;0,
            ROUND((D14 * E14 * PRODUCT(1 - H14:H14 / 100, 1 - L14:L14 / 100, 1 - N14:N14 / 100) - Q14), 2),
            ROUND(D14 * E14 * PRODUCT(1 - H14:H14 / 100, 1 - L14:L14 / 100, 1 - N14:N14 / 100), 2)
        ),
    "")</f>
        <v/>
      </c>
      <c r="AE14" s="12" t="s">
        <v>43</v>
      </c>
      <c r="AG14" s="12" t="s">
        <v>39</v>
      </c>
      <c r="AK14" s="16" t="s">
        <v>26</v>
      </c>
    </row>
    <row r="15" spans="1:44" x14ac:dyDescent="0.25">
      <c r="A15" s="8"/>
      <c r="C15" s="8"/>
      <c r="D15" s="27"/>
      <c r="S15" s="8" t="str">
        <f t="shared" si="0"/>
        <v>=</v>
      </c>
      <c r="U15" s="33">
        <f t="shared" si="1"/>
        <v>0</v>
      </c>
      <c r="V15" s="33">
        <f t="shared" si="2"/>
        <v>0</v>
      </c>
      <c r="X15" s="1" t="str" cm="1">
        <f t="array" ref="X15">IF(
        AND(
            F15=0,
            OR(P15=0, P15=1),
            O15&lt;&gt;0
        ),
        IF(G15&gt;0,
            ROUND((D15 * E15 * PRODUCT(1 - H15:H15 / 100, 1 - L15:L15 / 100, 1 - N15:N15 / 100)-Q15), 2),
            ROUND((D15 * E15 * PRODUCT(1 - H15:H15 / 100, 1 - L15:L15 / 100, 1 - N15:N15 / 100)), 2)
        ),
    "")</f>
        <v/>
      </c>
      <c r="Y15" s="1" t="str" cm="1">
        <f t="array" ref="Y15">IF(
        AND(
            F15=1,
            OR(P15=0,P15=1),
            O15&lt;&gt;0
        ),
        IF(G15&gt;0,
            ROUND((D15 * E15 * 1.12 * PRODUCT(1 - H15:H15 / 100, 1 - L15:L15 / 100, 1 - N15:N15 / 100)-Q15), 2),
            ROUND(D15 * E15 * 1.12 * PRODUCT(1 - H15:H15 / 100, 1 - L15:L15 / 100, 1 - N15:N15 / 100), 2)
        ),
    "")</f>
        <v/>
      </c>
      <c r="Z15" s="1" t="str" cm="1">
        <f t="array" ref="Z15">IF(
        AND(
            F15=2,
            OR(P15=0, P15=1),
            O15&lt;&gt;0
        ),
        IF(G15&gt;0,
            ROUND((D15 * E15 * PRODUCT(1 - H15:H15 / 100, 1 - L15:L15 / 100, 1 - N15:N15 / 100) - Q15), 2),
            ROUND(D15 * E15 * PRODUCT(1 - H15:H15 / 100, 1 - L15:L15 / 100, 1 - N15:N15 / 100), 2)
        ),
    "")</f>
        <v/>
      </c>
      <c r="AA15" s="1" t="str" cm="1">
        <f t="array" ref="AA15">IF(
        AND(
            F15=3,
            OR(P15=0, P15=1),
            O15&lt;&gt;0
        ),
        IF(G15&gt;0,
            ROUND((D15 * E15 * PRODUCT(1 - H15:H15 / 100) - Q15), 2),
            ROUND(D15 * E15 * PRODUCT(1 - H15:H15 / 100), 2)
        ),
    "")</f>
        <v/>
      </c>
      <c r="AB15" s="1" t="str" cm="1">
        <f t="array" ref="AB15">IF(
        AND(
            F15=4,
            OR(P15=0, P15=1),
            O15&lt;&gt;0
        ),
        IF(G15&gt;0,
            ROUND((D15 * E15 * PRODUCT(1 - H15:H15 / 100, 1 - L15:L15 / 100, 1 - N15:N15 / 100) - Q15), 2),
            ROUND(D15 * E15 * PRODUCT(1 - H15:H15 / 100, 1 - L15:L15 / 100, 1 - N15:N15 / 100), 2)
        ),
    "")</f>
        <v/>
      </c>
      <c r="AE15" s="12">
        <v>0</v>
      </c>
      <c r="AG15" s="12">
        <v>20</v>
      </c>
      <c r="AK15" s="5">
        <f>SUM(AA:AA)</f>
        <v>0</v>
      </c>
    </row>
    <row r="16" spans="1:44" x14ac:dyDescent="0.25">
      <c r="A16" s="8"/>
      <c r="C16" s="8"/>
      <c r="D16" s="27"/>
      <c r="S16" s="8" t="str">
        <f t="shared" si="0"/>
        <v>=</v>
      </c>
      <c r="U16" s="33">
        <f t="shared" si="1"/>
        <v>0</v>
      </c>
      <c r="V16" s="33">
        <f t="shared" si="2"/>
        <v>0</v>
      </c>
      <c r="X16" s="1" t="str" cm="1">
        <f t="array" ref="X16">IF(
        AND(
            F16=0,
            OR(P16=0, P16=1),
            O16&lt;&gt;0
        ),
        IF(G16&gt;0,
            ROUND((D16 * E16 * PRODUCT(1 - H16:H16 / 100, 1 - L16:L16 / 100, 1 - N16:N16 / 100)-Q16), 2),
            ROUND((D16 * E16 * PRODUCT(1 - H16:H16 / 100, 1 - L16:L16 / 100, 1 - N16:N16 / 100)), 2)
        ),
    "")</f>
        <v/>
      </c>
      <c r="Y16" s="1" t="str" cm="1">
        <f t="array" ref="Y16">IF(
        AND(
            F16=1,
            OR(P16=0,P16=1),
            O16&lt;&gt;0
        ),
        IF(G16&gt;0,
            ROUND((D16 * E16 * 1.12 * PRODUCT(1 - H16:H16 / 100, 1 - L16:L16 / 100, 1 - N16:N16 / 100)-Q16), 2),
            ROUND(D16 * E16 * 1.12 * PRODUCT(1 - H16:H16 / 100, 1 - L16:L16 / 100, 1 - N16:N16 / 100), 2)
        ),
    "")</f>
        <v/>
      </c>
      <c r="Z16" s="1" t="str" cm="1">
        <f t="array" ref="Z16">IF(
        AND(
            F16=2,
            OR(P16=0, P16=1),
            O16&lt;&gt;0
        ),
        IF(G16&gt;0,
            ROUND((D16 * E16 * PRODUCT(1 - H16:H16 / 100, 1 - L16:L16 / 100, 1 - N16:N16 / 100) - Q16), 2),
            ROUND(D16 * E16 * PRODUCT(1 - H16:H16 / 100, 1 - L16:L16 / 100, 1 - N16:N16 / 100), 2)
        ),
    "")</f>
        <v/>
      </c>
      <c r="AA16" s="1" t="str" cm="1">
        <f t="array" ref="AA16">IF(
        AND(
            F16=3,
            OR(P16=0, P16=1),
            O16&lt;&gt;0
        ),
        IF(G16&gt;0,
            ROUND((D16 * E16 * PRODUCT(1 - H16:H16 / 100) - Q16), 2),
            ROUND(D16 * E16 * PRODUCT(1 - H16:H16 / 100), 2)
        ),
    "")</f>
        <v/>
      </c>
      <c r="AB16" s="1" t="str" cm="1">
        <f t="array" ref="AB16">IF(
        AND(
            F16=4,
            OR(P16=0, P16=1),
            O16&lt;&gt;0
        ),
        IF(G16&gt;0,
            ROUND((D16 * E16 * PRODUCT(1 - H16:H16 / 100, 1 - L16:L16 / 100, 1 - N16:N16 / 100) - Q16), 2),
            ROUND(D16 * E16 * PRODUCT(1 - H16:H16 / 100, 1 - L16:L16 / 100, 1 - N16:N16 / 100), 2)
        ),
    "")</f>
        <v/>
      </c>
    </row>
    <row r="17" spans="1:37" x14ac:dyDescent="0.25">
      <c r="A17" s="8"/>
      <c r="C17" s="8"/>
      <c r="D17" s="27"/>
      <c r="S17" s="8" t="str">
        <f t="shared" si="0"/>
        <v>=</v>
      </c>
      <c r="U17" s="33">
        <f t="shared" si="1"/>
        <v>0</v>
      </c>
      <c r="V17" s="33">
        <f t="shared" si="2"/>
        <v>0</v>
      </c>
      <c r="X17" s="1" t="str" cm="1">
        <f t="array" ref="X17">IF(
        AND(
            F17=0,
            OR(P17=0, P17=1),
            O17&lt;&gt;0
        ),
        IF(G17&gt;0,
            ROUND((D17 * E17 * PRODUCT(1 - H17:H17 / 100, 1 - L17:L17 / 100, 1 - N17:N17 / 100)-Q17), 2),
            ROUND((D17 * E17 * PRODUCT(1 - H17:H17 / 100, 1 - L17:L17 / 100, 1 - N17:N17 / 100)), 2)
        ),
    "")</f>
        <v/>
      </c>
      <c r="Y17" s="1" t="str" cm="1">
        <f t="array" ref="Y17">IF(
        AND(
            F17=1,
            OR(P17=0,P17=1),
            O17&lt;&gt;0
        ),
        IF(G17&gt;0,
            ROUND((D17 * E17 * 1.12 * PRODUCT(1 - H17:H17 / 100, 1 - L17:L17 / 100, 1 - N17:N17 / 100)-Q17), 2),
            ROUND(D17 * E17 * 1.12 * PRODUCT(1 - H17:H17 / 100, 1 - L17:L17 / 100, 1 - N17:N17 / 100), 2)
        ),
    "")</f>
        <v/>
      </c>
      <c r="Z17" s="1" t="str" cm="1">
        <f t="array" ref="Z17">IF(
        AND(
            F17=2,
            OR(P17=0, P17=1),
            O17&lt;&gt;0
        ),
        IF(G17&gt;0,
            ROUND((D17 * E17 * PRODUCT(1 - H17:H17 / 100, 1 - L17:L17 / 100, 1 - N17:N17 / 100) - Q17), 2),
            ROUND(D17 * E17 * PRODUCT(1 - H17:H17 / 100, 1 - L17:L17 / 100, 1 - N17:N17 / 100), 2)
        ),
    "")</f>
        <v/>
      </c>
      <c r="AA17" s="1" t="str" cm="1">
        <f t="array" ref="AA17">IF(
        AND(
            F17=3,
            OR(P17=0, P17=1),
            O17&lt;&gt;0
        ),
        IF(G17&gt;0,
            ROUND((D17 * E17 * PRODUCT(1 - H17:H17 / 100) - Q17), 2),
            ROUND(D17 * E17 * PRODUCT(1 - H17:H17 / 100), 2)
        ),
    "")</f>
        <v/>
      </c>
      <c r="AB17" s="1" t="str" cm="1">
        <f t="array" ref="AB17">IF(
        AND(
            F17=4,
            OR(P17=0, P17=1),
            O17&lt;&gt;0
        ),
        IF(G17&gt;0,
            ROUND((D17 * E17 * PRODUCT(1 - H17:H17 / 100, 1 - L17:L17 / 100, 1 - N17:N17 / 100) - Q17), 2),
            ROUND(D17 * E17 * PRODUCT(1 - H17:H17 / 100, 1 - L17:L17 / 100, 1 - N17:N17 / 100), 2)
        ),
    "")</f>
        <v/>
      </c>
      <c r="AE17" s="12" t="s">
        <v>44</v>
      </c>
      <c r="AG17" s="12" t="s">
        <v>48</v>
      </c>
      <c r="AK17" s="16" t="s">
        <v>29</v>
      </c>
    </row>
    <row r="18" spans="1:37" x14ac:dyDescent="0.25">
      <c r="A18" s="8"/>
      <c r="C18" s="8"/>
      <c r="D18" s="27"/>
      <c r="S18" s="8" t="str">
        <f t="shared" si="0"/>
        <v>=</v>
      </c>
      <c r="U18" s="33">
        <f t="shared" si="1"/>
        <v>0</v>
      </c>
      <c r="V18" s="33">
        <f t="shared" si="2"/>
        <v>0</v>
      </c>
      <c r="X18" s="1" t="str" cm="1">
        <f t="array" ref="X18">IF(
        AND(
            F18=0,
            OR(P18=0, P18=1),
            O18&lt;&gt;0
        ),
        IF(G18&gt;0,
            ROUND((D18 * E18 * PRODUCT(1 - H18:H18 / 100, 1 - L18:L18 / 100, 1 - N18:N18 / 100)-Q18), 2),
            ROUND((D18 * E18 * PRODUCT(1 - H18:H18 / 100, 1 - L18:L18 / 100, 1 - N18:N18 / 100)), 2)
        ),
    "")</f>
        <v/>
      </c>
      <c r="Y18" s="1" t="str" cm="1">
        <f t="array" ref="Y18">IF(
        AND(
            F18=1,
            OR(P18=0,P18=1),
            O18&lt;&gt;0
        ),
        IF(G18&gt;0,
            ROUND((D18 * E18 * 1.12 * PRODUCT(1 - H18:H18 / 100, 1 - L18:L18 / 100, 1 - N18:N18 / 100)-Q18), 2),
            ROUND(D18 * E18 * 1.12 * PRODUCT(1 - H18:H18 / 100, 1 - L18:L18 / 100, 1 - N18:N18 / 100), 2)
        ),
    "")</f>
        <v/>
      </c>
      <c r="Z18" s="1" t="str" cm="1">
        <f t="array" ref="Z18">IF(
        AND(
            F18=2,
            OR(P18=0, P18=1),
            O18&lt;&gt;0
        ),
        IF(G18&gt;0,
            ROUND((D18 * E18 * PRODUCT(1 - H18:H18 / 100, 1 - L18:L18 / 100, 1 - N18:N18 / 100) - Q18), 2),
            ROUND(D18 * E18 * PRODUCT(1 - H18:H18 / 100, 1 - L18:L18 / 100, 1 - N18:N18 / 100), 2)
        ),
    "")</f>
        <v/>
      </c>
      <c r="AA18" s="1" t="str" cm="1">
        <f t="array" ref="AA18">IF(
        AND(
            F18=3,
            OR(P18=0, P18=1),
            O18&lt;&gt;0
        ),
        IF(G18&gt;0,
            ROUND((D18 * E18 * PRODUCT(1 - H18:H18 / 100) - Q18), 2),
            ROUND(D18 * E18 * PRODUCT(1 - H18:H18 / 100), 2)
        ),
    "")</f>
        <v/>
      </c>
      <c r="AB18" s="1" t="str" cm="1">
        <f t="array" ref="AB18">IF(
        AND(
            F18=4,
            OR(P18=0, P18=1),
            O18&lt;&gt;0
        ),
        IF(G18&gt;0,
            ROUND((D18 * E18 * PRODUCT(1 - H18:H18 / 100, 1 - L18:L18 / 100, 1 - N18:N18 / 100) - Q18), 2),
            ROUND(D18 * E18 * PRODUCT(1 - H18:H18 / 100, 1 - L18:L18 / 100, 1 - N18:N18 / 100), 2)
        ),
    "")</f>
        <v/>
      </c>
      <c r="AE18" s="12">
        <v>0</v>
      </c>
      <c r="AG18" s="12">
        <v>10</v>
      </c>
      <c r="AK18" s="5">
        <f>SUM(AB:AB)</f>
        <v>0</v>
      </c>
    </row>
    <row r="19" spans="1:37" x14ac:dyDescent="0.25">
      <c r="A19" s="8"/>
      <c r="C19" s="8"/>
      <c r="D19" s="27"/>
      <c r="S19" s="8" t="str">
        <f t="shared" si="0"/>
        <v>=</v>
      </c>
      <c r="U19" s="33">
        <f t="shared" si="1"/>
        <v>0</v>
      </c>
      <c r="V19" s="33">
        <f t="shared" si="2"/>
        <v>0</v>
      </c>
      <c r="X19" s="1" t="str" cm="1">
        <f t="array" ref="X19">IF(
        AND(
            F19=0,
            OR(P19=0, P19=1),
            O19&lt;&gt;0
        ),
        IF(G19&gt;0,
            ROUND((D19 * E19 * PRODUCT(1 - H19:H19 / 100, 1 - L19:L19 / 100, 1 - N19:N19 / 100)-Q19), 2),
            ROUND((D19 * E19 * PRODUCT(1 - H19:H19 / 100, 1 - L19:L19 / 100, 1 - N19:N19 / 100)), 2)
        ),
    "")</f>
        <v/>
      </c>
      <c r="Y19" s="1" t="str" cm="1">
        <f t="array" ref="Y19">IF(
        AND(
            F19=1,
            OR(P19=0,P19=1),
            O19&lt;&gt;0
        ),
        IF(G19&gt;0,
            ROUND((D19 * E19 * 1.12 * PRODUCT(1 - H19:H19 / 100, 1 - L19:L19 / 100, 1 - N19:N19 / 100)-Q19), 2),
            ROUND(D19 * E19 * 1.12 * PRODUCT(1 - H19:H19 / 100, 1 - L19:L19 / 100, 1 - N19:N19 / 100), 2)
        ),
    "")</f>
        <v/>
      </c>
      <c r="Z19" s="1" t="str" cm="1">
        <f t="array" ref="Z19">IF(
        AND(
            F19=2,
            OR(P19=0, P19=1),
            O19&lt;&gt;0
        ),
        IF(G19&gt;0,
            ROUND((D19 * E19 * PRODUCT(1 - H19:H19 / 100, 1 - L19:L19 / 100, 1 - N19:N19 / 100) - Q19), 2),
            ROUND(D19 * E19 * PRODUCT(1 - H19:H19 / 100, 1 - L19:L19 / 100, 1 - N19:N19 / 100), 2)
        ),
    "")</f>
        <v/>
      </c>
      <c r="AA19" s="1" t="str" cm="1">
        <f t="array" ref="AA19">IF(
        AND(
            F19=3,
            OR(P19=0, P19=1),
            O19&lt;&gt;0
        ),
        IF(G19&gt;0,
            ROUND((D19 * E19 * PRODUCT(1 - H19:H19 / 100) - Q19), 2),
            ROUND(D19 * E19 * PRODUCT(1 - H19:H19 / 100), 2)
        ),
    "")</f>
        <v/>
      </c>
      <c r="AB19" s="1" t="str" cm="1">
        <f t="array" ref="AB19">IF(
        AND(
            F19=4,
            OR(P19=0, P19=1),
            O19&lt;&gt;0
        ),
        IF(G19&gt;0,
            ROUND((D19 * E19 * PRODUCT(1 - H19:H19 / 100, 1 - L19:L19 / 100, 1 - N19:N19 / 100) - Q19), 2),
            ROUND(D19 * E19 * PRODUCT(1 - H19:H19 / 100, 1 - L19:L19 / 100, 1 - N19:N19 / 100), 2)
        ),
    "")</f>
        <v/>
      </c>
    </row>
    <row r="20" spans="1:37" x14ac:dyDescent="0.25">
      <c r="A20" s="8"/>
      <c r="C20" s="8"/>
      <c r="D20" s="27"/>
      <c r="S20" s="8" t="str">
        <f t="shared" si="0"/>
        <v>=</v>
      </c>
      <c r="U20" s="33">
        <f t="shared" si="1"/>
        <v>0</v>
      </c>
      <c r="V20" s="33">
        <f t="shared" si="2"/>
        <v>0</v>
      </c>
      <c r="X20" s="1" t="str" cm="1">
        <f t="array" ref="X20">IF(
        AND(
            F20=0,
            OR(P20=0, P20=1),
            O20&lt;&gt;0
        ),
        IF(G20&gt;0,
            ROUND((D20 * E20 * PRODUCT(1 - H20:H20 / 100, 1 - L20:L20 / 100, 1 - N20:N20 / 100)-Q20), 2),
            ROUND((D20 * E20 * PRODUCT(1 - H20:H20 / 100, 1 - L20:L20 / 100, 1 - N20:N20 / 100)), 2)
        ),
    "")</f>
        <v/>
      </c>
      <c r="Y20" s="1" t="str" cm="1">
        <f t="array" ref="Y20">IF(
        AND(
            F20=1,
            OR(P20=0,P20=1),
            O20&lt;&gt;0
        ),
        IF(G20&gt;0,
            ROUND((D20 * E20 * 1.12 * PRODUCT(1 - H20:H20 / 100, 1 - L20:L20 / 100, 1 - N20:N20 / 100)-Q20), 2),
            ROUND(D20 * E20 * 1.12 * PRODUCT(1 - H20:H20 / 100, 1 - L20:L20 / 100, 1 - N20:N20 / 100), 2)
        ),
    "")</f>
        <v/>
      </c>
      <c r="Z20" s="1" t="str" cm="1">
        <f t="array" ref="Z20">IF(
        AND(
            F20=2,
            OR(P20=0, P20=1),
            O20&lt;&gt;0
        ),
        IF(G20&gt;0,
            ROUND((D20 * E20 * PRODUCT(1 - H20:H20 / 100, 1 - L20:L20 / 100, 1 - N20:N20 / 100) - Q20), 2),
            ROUND(D20 * E20 * PRODUCT(1 - H20:H20 / 100, 1 - L20:L20 / 100, 1 - N20:N20 / 100), 2)
        ),
    "")</f>
        <v/>
      </c>
      <c r="AA20" s="1" t="str" cm="1">
        <f t="array" ref="AA20">IF(
        AND(
            F20=3,
            OR(P20=0, P20=1),
            O20&lt;&gt;0
        ),
        IF(G20&gt;0,
            ROUND((D20 * E20 * PRODUCT(1 - H20:H20 / 100) - Q20), 2),
            ROUND(D20 * E20 * PRODUCT(1 - H20:H20 / 100), 2)
        ),
    "")</f>
        <v/>
      </c>
      <c r="AB20" s="1" t="str" cm="1">
        <f t="array" ref="AB20">IF(
        AND(
            F20=4,
            OR(P20=0, P20=1),
            O20&lt;&gt;0
        ),
        IF(G20&gt;0,
            ROUND((D20 * E20 * PRODUCT(1 - H20:H20 / 100, 1 - L20:L20 / 100, 1 - N20:N20 / 100) - Q20), 2),
            ROUND(D20 * E20 * PRODUCT(1 - H20:H20 / 100, 1 - L20:L20 / 100, 1 - N20:N20 / 100), 2)
        ),
    "")</f>
        <v/>
      </c>
      <c r="AE20" s="12" t="s">
        <v>45</v>
      </c>
      <c r="AG20" s="12" t="s">
        <v>49</v>
      </c>
    </row>
    <row r="21" spans="1:37" x14ac:dyDescent="0.25">
      <c r="A21" s="8"/>
      <c r="C21" s="8"/>
      <c r="D21" s="27"/>
      <c r="S21" s="8" t="str">
        <f t="shared" si="0"/>
        <v>=</v>
      </c>
      <c r="U21" s="33">
        <f t="shared" si="1"/>
        <v>0</v>
      </c>
      <c r="V21" s="33">
        <f t="shared" si="2"/>
        <v>0</v>
      </c>
      <c r="X21" s="1" t="str" cm="1">
        <f t="array" ref="X21">IF(
        AND(
            F21=0,
            OR(P21=0, P21=1),
            O21&lt;&gt;0
        ),
        IF(G21&gt;0,
            ROUND((D21 * E21 * PRODUCT(1 - H21:H21 / 100, 1 - L21:L21 / 100, 1 - N21:N21 / 100)-Q21), 2),
            ROUND((D21 * E21 * PRODUCT(1 - H21:H21 / 100, 1 - L21:L21 / 100, 1 - N21:N21 / 100)), 2)
        ),
    "")</f>
        <v/>
      </c>
      <c r="Y21" s="1" t="str" cm="1">
        <f t="array" ref="Y21">IF(
        AND(
            F21=1,
            OR(P21=0,P21=1),
            O21&lt;&gt;0
        ),
        IF(G21&gt;0,
            ROUND((D21 * E21 * 1.12 * PRODUCT(1 - H21:H21 / 100, 1 - L21:L21 / 100, 1 - N21:N21 / 100)-Q21), 2),
            ROUND(D21 * E21 * 1.12 * PRODUCT(1 - H21:H21 / 100, 1 - L21:L21 / 100, 1 - N21:N21 / 100), 2)
        ),
    "")</f>
        <v/>
      </c>
      <c r="Z21" s="1" t="str" cm="1">
        <f t="array" ref="Z21">IF(
        AND(
            F21=2,
            OR(P21=0, P21=1),
            O21&lt;&gt;0
        ),
        IF(G21&gt;0,
            ROUND((D21 * E21 * PRODUCT(1 - H21:H21 / 100, 1 - L21:L21 / 100, 1 - N21:N21 / 100) - Q21), 2),
            ROUND(D21 * E21 * PRODUCT(1 - H21:H21 / 100, 1 - L21:L21 / 100, 1 - N21:N21 / 100), 2)
        ),
    "")</f>
        <v/>
      </c>
      <c r="AA21" s="1" t="str" cm="1">
        <f t="array" ref="AA21">IF(
        AND(
            F21=3,
            OR(P21=0, P21=1),
            O21&lt;&gt;0
        ),
        IF(G21&gt;0,
            ROUND((D21 * E21 * PRODUCT(1 - H21:H21 / 100) - Q21), 2),
            ROUND(D21 * E21 * PRODUCT(1 - H21:H21 / 100), 2)
        ),
    "")</f>
        <v/>
      </c>
      <c r="AB21" s="1" t="str" cm="1">
        <f t="array" ref="AB21">IF(
        AND(
            F21=4,
            OR(P21=0, P21=1),
            O21&lt;&gt;0
        ),
        IF(G21&gt;0,
            ROUND((D21 * E21 * PRODUCT(1 - H21:H21 / 100, 1 - L21:L21 / 100, 1 - N21:N21 / 100) - Q21), 2),
            ROUND(D21 * E21 * PRODUCT(1 - H21:H21 / 100, 1 - L21:L21 / 100, 1 - N21:N21 / 100), 2)
        ),
    "")</f>
        <v/>
      </c>
      <c r="AE21" s="12">
        <v>0</v>
      </c>
      <c r="AG21" s="12">
        <v>0</v>
      </c>
    </row>
    <row r="22" spans="1:37" x14ac:dyDescent="0.25">
      <c r="A22" s="8"/>
      <c r="C22" s="8"/>
      <c r="D22" s="27"/>
      <c r="S22" s="8" t="str">
        <f t="shared" si="0"/>
        <v>=</v>
      </c>
      <c r="U22" s="33">
        <f t="shared" si="1"/>
        <v>0</v>
      </c>
      <c r="V22" s="33">
        <f t="shared" si="2"/>
        <v>0</v>
      </c>
      <c r="X22" s="1" t="str" cm="1">
        <f t="array" ref="X22">IF(
        AND(
            F22=0,
            OR(P22=0, P22=1),
            O22&lt;&gt;0
        ),
        IF(G22&gt;0,
            ROUND((D22 * E22 * PRODUCT(1 - H22:H22 / 100, 1 - L22:L22 / 100, 1 - N22:N22 / 100)-Q22), 2),
            ROUND((D22 * E22 * PRODUCT(1 - H22:H22 / 100, 1 - L22:L22 / 100, 1 - N22:N22 / 100)), 2)
        ),
    "")</f>
        <v/>
      </c>
      <c r="Y22" s="1" t="str" cm="1">
        <f t="array" ref="Y22">IF(
        AND(
            F22=1,
            OR(P22=0,P22=1),
            O22&lt;&gt;0
        ),
        IF(G22&gt;0,
            ROUND((D22 * E22 * 1.12 * PRODUCT(1 - H22:H22 / 100, 1 - L22:L22 / 100, 1 - N22:N22 / 100)-Q22), 2),
            ROUND(D22 * E22 * 1.12 * PRODUCT(1 - H22:H22 / 100, 1 - L22:L22 / 100, 1 - N22:N22 / 100), 2)
        ),
    "")</f>
        <v/>
      </c>
      <c r="Z22" s="1" t="str" cm="1">
        <f t="array" ref="Z22">IF(
        AND(
            F22=2,
            OR(P22=0, P22=1),
            O22&lt;&gt;0
        ),
        IF(G22&gt;0,
            ROUND((D22 * E22 * PRODUCT(1 - H22:H22 / 100, 1 - L22:L22 / 100, 1 - N22:N22 / 100) - Q22), 2),
            ROUND(D22 * E22 * PRODUCT(1 - H22:H22 / 100, 1 - L22:L22 / 100, 1 - N22:N22 / 100), 2)
        ),
    "")</f>
        <v/>
      </c>
      <c r="AA22" s="1" t="str" cm="1">
        <f t="array" ref="AA22">IF(
        AND(
            F22=3,
            OR(P22=0, P22=1),
            O22&lt;&gt;0
        ),
        IF(G22&gt;0,
            ROUND((D22 * E22 * PRODUCT(1 - H22:H22 / 100) - Q22), 2),
            ROUND(D22 * E22 * PRODUCT(1 - H22:H22 / 100), 2)
        ),
    "")</f>
        <v/>
      </c>
      <c r="AB22" s="1" t="str" cm="1">
        <f t="array" ref="AB22">IF(
        AND(
            F22=4,
            OR(P22=0, P22=1),
            O22&lt;&gt;0
        ),
        IF(G22&gt;0,
            ROUND((D22 * E22 * PRODUCT(1 - H22:H22 / 100, 1 - L22:L22 / 100, 1 - N22:N22 / 100) - Q22), 2),
            ROUND(D22 * E22 * PRODUCT(1 - H22:H22 / 100, 1 - L22:L22 / 100, 1 - N22:N22 / 100), 2)
        ),
    "")</f>
        <v/>
      </c>
    </row>
    <row r="23" spans="1:37" x14ac:dyDescent="0.25">
      <c r="A23" s="8"/>
      <c r="C23" s="8"/>
      <c r="D23" s="27"/>
      <c r="S23" s="8" t="str">
        <f t="shared" si="0"/>
        <v>=</v>
      </c>
      <c r="U23" s="33">
        <f t="shared" si="1"/>
        <v>0</v>
      </c>
      <c r="V23" s="33">
        <f t="shared" si="2"/>
        <v>0</v>
      </c>
      <c r="X23" s="1" t="str" cm="1">
        <f t="array" ref="X23">IF(
        AND(
            F23=0,
            OR(P23=0, P23=1),
            O23&lt;&gt;0
        ),
        IF(G23&gt;0,
            ROUND((D23 * E23 * PRODUCT(1 - H23:H23 / 100, 1 - L23:L23 / 100, 1 - N23:N23 / 100)-Q23), 2),
            ROUND((D23 * E23 * PRODUCT(1 - H23:H23 / 100, 1 - L23:L23 / 100, 1 - N23:N23 / 100)), 2)
        ),
    "")</f>
        <v/>
      </c>
      <c r="Y23" s="1" t="str" cm="1">
        <f t="array" ref="Y23">IF(
        AND(
            F23=1,
            OR(P23=0,P23=1),
            O23&lt;&gt;0
        ),
        IF(G23&gt;0,
            ROUND((D23 * E23 * 1.12 * PRODUCT(1 - H23:H23 / 100, 1 - L23:L23 / 100, 1 - N23:N23 / 100)-Q23), 2),
            ROUND(D23 * E23 * 1.12 * PRODUCT(1 - H23:H23 / 100, 1 - L23:L23 / 100, 1 - N23:N23 / 100), 2)
        ),
    "")</f>
        <v/>
      </c>
      <c r="Z23" s="1" t="str" cm="1">
        <f t="array" ref="Z23">IF(
        AND(
            F23=2,
            OR(P23=0, P23=1),
            O23&lt;&gt;0
        ),
        IF(G23&gt;0,
            ROUND((D23 * E23 * PRODUCT(1 - H23:H23 / 100, 1 - L23:L23 / 100, 1 - N23:N23 / 100) - Q23), 2),
            ROUND(D23 * E23 * PRODUCT(1 - H23:H23 / 100, 1 - L23:L23 / 100, 1 - N23:N23 / 100), 2)
        ),
    "")</f>
        <v/>
      </c>
      <c r="AA23" s="1" t="str" cm="1">
        <f t="array" ref="AA23">IF(
        AND(
            F23=3,
            OR(P23=0, P23=1),
            O23&lt;&gt;0
        ),
        IF(G23&gt;0,
            ROUND((D23 * E23 * PRODUCT(1 - H23:H23 / 100) - Q23), 2),
            ROUND(D23 * E23 * PRODUCT(1 - H23:H23 / 100), 2)
        ),
    "")</f>
        <v/>
      </c>
      <c r="AB23" s="1" t="str" cm="1">
        <f t="array" ref="AB23">IF(
        AND(
            F23=4,
            OR(P23=0, P23=1),
            O23&lt;&gt;0
        ),
        IF(G23&gt;0,
            ROUND((D23 * E23 * PRODUCT(1 - H23:H23 / 100, 1 - L23:L23 / 100, 1 - N23:N23 / 100) - Q23), 2),
            ROUND(D23 * E23 * PRODUCT(1 - H23:H23 / 100, 1 - L23:L23 / 100, 1 - N23:N23 / 100), 2)
        ),
    "")</f>
        <v/>
      </c>
      <c r="AK23" s="5" t="s">
        <v>27</v>
      </c>
    </row>
    <row r="24" spans="1:37" x14ac:dyDescent="0.25">
      <c r="A24" s="28"/>
      <c r="C24" s="28"/>
      <c r="D24" s="27"/>
      <c r="S24" s="8" t="str">
        <f t="shared" si="0"/>
        <v>=</v>
      </c>
      <c r="U24" s="33">
        <f t="shared" si="1"/>
        <v>0</v>
      </c>
      <c r="V24" s="33">
        <f t="shared" si="2"/>
        <v>0</v>
      </c>
      <c r="X24" s="1" t="str" cm="1">
        <f t="array" ref="X24">IF(
        AND(
            F24=0,
            OR(P24=0, P24=1),
            O24&lt;&gt;0
        ),
        IF(G24&gt;0,
            ROUND((D24 * E24 * PRODUCT(1 - H24:H24 / 100, 1 - L24:L24 / 100, 1 - N24:N24 / 100)-Q24), 2),
            ROUND((D24 * E24 * PRODUCT(1 - H24:H24 / 100, 1 - L24:L24 / 100, 1 - N24:N24 / 100)), 2)
        ),
    "")</f>
        <v/>
      </c>
      <c r="Y24" s="1" t="str" cm="1">
        <f t="array" ref="Y24">IF(
        AND(
            F24=1,
            OR(P24=0,P24=1),
            O24&lt;&gt;0
        ),
        IF(G24&gt;0,
            ROUND((D24 * E24 * 1.12 * PRODUCT(1 - H24:H24 / 100, 1 - L24:L24 / 100, 1 - N24:N24 / 100)-Q24), 2),
            ROUND(D24 * E24 * 1.12 * PRODUCT(1 - H24:H24 / 100, 1 - L24:L24 / 100, 1 - N24:N24 / 100), 2)
        ),
    "")</f>
        <v/>
      </c>
      <c r="Z24" s="1" t="str" cm="1">
        <f t="array" ref="Z24">IF(
        AND(
            F24=2,
            OR(P24=0, P24=1),
            O24&lt;&gt;0
        ),
        IF(G24&gt;0,
            ROUND((D24 * E24 * PRODUCT(1 - H24:H24 / 100, 1 - L24:L24 / 100, 1 - N24:N24 / 100) - Q24), 2),
            ROUND(D24 * E24 * PRODUCT(1 - H24:H24 / 100, 1 - L24:L24 / 100, 1 - N24:N24 / 100), 2)
        ),
    "")</f>
        <v/>
      </c>
      <c r="AA24" s="1" t="str" cm="1">
        <f t="array" ref="AA24">IF(
        AND(
            F24=3,
            OR(P24=0, P24=1),
            O24&lt;&gt;0
        ),
        IF(G24&gt;0,
            ROUND((D24 * E24 * PRODUCT(1 - H24:H24 / 100) - Q24), 2),
            ROUND(D24 * E24 * PRODUCT(1 - H24:H24 / 100), 2)
        ),
    "")</f>
        <v/>
      </c>
      <c r="AB24" s="1" t="str" cm="1">
        <f t="array" ref="AB24">IF(
        AND(
            F24=4,
            OR(P24=0, P24=1),
            O24&lt;&gt;0
        ),
        IF(G24&gt;0,
            ROUND((D24 * E24 * PRODUCT(1 - H24:H24 / 100, 1 - L24:L24 / 100, 1 - N24:N24 / 100) - Q24), 2),
            ROUND(D24 * E24 * PRODUCT(1 - H24:H24 / 100, 1 - L24:L24 / 100, 1 - N24:N24 / 100), 2)
        ),
    "")</f>
        <v/>
      </c>
      <c r="AE24" t="s">
        <v>58</v>
      </c>
      <c r="AK24" s="5">
        <f>AK6+AK9</f>
        <v>276</v>
      </c>
    </row>
    <row r="25" spans="1:37" x14ac:dyDescent="0.25">
      <c r="A25" s="8"/>
      <c r="C25" s="8"/>
      <c r="D25" s="27"/>
      <c r="S25" s="8" t="str">
        <f t="shared" si="0"/>
        <v>=</v>
      </c>
      <c r="U25" s="33">
        <f t="shared" si="1"/>
        <v>0</v>
      </c>
      <c r="V25" s="33">
        <f t="shared" si="2"/>
        <v>0</v>
      </c>
      <c r="X25" s="1" t="str" cm="1">
        <f t="array" ref="X25">IF(
        AND(
            F25=0,
            OR(P25=0, P25=1),
            O25&lt;&gt;0
        ),
        IF(G25&gt;0,
            ROUND((D25 * E25 * PRODUCT(1 - H25:H25 / 100, 1 - L25:L25 / 100, 1 - N25:N25 / 100)-Q25), 2),
            ROUND((D25 * E25 * PRODUCT(1 - H25:H25 / 100, 1 - L25:L25 / 100, 1 - N25:N25 / 100)), 2)
        ),
    "")</f>
        <v/>
      </c>
      <c r="Y25" s="1" t="str" cm="1">
        <f t="array" ref="Y25">IF(
        AND(
            F25=1,
            OR(P25=0,P25=1),
            O25&lt;&gt;0
        ),
        IF(G25&gt;0,
            ROUND((D25 * E25 * 1.12 * PRODUCT(1 - H25:H25 / 100, 1 - L25:L25 / 100, 1 - N25:N25 / 100)-Q25), 2),
            ROUND(D25 * E25 * 1.12 * PRODUCT(1 - H25:H25 / 100, 1 - L25:L25 / 100, 1 - N25:N25 / 100), 2)
        ),
    "")</f>
        <v/>
      </c>
      <c r="Z25" s="1" t="str" cm="1">
        <f t="array" ref="Z25">IF(
        AND(
            F25=2,
            OR(P25=0, P25=1),
            O25&lt;&gt;0
        ),
        IF(G25&gt;0,
            ROUND((D25 * E25 * PRODUCT(1 - H25:H25 / 100, 1 - L25:L25 / 100, 1 - N25:N25 / 100) - Q25), 2),
            ROUND(D25 * E25 * PRODUCT(1 - H25:H25 / 100, 1 - L25:L25 / 100, 1 - N25:N25 / 100), 2)
        ),
    "")</f>
        <v/>
      </c>
      <c r="AA25" s="1" t="str" cm="1">
        <f t="array" ref="AA25">IF(
        AND(
            F25=3,
            OR(P25=0, P25=1),
            O25&lt;&gt;0
        ),
        IF(G25&gt;0,
            ROUND((D25 * E25 * PRODUCT(1 - H25:H25 / 100) - Q25), 2),
            ROUND(D25 * E25 * PRODUCT(1 - H25:H25 / 100), 2)
        ),
    "")</f>
        <v/>
      </c>
      <c r="AB25" s="1" t="str" cm="1">
        <f t="array" ref="AB25">IF(
        AND(
            F25=4,
            OR(P25=0, P25=1),
            O25&lt;&gt;0
        ),
        IF(G25&gt;0,
            ROUND((D25 * E25 * PRODUCT(1 - H25:H25 / 100, 1 - L25:L25 / 100, 1 - N25:N25 / 100) - Q25), 2),
            ROUND(D25 * E25 * PRODUCT(1 - H25:H25 / 100, 1 - L25:L25 / 100, 1 - N25:N25 / 100), 2)
        ),
    "")</f>
        <v/>
      </c>
      <c r="AE25" cm="1">
        <f t="array" ref="AE25">IF(OR(P2=0, P2=1),
    IF(O2=0, 0,
        IF(COUNTA(G2:N2)=0,
            D2 * E2,
            ROUND(
                IF(F2=4,
                    IF(OR(I2&gt;0, J2&gt;0, K2&gt;0, M2&gt;0),
                        D2 * E2,
                        D2 * E2 * PRODUCT(1 - G2:G2 / 100, 1 - L2:L2 / 100, 1 - N2:N2 / 100)
                    ),
                    IF(OR(I2&gt;0, J2&gt;0, K2&gt;0, M2&gt;0),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L2:L2 / 100, 1 - N2:N2 / 100),
            2)
        )
    ),
"Voided")</f>
        <v>54</v>
      </c>
    </row>
    <row r="26" spans="1:37" x14ac:dyDescent="0.25">
      <c r="S26" s="8" t="str">
        <f t="shared" si="0"/>
        <v>=</v>
      </c>
      <c r="U26" s="33">
        <f t="shared" si="1"/>
        <v>0</v>
      </c>
      <c r="V26" s="33">
        <f t="shared" si="2"/>
        <v>0</v>
      </c>
      <c r="X26" s="1" t="str" cm="1">
        <f t="array" ref="X26">IF(
        AND(
            F26=0,
            OR(P26=0, P26=1),
            O26&lt;&gt;0
        ),
        IF(G26&gt;0,
            ROUND((D26 * E26 * PRODUCT(1 - H26:H26 / 100, 1 - L26:L26 / 100, 1 - N26:N26 / 100)-Q26), 2),
            ROUND((D26 * E26 * PRODUCT(1 - H26:H26 / 100, 1 - L26:L26 / 100, 1 - N26:N26 / 100)), 2)
        ),
    "")</f>
        <v/>
      </c>
      <c r="Y26" s="1" t="str" cm="1">
        <f t="array" ref="Y26">IF(
        AND(
            F26=1,
            OR(P26=0,P26=1),
            O26&lt;&gt;0
        ),
        IF(G26&gt;0,
            ROUND((D26 * E26 * 1.12 * PRODUCT(1 - H26:H26 / 100, 1 - L26:L26 / 100, 1 - N26:N26 / 100)-Q26), 2),
            ROUND(D26 * E26 * 1.12 * PRODUCT(1 - H26:H26 / 100, 1 - L26:L26 / 100, 1 - N26:N26 / 100), 2)
        ),
    "")</f>
        <v/>
      </c>
      <c r="Z26" s="1" t="str" cm="1">
        <f t="array" ref="Z26">IF(
        AND(
            F26=2,
            OR(P26=0, P26=1),
            O26&lt;&gt;0
        ),
        IF(G26&gt;0,
            ROUND((D26 * E26 * PRODUCT(1 - H26:H26 / 100, 1 - L26:L26 / 100, 1 - N26:N26 / 100) - Q26), 2),
            ROUND(D26 * E26 * PRODUCT(1 - H26:H26 / 100, 1 - L26:L26 / 100, 1 - N26:N26 / 100), 2)
        ),
    "")</f>
        <v/>
      </c>
      <c r="AA26" s="1" t="str" cm="1">
        <f t="array" ref="AA26">IF(
        AND(
            F26=3,
            OR(P26=0, P26=1),
            O26&lt;&gt;0
        ),
        IF(G26&gt;0,
            ROUND((D26 * E26 * PRODUCT(1 - H26:H26 / 100) - Q26), 2),
            ROUND(D26 * E26 * PRODUCT(1 - H26:H26 / 100), 2)
        ),
    "")</f>
        <v/>
      </c>
      <c r="AB26" s="1" t="str" cm="1">
        <f t="array" ref="AB26">IF(
        AND(
            F26=4,
            OR(P26=0, P26=1),
            O26&lt;&gt;0
        ),
        IF(G26&gt;0,
            ROUND((D26 * E26 * PRODUCT(1 - H26:H26 / 100, 1 - L26:L26 / 100, 1 - N26:N26 / 100) - Q26), 2),
            ROUND(D26 * E26 * PRODUCT(1 - H26:H26 / 100, 1 - L26:L26 / 100, 1 - N26:N26 / 100), 2)
        ),
    "")</f>
        <v/>
      </c>
      <c r="AK26" s="5" t="s">
        <v>36</v>
      </c>
    </row>
    <row r="27" spans="1:37" x14ac:dyDescent="0.25">
      <c r="S27" s="8" t="str">
        <f t="shared" si="0"/>
        <v>=</v>
      </c>
      <c r="U27" s="33">
        <f t="shared" si="1"/>
        <v>0</v>
      </c>
      <c r="V27" s="33">
        <f t="shared" si="2"/>
        <v>0</v>
      </c>
      <c r="X27" s="1" t="str" cm="1">
        <f t="array" ref="X27">IF(
        AND(
            F27=0,
            OR(P27=0, P27=1),
            O27&lt;&gt;0
        ),
        IF(G27&gt;0,
            ROUND((D27 * E27 * PRODUCT(1 - H27:H27 / 100, 1 - L27:L27 / 100, 1 - N27:N27 / 100)-Q27), 2),
            ROUND((D27 * E27 * PRODUCT(1 - H27:H27 / 100, 1 - L27:L27 / 100, 1 - N27:N27 / 100)), 2)
        ),
    "")</f>
        <v/>
      </c>
      <c r="Y27" s="1" t="str" cm="1">
        <f t="array" ref="Y27">IF(
        AND(
            F27=1,
            OR(P27=0,P27=1),
            O27&lt;&gt;0
        ),
        IF(G27&gt;0,
            ROUND((D27 * E27 * 1.12 * PRODUCT(1 - H27:H27 / 100, 1 - L27:L27 / 100, 1 - N27:N27 / 100)-Q27), 2),
            ROUND(D27 * E27 * 1.12 * PRODUCT(1 - H27:H27 / 100, 1 - L27:L27 / 100, 1 - N27:N27 / 100), 2)
        ),
    "")</f>
        <v/>
      </c>
      <c r="Z27" s="1" t="str" cm="1">
        <f t="array" ref="Z27">IF(
        AND(
            F27=2,
            OR(P27=0, P27=1),
            O27&lt;&gt;0
        ),
        IF(G27&gt;0,
            ROUND((D27 * E27 * PRODUCT(1 - H27:H27 / 100, 1 - L27:L27 / 100, 1 - N27:N27 / 100) - Q27), 2),
            ROUND(D27 * E27 * PRODUCT(1 - H27:H27 / 100, 1 - L27:L27 / 100, 1 - N27:N27 / 100), 2)
        ),
    "")</f>
        <v/>
      </c>
      <c r="AA27" s="1" t="str" cm="1">
        <f t="array" ref="AA27">IF(
        AND(
            F27=3,
            OR(P27=0, P27=1),
            O27&lt;&gt;0
        ),
        IF(G27&gt;0,
            ROUND((D27 * E27 * PRODUCT(1 - H27:H27 / 100) - Q27), 2),
            ROUND(D27 * E27 * PRODUCT(1 - H27:H27 / 100), 2)
        ),
    "")</f>
        <v/>
      </c>
      <c r="AB27" s="1" t="str" cm="1">
        <f t="array" ref="AB27">IF(
        AND(
            F27=4,
            OR(P27=0, P27=1),
            O27&lt;&gt;0
        ),
        IF(G27&gt;0,
            ROUND((D27 * E27 * PRODUCT(1 - H27:H27 / 100, 1 - L27:L27 / 100, 1 - N27:N27 / 100) - Q27), 2),
            ROUND(D27 * E27 * PRODUCT(1 - H27:H27 / 100, 1 - L27:L27 / 100, 1 - N27:N27 / 100), 2)
        ),
    "")</f>
        <v/>
      </c>
      <c r="AE27" t="s">
        <v>59</v>
      </c>
      <c r="AK27" s="5">
        <f>AK6 / 1.12 * 0.12</f>
        <v>29.571428571428569</v>
      </c>
    </row>
    <row r="28" spans="1:37" x14ac:dyDescent="0.25">
      <c r="S28" s="8" t="str">
        <f t="shared" si="0"/>
        <v>=</v>
      </c>
      <c r="U28" s="33">
        <f t="shared" si="1"/>
        <v>0</v>
      </c>
      <c r="V28" s="33">
        <f t="shared" si="2"/>
        <v>0</v>
      </c>
      <c r="X28" s="1" t="str" cm="1">
        <f t="array" ref="X28">IF(
        AND(
            F28=0,
            OR(P28=0, P28=1),
            O28&lt;&gt;0
        ),
        IF(G28&gt;0,
            ROUND((D28 * E28 * PRODUCT(1 - H28:H28 / 100, 1 - L28:L28 / 100, 1 - N28:N28 / 100)-Q28), 2),
            ROUND((D28 * E28 * PRODUCT(1 - H28:H28 / 100, 1 - L28:L28 / 100, 1 - N28:N28 / 100)), 2)
        ),
    "")</f>
        <v/>
      </c>
      <c r="Y28" s="1" t="str" cm="1">
        <f t="array" ref="Y28">IF(
        AND(
            F28=1,
            OR(P28=0,P28=1),
            O28&lt;&gt;0
        ),
        IF(G28&gt;0,
            ROUND((D28 * E28 * 1.12 * PRODUCT(1 - H28:H28 / 100, 1 - L28:L28 / 100, 1 - N28:N28 / 100)-Q28), 2),
            ROUND(D28 * E28 * 1.12 * PRODUCT(1 - H28:H28 / 100, 1 - L28:L28 / 100, 1 - N28:N28 / 100), 2)
        ),
    "")</f>
        <v/>
      </c>
      <c r="Z28" s="1" t="str" cm="1">
        <f t="array" ref="Z28">IF(
        AND(
            F28=2,
            OR(P28=0, P28=1),
            O28&lt;&gt;0
        ),
        IF(G28&gt;0,
            ROUND((D28 * E28 * PRODUCT(1 - H28:H28 / 100, 1 - L28:L28 / 100, 1 - N28:N28 / 100) - Q28), 2),
            ROUND(D28 * E28 * PRODUCT(1 - H28:H28 / 100, 1 - L28:L28 / 100, 1 - N28:N28 / 100), 2)
        ),
    "")</f>
        <v/>
      </c>
      <c r="AA28" s="1" t="str" cm="1">
        <f t="array" ref="AA28">IF(
        AND(
            F28=3,
            OR(P28=0, P28=1),
            O28&lt;&gt;0
        ),
        IF(G28&gt;0,
            ROUND((D28 * E28 * PRODUCT(1 - H28:H28 / 100) - Q28), 2),
            ROUND(D28 * E28 * PRODUCT(1 - H28:H28 / 100), 2)
        ),
    "")</f>
        <v/>
      </c>
      <c r="AB28" s="1" t="str" cm="1">
        <f t="array" ref="AB28">IF(
        AND(
            F28=4,
            OR(P28=0, P28=1),
            O28&lt;&gt;0
        ),
        IF(G28&gt;0,
            ROUND((D28 * E28 * PRODUCT(1 - H28:H28 / 100, 1 - L28:L28 / 100, 1 - N28:N28 / 100) - Q28), 2),
            ROUND(D28 * E28 * PRODUCT(1 - H28:H28 / 100, 1 - L28:L28 / 100, 1 - N28:N28 / 100), 2)
        ),
    "")</f>
        <v/>
      </c>
      <c r="AE28" cm="1">
        <f t="array" ref="AE28">IF(OR(P2=0, P2=1),
    IF(O2=0, 0,
        _xlfn.LET(
            _xlpm.base, D2 * E2,
            _xlpm.hasGovDiscount, OR(I2&gt;0, J2&gt;0, K2&gt;0, M2&gt;0),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G2:N2 / 100), 2)
        )
    ),
"Voided")</f>
        <v>54</v>
      </c>
    </row>
    <row r="29" spans="1:37" x14ac:dyDescent="0.25">
      <c r="S29" s="8" t="str">
        <f t="shared" si="0"/>
        <v>=</v>
      </c>
      <c r="U29" s="33">
        <f t="shared" si="1"/>
        <v>0</v>
      </c>
      <c r="V29" s="33">
        <f t="shared" si="2"/>
        <v>0</v>
      </c>
      <c r="X29" s="1" t="str" cm="1">
        <f t="array" ref="X29">IF(
        AND(
            F29=0,
            OR(P29=0, P29=1),
            O29&lt;&gt;0
        ),
        IF(G29&gt;0,
            ROUND((D29 * E29 * PRODUCT(1 - H29:H29 / 100, 1 - L29:L29 / 100, 1 - N29:N29 / 100)-Q29), 2),
            ROUND((D29 * E29 * PRODUCT(1 - H29:H29 / 100, 1 - L29:L29 / 100, 1 - N29:N29 / 100)), 2)
        ),
    "")</f>
        <v/>
      </c>
      <c r="Y29" s="1" t="str" cm="1">
        <f t="array" ref="Y29">IF(
        AND(
            F29=1,
            OR(P29=0,P29=1),
            O29&lt;&gt;0
        ),
        IF(G29&gt;0,
            ROUND((D29 * E29 * 1.12 * PRODUCT(1 - H29:H29 / 100, 1 - L29:L29 / 100, 1 - N29:N29 / 100)-Q29), 2),
            ROUND(D29 * E29 * 1.12 * PRODUCT(1 - H29:H29 / 100, 1 - L29:L29 / 100, 1 - N29:N29 / 100), 2)
        ),
    "")</f>
        <v/>
      </c>
      <c r="Z29" s="1" t="str" cm="1">
        <f t="array" ref="Z29">IF(
        AND(
            F29=2,
            OR(P29=0, P29=1),
            O29&lt;&gt;0
        ),
        IF(G29&gt;0,
            ROUND((D29 * E29 * PRODUCT(1 - H29:H29 / 100, 1 - L29:L29 / 100, 1 - N29:N29 / 100) - Q29), 2),
            ROUND(D29 * E29 * PRODUCT(1 - H29:H29 / 100, 1 - L29:L29 / 100, 1 - N29:N29 / 100), 2)
        ),
    "")</f>
        <v/>
      </c>
      <c r="AA29" s="1" t="str" cm="1">
        <f t="array" ref="AA29">IF(
        AND(
            F29=3,
            OR(P29=0, P29=1),
            O29&lt;&gt;0
        ),
        IF(G29&gt;0,
            ROUND((D29 * E29 * PRODUCT(1 - H29:H29 / 100) - Q29), 2),
            ROUND(D29 * E29 * PRODUCT(1 - H29:H29 / 100), 2)
        ),
    "")</f>
        <v/>
      </c>
      <c r="AB29" s="1" t="str" cm="1">
        <f t="array" ref="AB29">IF(
        AND(
            F29=4,
            OR(P29=0, P29=1),
            O29&lt;&gt;0
        ),
        IF(G29&gt;0,
            ROUND((D29 * E29 * PRODUCT(1 - H29:H29 / 100, 1 - L29:L29 / 100, 1 - N29:N29 / 100) - Q29), 2),
            ROUND(D29 * E29 * PRODUCT(1 - H29:H29 / 100, 1 - L29:L29 / 100, 1 - N29:N29 / 100), 2)
        ),
    "")</f>
        <v/>
      </c>
      <c r="AK29" s="5" t="s">
        <v>28</v>
      </c>
    </row>
    <row r="30" spans="1:37" x14ac:dyDescent="0.25">
      <c r="S30" s="8" t="str">
        <f t="shared" si="0"/>
        <v>=</v>
      </c>
      <c r="U30" s="33">
        <f t="shared" si="1"/>
        <v>0</v>
      </c>
      <c r="V30" s="33">
        <f t="shared" si="2"/>
        <v>0</v>
      </c>
      <c r="X30" s="1" t="str" cm="1">
        <f t="array" ref="X30">IF(
        AND(
            F30=0,
            OR(P30=0, P30=1),
            O30&lt;&gt;0
        ),
        IF(G30&gt;0,
            ROUND((D30 * E30 * PRODUCT(1 - H30:H30 / 100, 1 - L30:L30 / 100, 1 - N30:N30 / 100)-Q30), 2),
            ROUND((D30 * E30 * PRODUCT(1 - H30:H30 / 100, 1 - L30:L30 / 100, 1 - N30:N30 / 100)), 2)
        ),
    "")</f>
        <v/>
      </c>
      <c r="Y30" s="1" t="str" cm="1">
        <f t="array" ref="Y30">IF(
        AND(
            F30=1,
            OR(P30=0,P30=1),
            O30&lt;&gt;0
        ),
        IF(G30&gt;0,
            ROUND((D30 * E30 * 1.12 * PRODUCT(1 - H30:H30 / 100, 1 - L30:L30 / 100, 1 - N30:N30 / 100)-Q30), 2),
            ROUND(D30 * E30 * 1.12 * PRODUCT(1 - H30:H30 / 100, 1 - L30:L30 / 100, 1 - N30:N30 / 100), 2)
        ),
    "")</f>
        <v/>
      </c>
      <c r="Z30" s="1" t="str" cm="1">
        <f t="array" ref="Z30">IF(
        AND(
            F30=2,
            OR(P30=0, P30=1),
            O30&lt;&gt;0
        ),
        IF(G30&gt;0,
            ROUND((D30 * E30 * PRODUCT(1 - H30:H30 / 100, 1 - L30:L30 / 100, 1 - N30:N30 / 100) - Q30), 2),
            ROUND(D30 * E30 * PRODUCT(1 - H30:H30 / 100, 1 - L30:L30 / 100, 1 - N30:N30 / 100), 2)
        ),
    "")</f>
        <v/>
      </c>
      <c r="AA30" s="1" t="str" cm="1">
        <f t="array" ref="AA30">IF(
        AND(
            F30=3,
            OR(P30=0, P30=1),
            O30&lt;&gt;0
        ),
        IF(G30&gt;0,
            ROUND((D30 * E30 * PRODUCT(1 - H30:H30 / 100) - Q30), 2),
            ROUND(D30 * E30 * PRODUCT(1 - H30:H30 / 100), 2)
        ),
    "")</f>
        <v/>
      </c>
      <c r="AB30" s="1" t="str" cm="1">
        <f t="array" ref="AB30">IF(
        AND(
            F30=4,
            OR(P30=0, P30=1),
            O30&lt;&gt;0
        ),
        IF(G30&gt;0,
            ROUND((D30 * E30 * PRODUCT(1 - H30:H30 / 100, 1 - L30:L30 / 100, 1 - N30:N30 / 100) - Q30), 2),
            ROUND(D30 * E30 * PRODUCT(1 - H30:H30 / 100, 1 - L30:L30 / 100, 1 - N30:N30 / 100), 2)
        ),
    "")</f>
        <v/>
      </c>
      <c r="AK30" s="5">
        <f>AK9/1.12*0.12</f>
        <v>0</v>
      </c>
    </row>
    <row r="31" spans="1:37" x14ac:dyDescent="0.25">
      <c r="S31" s="8" t="str">
        <f t="shared" si="0"/>
        <v>=</v>
      </c>
      <c r="U31" s="33">
        <f t="shared" si="1"/>
        <v>0</v>
      </c>
      <c r="V31" s="33">
        <f t="shared" si="2"/>
        <v>0</v>
      </c>
      <c r="X31" s="1" t="str" cm="1">
        <f t="array" ref="X31">IF(
        AND(
            F31=0,
            OR(P31=0, P31=1),
            O31&lt;&gt;0
        ),
        IF(G31&gt;0,
            ROUND((D31 * E31 * PRODUCT(1 - H31:H31 / 100, 1 - L31:L31 / 100, 1 - N31:N31 / 100)-Q31), 2),
            ROUND((D31 * E31 * PRODUCT(1 - H31:H31 / 100, 1 - L31:L31 / 100, 1 - N31:N31 / 100)), 2)
        ),
    "")</f>
        <v/>
      </c>
      <c r="Y31" s="1" t="str" cm="1">
        <f t="array" ref="Y31">IF(
        AND(
            F31=1,
            OR(P31=0,P31=1),
            O31&lt;&gt;0
        ),
        IF(G31&gt;0,
            ROUND((D31 * E31 * 1.12 * PRODUCT(1 - H31:H31 / 100, 1 - L31:L31 / 100, 1 - N31:N31 / 100)-Q31), 2),
            ROUND(D31 * E31 * 1.12 * PRODUCT(1 - H31:H31 / 100, 1 - L31:L31 / 100, 1 - N31:N31 / 100), 2)
        ),
    "")</f>
        <v/>
      </c>
      <c r="Z31" s="1" t="str" cm="1">
        <f t="array" ref="Z31">IF(
        AND(
            F31=2,
            OR(P31=0, P31=1),
            O31&lt;&gt;0
        ),
        IF(G31&gt;0,
            ROUND((D31 * E31 * PRODUCT(1 - H31:H31 / 100, 1 - L31:L31 / 100, 1 - N31:N31 / 100) - Q31), 2),
            ROUND(D31 * E31 * PRODUCT(1 - H31:H31 / 100, 1 - L31:L31 / 100, 1 - N31:N31 / 100), 2)
        ),
    "")</f>
        <v/>
      </c>
      <c r="AA31" s="1" t="str" cm="1">
        <f t="array" ref="AA31">IF(
        AND(
            F31=3,
            OR(P31=0, P31=1),
            O31&lt;&gt;0
        ),
        IF(G31&gt;0,
            ROUND((D31 * E31 * PRODUCT(1 - H31:H31 / 100) - Q31), 2),
            ROUND(D31 * E31 * PRODUCT(1 - H31:H31 / 100), 2)
        ),
    "")</f>
        <v/>
      </c>
      <c r="AB31" s="1" t="str" cm="1">
        <f t="array" ref="AB31">IF(
        AND(
            F31=4,
            OR(P31=0, P31=1),
            O31&lt;&gt;0
        ),
        IF(G31&gt;0,
            ROUND((D31 * E31 * PRODUCT(1 - H31:H31 / 100, 1 - L31:L31 / 100, 1 - N31:N31 / 100) - Q31), 2),
            ROUND(D31 * E31 * PRODUCT(1 - H31:H31 / 100, 1 - L31:L31 / 100, 1 - N31:N31 / 100), 2)
        ),
    "")</f>
        <v/>
      </c>
    </row>
    <row r="32" spans="1:37" x14ac:dyDescent="0.25">
      <c r="S32" s="8" t="str">
        <f t="shared" si="0"/>
        <v>=</v>
      </c>
      <c r="U32" s="33">
        <f t="shared" si="1"/>
        <v>0</v>
      </c>
      <c r="V32" s="33">
        <f t="shared" si="2"/>
        <v>0</v>
      </c>
      <c r="X32" s="1" t="str" cm="1">
        <f t="array" ref="X32">IF(
        AND(
            F32=0,
            OR(P32=0, P32=1),
            O32&lt;&gt;0
        ),
        IF(G32&gt;0,
            ROUND((D32 * E32 * PRODUCT(1 - H32:H32 / 100, 1 - L32:L32 / 100, 1 - N32:N32 / 100)-Q32), 2),
            ROUND((D32 * E32 * PRODUCT(1 - H32:H32 / 100, 1 - L32:L32 / 100, 1 - N32:N32 / 100)), 2)
        ),
    "")</f>
        <v/>
      </c>
      <c r="Y32" s="1" t="str" cm="1">
        <f t="array" ref="Y32">IF(
        AND(
            F32=1,
            OR(P32=0,P32=1),
            O32&lt;&gt;0
        ),
        IF(G32&gt;0,
            ROUND((D32 * E32 * 1.12 * PRODUCT(1 - H32:H32 / 100, 1 - L32:L32 / 100, 1 - N32:N32 / 100)-Q32), 2),
            ROUND(D32 * E32 * 1.12 * PRODUCT(1 - H32:H32 / 100, 1 - L32:L32 / 100, 1 - N32:N32 / 100), 2)
        ),
    "")</f>
        <v/>
      </c>
      <c r="Z32" s="1" t="str" cm="1">
        <f t="array" ref="Z32">IF(
        AND(
            F32=2,
            OR(P32=0, P32=1),
            O32&lt;&gt;0
        ),
        IF(G32&gt;0,
            ROUND((D32 * E32 * PRODUCT(1 - H32:H32 / 100, 1 - L32:L32 / 100, 1 - N32:N32 / 100) - Q32), 2),
            ROUND(D32 * E32 * PRODUCT(1 - H32:H32 / 100, 1 - L32:L32 / 100, 1 - N32:N32 / 100), 2)
        ),
    "")</f>
        <v/>
      </c>
      <c r="AA32" s="1" t="str" cm="1">
        <f t="array" ref="AA32">IF(
        AND(
            F32=3,
            OR(P32=0, P32=1),
            O32&lt;&gt;0
        ),
        IF(G32&gt;0,
            ROUND((D32 * E32 * PRODUCT(1 - H32:H32 / 100) - Q32), 2),
            ROUND(D32 * E32 * PRODUCT(1 - H32:H32 / 100), 2)
        ),
    "")</f>
        <v/>
      </c>
      <c r="AB32" s="1" t="str" cm="1">
        <f t="array" ref="AB32">IF(
        AND(
            F32=4,
            OR(P32=0, P32=1),
            O32&lt;&gt;0
        ),
        IF(G32&gt;0,
            ROUND((D32 * E32 * PRODUCT(1 - H32:H32 / 100, 1 - L32:L32 / 100, 1 - N32:N32 / 100) - Q32), 2),
            ROUND(D32 * E32 * PRODUCT(1 - H32:H32 / 100, 1 - L32:L32 / 100, 1 - N32:N32 / 100), 2)
        ),
    "")</f>
        <v/>
      </c>
      <c r="AK32" s="5" t="s">
        <v>32</v>
      </c>
    </row>
    <row r="33" spans="1:44" x14ac:dyDescent="0.25">
      <c r="S33" s="8" t="str">
        <f t="shared" si="0"/>
        <v>=</v>
      </c>
      <c r="U33" s="33">
        <f t="shared" si="1"/>
        <v>0</v>
      </c>
      <c r="V33" s="33">
        <f t="shared" si="2"/>
        <v>0</v>
      </c>
      <c r="X33" s="1" t="str" cm="1">
        <f t="array" ref="X33">IF(
        AND(
            F33=0,
            OR(P33=0, P33=1),
            O33&lt;&gt;0
        ),
        IF(G33&gt;0,
            ROUND((D33 * E33 * PRODUCT(1 - H33:H33 / 100, 1 - L33:L33 / 100, 1 - N33:N33 / 100)-Q33), 2),
            ROUND((D33 * E33 * PRODUCT(1 - H33:H33 / 100, 1 - L33:L33 / 100, 1 - N33:N33 / 100)), 2)
        ),
    "")</f>
        <v/>
      </c>
      <c r="Y33" s="1" t="str" cm="1">
        <f t="array" ref="Y33">IF(
        AND(
            F33=1,
            OR(P33=0,P33=1),
            O33&lt;&gt;0
        ),
        IF(G33&gt;0,
            ROUND((D33 * E33 * 1.12 * PRODUCT(1 - H33:H33 / 100, 1 - L33:L33 / 100, 1 - N33:N33 / 100)-Q33), 2),
            ROUND(D33 * E33 * 1.12 * PRODUCT(1 - H33:H33 / 100, 1 - L33:L33 / 100, 1 - N33:N33 / 100), 2)
        ),
    "")</f>
        <v/>
      </c>
      <c r="Z33" s="1" t="str" cm="1">
        <f t="array" ref="Z33">IF(
        AND(
            F33=2,
            OR(P33=0, P33=1),
            O33&lt;&gt;0
        ),
        IF(G33&gt;0,
            ROUND((D33 * E33 * PRODUCT(1 - H33:H33 / 100, 1 - L33:L33 / 100, 1 - N33:N33 / 100) - Q33), 2),
            ROUND(D33 * E33 * PRODUCT(1 - H33:H33 / 100, 1 - L33:L33 / 100, 1 - N33:N33 / 100), 2)
        ),
    "")</f>
        <v/>
      </c>
      <c r="AA33" s="1" t="str" cm="1">
        <f t="array" ref="AA33">IF(
        AND(
            F33=3,
            OR(P33=0, P33=1),
            O33&lt;&gt;0
        ),
        IF(G33&gt;0,
            ROUND((D33 * E33 * PRODUCT(1 - H33:H33 / 100) - Q33), 2),
            ROUND(D33 * E33 * PRODUCT(1 - H33:H33 / 100), 2)
        ),
    "")</f>
        <v/>
      </c>
      <c r="AB33" s="1" t="str" cm="1">
        <f t="array" ref="AB33">IF(
        AND(
            F33=4,
            OR(P33=0, P33=1),
            O33&lt;&gt;0
        ),
        IF(G33&gt;0,
            ROUND((D33 * E33 * PRODUCT(1 - H33:H33 / 100, 1 - L33:L33 / 100, 1 - N33:N33 / 100) - Q33), 2),
            ROUND(D33 * E33 * PRODUCT(1 - H33:H33 / 100, 1 - L33:L33 / 100, 1 - N33:N33 / 100), 2)
        ),
    "")</f>
        <v/>
      </c>
      <c r="AK33" s="5">
        <f>(((AK3-(AK6/1.12*0.12)) * (AG6*0.01)) / AE3) * AE6</f>
        <v>0</v>
      </c>
    </row>
    <row r="34" spans="1:44" x14ac:dyDescent="0.25">
      <c r="S34" s="8" t="str">
        <f t="shared" si="0"/>
        <v>=</v>
      </c>
      <c r="U34" s="33">
        <f t="shared" si="1"/>
        <v>0</v>
      </c>
      <c r="V34" s="33">
        <f t="shared" si="2"/>
        <v>0</v>
      </c>
      <c r="X34" s="1" t="str" cm="1">
        <f t="array" ref="X34">IF(
        AND(
            F34=0,
            OR(P34=0, P34=1),
            O34&lt;&gt;0
        ),
        IF(G34&gt;0,
            ROUND((D34 * E34 * PRODUCT(1 - H34:H34 / 100, 1 - L34:L34 / 100, 1 - N34:N34 / 100)-Q34), 2),
            ROUND((D34 * E34 * PRODUCT(1 - H34:H34 / 100, 1 - L34:L34 / 100, 1 - N34:N34 / 100)), 2)
        ),
    "")</f>
        <v/>
      </c>
      <c r="Y34" s="1" t="str" cm="1">
        <f t="array" ref="Y34">IF(
        AND(
            F34=1,
            OR(P34=0,P34=1),
            O34&lt;&gt;0
        ),
        IF(G34&gt;0,
            ROUND((D34 * E34 * 1.12 * PRODUCT(1 - H34:H34 / 100, 1 - L34:L34 / 100, 1 - N34:N34 / 100)-Q34), 2),
            ROUND(D34 * E34 * 1.12 * PRODUCT(1 - H34:H34 / 100, 1 - L34:L34 / 100, 1 - N34:N34 / 100), 2)
        ),
    "")</f>
        <v/>
      </c>
      <c r="Z34" s="1" t="str" cm="1">
        <f t="array" ref="Z34">IF(
        AND(
            F34=2,
            OR(P34=0, P34=1),
            O34&lt;&gt;0
        ),
        IF(G34&gt;0,
            ROUND((D34 * E34 * PRODUCT(1 - H34:H34 / 100, 1 - L34:L34 / 100, 1 - N34:N34 / 100) - Q34), 2),
            ROUND(D34 * E34 * PRODUCT(1 - H34:H34 / 100, 1 - L34:L34 / 100, 1 - N34:N34 / 100), 2)
        ),
    "")</f>
        <v/>
      </c>
      <c r="AA34" s="1" t="str" cm="1">
        <f t="array" ref="AA34">IF(
        AND(
            F34=3,
            OR(P34=0, P34=1),
            O34&lt;&gt;0
        ),
        IF(G34&gt;0,
            ROUND((D34 * E34 * PRODUCT(1 - H34:H34 / 100) - Q34), 2),
            ROUND(D34 * E34 * PRODUCT(1 - H34:H34 / 100), 2)
        ),
    "")</f>
        <v/>
      </c>
      <c r="AB34" s="1" t="str" cm="1">
        <f t="array" ref="AB34">IF(
        AND(
            F34=4,
            OR(P34=0, P34=1),
            O34&lt;&gt;0
        ),
        IF(G34&gt;0,
            ROUND((D34 * E34 * PRODUCT(1 - H34:H34 / 100, 1 - L34:L34 / 100, 1 - N34:N34 / 100) - Q34), 2),
            ROUND(D34 * E34 * PRODUCT(1 - H34:H34 / 100, 1 - L34:L34 / 100, 1 - N34:N34 / 100), 2)
        ),
    "")</f>
        <v/>
      </c>
      <c r="AK34" s="2">
        <f>(((AK3-(AK24/1.12*0.12)) * (AG6*0.01)) / AE3) * AE6</f>
        <v>0</v>
      </c>
    </row>
    <row r="35" spans="1:44" x14ac:dyDescent="0.25">
      <c r="S35" s="8" t="str">
        <f t="shared" si="0"/>
        <v>=</v>
      </c>
      <c r="U35" s="33">
        <f t="shared" si="1"/>
        <v>0</v>
      </c>
      <c r="V35" s="33">
        <f t="shared" si="2"/>
        <v>0</v>
      </c>
      <c r="X35" s="1" t="str" cm="1">
        <f t="array" ref="X35">IF(
        AND(
            F35=0,
            OR(P35=0, P35=1),
            O35&lt;&gt;0
        ),
        IF(G35&gt;0,
            ROUND((D35 * E35 * PRODUCT(1 - H35:H35 / 100, 1 - L35:L35 / 100, 1 - N35:N35 / 100)-Q35), 2),
            ROUND((D35 * E35 * PRODUCT(1 - H35:H35 / 100, 1 - L35:L35 / 100, 1 - N35:N35 / 100)), 2)
        ),
    "")</f>
        <v/>
      </c>
      <c r="Y35" s="1" t="str" cm="1">
        <f t="array" ref="Y35">IF(
        AND(
            F35=1,
            OR(P35=0,P35=1),
            O35&lt;&gt;0
        ),
        IF(G35&gt;0,
            ROUND((D35 * E35 * 1.12 * PRODUCT(1 - H35:H35 / 100, 1 - L35:L35 / 100, 1 - N35:N35 / 100)-Q35), 2),
            ROUND(D35 * E35 * 1.12 * PRODUCT(1 - H35:H35 / 100, 1 - L35:L35 / 100, 1 - N35:N35 / 100), 2)
        ),
    "")</f>
        <v/>
      </c>
      <c r="Z35" s="1" t="str" cm="1">
        <f t="array" ref="Z35">IF(
        AND(
            F35=2,
            OR(P35=0, P35=1),
            O35&lt;&gt;0
        ),
        IF(G35&gt;0,
            ROUND((D35 * E35 * PRODUCT(1 - H35:H35 / 100, 1 - L35:L35 / 100, 1 - N35:N35 / 100) - Q35), 2),
            ROUND(D35 * E35 * PRODUCT(1 - H35:H35 / 100, 1 - L35:L35 / 100, 1 - N35:N35 / 100), 2)
        ),
    "")</f>
        <v/>
      </c>
      <c r="AA35" s="1" t="str" cm="1">
        <f t="array" ref="AA35">IF(
        AND(
            F35=3,
            OR(P35=0, P35=1),
            O35&lt;&gt;0
        ),
        IF(G35&gt;0,
            ROUND((D35 * E35 * PRODUCT(1 - H35:H35 / 100) - Q35), 2),
            ROUND(D35 * E35 * PRODUCT(1 - H35:H35 / 100), 2)
        ),
    "")</f>
        <v/>
      </c>
      <c r="AB35" s="1" t="str" cm="1">
        <f t="array" ref="AB35">IF(
        AND(
            F35=4,
            OR(P35=0, P35=1),
            O35&lt;&gt;0
        ),
        IF(G35&gt;0,
            ROUND((D35 * E35 * PRODUCT(1 - H35:H35 / 100, 1 - L35:L35 / 100, 1 - N35:N35 / 100) - Q35), 2),
            ROUND(D35 * E35 * PRODUCT(1 - H35:H35 / 100, 1 - L35:L35 / 100, 1 - N35:N35 / 100), 2)
        ),
    "")</f>
        <v/>
      </c>
      <c r="AK35" s="5" t="s">
        <v>38</v>
      </c>
    </row>
    <row r="36" spans="1:44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/>
      <c r="O36" s="2"/>
      <c r="P36" s="22"/>
      <c r="Q36" s="22"/>
      <c r="S36" s="8" t="str">
        <f t="shared" si="0"/>
        <v>=</v>
      </c>
      <c r="U36" s="33">
        <f t="shared" si="1"/>
        <v>0</v>
      </c>
      <c r="V36" s="33">
        <f t="shared" si="2"/>
        <v>0</v>
      </c>
      <c r="X36" s="1" t="str" cm="1">
        <f t="array" ref="X36">IF(
        AND(
            F36=0,
            OR(P36=0, P36=1),
            O36&lt;&gt;0
        ),
        IF(G36&gt;0,
            ROUND((D36 * E36 * PRODUCT(1 - H36:H36 / 100, 1 - L36:L36 / 100, 1 - N36:N36 / 100)-Q36), 2),
            ROUND((D36 * E36 * PRODUCT(1 - H36:H36 / 100, 1 - L36:L36 / 100, 1 - N36:N36 / 100)), 2)
        ),
    "")</f>
        <v/>
      </c>
      <c r="Y36" s="1" t="str" cm="1">
        <f t="array" ref="Y36">IF(
        AND(
            F36=1,
            OR(P36=0,P36=1),
            O36&lt;&gt;0
        ),
        IF(G36&gt;0,
            ROUND((D36 * E36 * 1.12 * PRODUCT(1 - H36:H36 / 100, 1 - L36:L36 / 100, 1 - N36:N36 / 100)-Q36), 2),
            ROUND(D36 * E36 * 1.12 * PRODUCT(1 - H36:H36 / 100, 1 - L36:L36 / 100, 1 - N36:N36 / 100), 2)
        ),
    "")</f>
        <v/>
      </c>
      <c r="Z36" s="1" t="str" cm="1">
        <f t="array" ref="Z36">IF(
        AND(
            F36=2,
            OR(P36=0, P36=1),
            O36&lt;&gt;0
        ),
        IF(G36&gt;0,
            ROUND((D36 * E36 * PRODUCT(1 - H36:H36 / 100, 1 - L36:L36 / 100, 1 - N36:N36 / 100) - Q36), 2),
            ROUND(D36 * E36 * PRODUCT(1 - H36:H36 / 100, 1 - L36:L36 / 100, 1 - N36:N36 / 100), 2)
        ),
    "")</f>
        <v/>
      </c>
      <c r="AA36" s="1" t="str" cm="1">
        <f t="array" ref="AA36">IF(
        AND(
            F36=3,
            OR(P36=0, P36=1),
            O36&lt;&gt;0
        ),
        IF(G36&gt;0,
            ROUND((D36 * E36 * PRODUCT(1 - H36:H36 / 100) - Q36), 2),
            ROUND(D36 * E36 * PRODUCT(1 - H36:H36 / 100), 2)
        ),
    "")</f>
        <v/>
      </c>
      <c r="AB36" s="1" t="str" cm="1">
        <f t="array" ref="AB36">IF(
        AND(
            F36=4,
            OR(P36=0, P36=1),
            O36&lt;&gt;0
        ),
        IF(G36&gt;0,
            ROUND((D36 * E36 * PRODUCT(1 - H36:H36 / 100, 1 - L36:L36 / 100, 1 - N36:N36 / 100) - Q36), 2),
            ROUND(D36 * E36 * PRODUCT(1 - H36:H36 / 100, 1 - L36:L36 / 100, 1 - N36:N36 / 100), 2)
        ),
    "")</f>
        <v/>
      </c>
      <c r="AD36"/>
      <c r="AE36"/>
      <c r="AF36"/>
      <c r="AG36"/>
      <c r="AH36"/>
      <c r="AJ36"/>
      <c r="AK36" s="6">
        <f xml:space="preserve"> ((AK3-(AK6/1.12*0.12)) /AE3*AE15) * (AG15/100)</f>
        <v>0</v>
      </c>
      <c r="AL36"/>
      <c r="AM36"/>
      <c r="AN36"/>
      <c r="AO36" s="2"/>
      <c r="AP36"/>
      <c r="AQ36" s="3"/>
      <c r="AR36"/>
    </row>
    <row r="37" spans="1:44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/>
      <c r="O37" s="2"/>
      <c r="P37" s="22"/>
      <c r="Q37" s="22"/>
      <c r="S37" s="8" t="str">
        <f t="shared" si="0"/>
        <v>=</v>
      </c>
      <c r="U37" s="33">
        <f t="shared" si="1"/>
        <v>0</v>
      </c>
      <c r="V37" s="33">
        <f t="shared" si="2"/>
        <v>0</v>
      </c>
      <c r="X37" s="1" t="str" cm="1">
        <f t="array" ref="X37">IF(
        AND(
            F37=0,
            OR(P37=0, P37=1),
            O37&lt;&gt;0
        ),
        IF(G37&gt;0,
            ROUND((D37 * E37 * PRODUCT(1 - H37:H37 / 100, 1 - L37:L37 / 100, 1 - N37:N37 / 100)-Q37), 2),
            ROUND((D37 * E37 * PRODUCT(1 - H37:H37 / 100, 1 - L37:L37 / 100, 1 - N37:N37 / 100)), 2)
        ),
    "")</f>
        <v/>
      </c>
      <c r="Y37" s="1" t="str" cm="1">
        <f t="array" ref="Y37">IF(
        AND(
            F37=1,
            OR(P37=0,P37=1),
            O37&lt;&gt;0
        ),
        IF(G37&gt;0,
            ROUND((D37 * E37 * 1.12 * PRODUCT(1 - H37:H37 / 100, 1 - L37:L37 / 100, 1 - N37:N37 / 100)-Q37), 2),
            ROUND(D37 * E37 * 1.12 * PRODUCT(1 - H37:H37 / 100, 1 - L37:L37 / 100, 1 - N37:N37 / 100), 2)
        ),
    "")</f>
        <v/>
      </c>
      <c r="Z37" s="1" t="str" cm="1">
        <f t="array" ref="Z37">IF(
        AND(
            F37=2,
            OR(P37=0, P37=1),
            O37&lt;&gt;0
        ),
        IF(G37&gt;0,
            ROUND((D37 * E37 * PRODUCT(1 - H37:H37 / 100, 1 - L37:L37 / 100, 1 - N37:N37 / 100) - Q37), 2),
            ROUND(D37 * E37 * PRODUCT(1 - H37:H37 / 100, 1 - L37:L37 / 100, 1 - N37:N37 / 100), 2)
        ),
    "")</f>
        <v/>
      </c>
      <c r="AA37" s="1" t="str" cm="1">
        <f t="array" ref="AA37">IF(
        AND(
            F37=3,
            OR(P37=0, P37=1),
            O37&lt;&gt;0
        ),
        IF(G37&gt;0,
            ROUND((D37 * E37 * PRODUCT(1 - H37:H37 / 100) - Q37), 2),
            ROUND(D37 * E37 * PRODUCT(1 - H37:H37 / 100), 2)
        ),
    "")</f>
        <v/>
      </c>
      <c r="AB37" s="1" t="str" cm="1">
        <f t="array" ref="AB37">IF(
        AND(
            F37=4,
            OR(P37=0, P37=1),
            O37&lt;&gt;0
        ),
        IF(G37&gt;0,
            ROUND((D37 * E37 * PRODUCT(1 - H37:H37 / 100, 1 - L37:L37 / 100, 1 - N37:N37 / 100) - Q37), 2),
            ROUND(D37 * E37 * PRODUCT(1 - H37:H37 / 100, 1 - L37:L37 / 100, 1 - N37:N37 / 100), 2)
        ),
    "")</f>
        <v/>
      </c>
      <c r="AD37"/>
      <c r="AE37"/>
      <c r="AF37"/>
      <c r="AG37"/>
      <c r="AH37"/>
      <c r="AJ37"/>
      <c r="AK37" s="2"/>
      <c r="AL37"/>
      <c r="AM37"/>
      <c r="AN37"/>
      <c r="AO37" s="2"/>
      <c r="AP37"/>
      <c r="AQ37" s="3"/>
      <c r="AR37"/>
    </row>
    <row r="38" spans="1:44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/>
      <c r="O38" s="2"/>
      <c r="P38" s="22"/>
      <c r="Q38" s="22"/>
      <c r="S38" s="8" t="str">
        <f t="shared" si="0"/>
        <v>=</v>
      </c>
      <c r="U38" s="33">
        <f t="shared" si="1"/>
        <v>0</v>
      </c>
      <c r="V38" s="33">
        <f t="shared" si="2"/>
        <v>0</v>
      </c>
      <c r="X38" s="1" t="str" cm="1">
        <f t="array" ref="X38">IF(
        AND(
            F38=0,
            OR(P38=0, P38=1),
            O38&lt;&gt;0
        ),
        IF(G38&gt;0,
            ROUND((D38 * E38 * PRODUCT(1 - H38:H38 / 100, 1 - L38:L38 / 100, 1 - N38:N38 / 100)-Q38), 2),
            ROUND((D38 * E38 * PRODUCT(1 - H38:H38 / 100, 1 - L38:L38 / 100, 1 - N38:N38 / 100)), 2)
        ),
    "")</f>
        <v/>
      </c>
      <c r="Y38" s="1" t="str" cm="1">
        <f t="array" ref="Y38">IF(
        AND(
            F38=1,
            OR(P38=0,P38=1),
            O38&lt;&gt;0
        ),
        IF(G38&gt;0,
            ROUND((D38 * E38 * 1.12 * PRODUCT(1 - H38:H38 / 100, 1 - L38:L38 / 100, 1 - N38:N38 / 100)-Q38), 2),
            ROUND(D38 * E38 * 1.12 * PRODUCT(1 - H38:H38 / 100, 1 - L38:L38 / 100, 1 - N38:N38 / 100), 2)
        ),
    "")</f>
        <v/>
      </c>
      <c r="Z38" s="1" t="str" cm="1">
        <f t="array" ref="Z38">IF(
        AND(
            F38=2,
            OR(P38=0, P38=1),
            O38&lt;&gt;0
        ),
        IF(G38&gt;0,
            ROUND((D38 * E38 * PRODUCT(1 - H38:H38 / 100, 1 - L38:L38 / 100, 1 - N38:N38 / 100) - Q38), 2),
            ROUND(D38 * E38 * PRODUCT(1 - H38:H38 / 100, 1 - L38:L38 / 100, 1 - N38:N38 / 100), 2)
        ),
    "")</f>
        <v/>
      </c>
      <c r="AA38" s="1" t="str" cm="1">
        <f t="array" ref="AA38">IF(
        AND(
            F38=3,
            OR(P38=0, P38=1),
            O38&lt;&gt;0
        ),
        IF(G38&gt;0,
            ROUND((D38 * E38 * PRODUCT(1 - H38:H38 / 100) - Q38), 2),
            ROUND(D38 * E38 * PRODUCT(1 - H38:H38 / 100), 2)
        ),
    "")</f>
        <v/>
      </c>
      <c r="AB38" s="1" t="str" cm="1">
        <f t="array" ref="AB38">IF(
        AND(
            F38=4,
            OR(P38=0, P38=1),
            O38&lt;&gt;0
        ),
        IF(G38&gt;0,
            ROUND((D38 * E38 * PRODUCT(1 - H38:H38 / 100, 1 - L38:L38 / 100, 1 - N38:N38 / 100) - Q38), 2),
            ROUND(D38 * E38 * PRODUCT(1 - H38:H38 / 100, 1 - L38:L38 / 100, 1 - N38:N38 / 100), 2)
        ),
    "")</f>
        <v/>
      </c>
      <c r="AD38"/>
      <c r="AE38"/>
      <c r="AF38"/>
      <c r="AG38"/>
      <c r="AH38"/>
      <c r="AJ38"/>
      <c r="AK38" s="5" t="s">
        <v>35</v>
      </c>
      <c r="AL38"/>
      <c r="AM38"/>
      <c r="AN38"/>
      <c r="AO38" s="2"/>
      <c r="AP38"/>
      <c r="AQ38" s="3"/>
      <c r="AR38"/>
    </row>
    <row r="39" spans="1:44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/>
      <c r="O39" s="2"/>
      <c r="P39" s="22"/>
      <c r="Q39" s="22"/>
      <c r="S39" s="8" t="str">
        <f t="shared" si="0"/>
        <v>=</v>
      </c>
      <c r="U39" s="33">
        <f t="shared" si="1"/>
        <v>0</v>
      </c>
      <c r="V39" s="33">
        <f t="shared" si="2"/>
        <v>0</v>
      </c>
      <c r="X39" s="1" t="str" cm="1">
        <f t="array" ref="X39">IF(
        AND(
            F39=0,
            OR(P39=0, P39=1),
            O39&lt;&gt;0
        ),
        IF(G39&gt;0,
            ROUND((D39 * E39 * PRODUCT(1 - H39:H39 / 100, 1 - L39:L39 / 100, 1 - N39:N39 / 100)-Q39), 2),
            ROUND((D39 * E39 * PRODUCT(1 - H39:H39 / 100, 1 - L39:L39 / 100, 1 - N39:N39 / 100)), 2)
        ),
    "")</f>
        <v/>
      </c>
      <c r="Y39" s="1" t="str" cm="1">
        <f t="array" ref="Y39">IF(
        AND(
            F39=1,
            OR(P39=0,P39=1),
            O39&lt;&gt;0
        ),
        IF(G39&gt;0,
            ROUND((D39 * E39 * 1.12 * PRODUCT(1 - H39:H39 / 100, 1 - L39:L39 / 100, 1 - N39:N39 / 100)-Q39), 2),
            ROUND(D39 * E39 * 1.12 * PRODUCT(1 - H39:H39 / 100, 1 - L39:L39 / 100, 1 - N39:N39 / 100), 2)
        ),
    "")</f>
        <v/>
      </c>
      <c r="Z39" s="1" t="str" cm="1">
        <f t="array" ref="Z39">IF(
        AND(
            F39=2,
            OR(P39=0, P39=1),
            O39&lt;&gt;0
        ),
        IF(G39&gt;0,
            ROUND((D39 * E39 * PRODUCT(1 - H39:H39 / 100, 1 - L39:L39 / 100, 1 - N39:N39 / 100) - Q39), 2),
            ROUND(D39 * E39 * PRODUCT(1 - H39:H39 / 100, 1 - L39:L39 / 100, 1 - N39:N39 / 100), 2)
        ),
    "")</f>
        <v/>
      </c>
      <c r="AA39" s="1" t="str" cm="1">
        <f t="array" ref="AA39">IF(
        AND(
            F39=3,
            OR(P39=0, P39=1),
            O39&lt;&gt;0
        ),
        IF(G39&gt;0,
            ROUND((D39 * E39 * PRODUCT(1 - H39:H39 / 100) - Q39), 2),
            ROUND(D39 * E39 * PRODUCT(1 - H39:H39 / 100), 2)
        ),
    "")</f>
        <v/>
      </c>
      <c r="AB39" s="1" t="str" cm="1">
        <f t="array" ref="AB39">IF(
        AND(
            F39=4,
            OR(P39=0, P39=1),
            O39&lt;&gt;0
        ),
        IF(G39&gt;0,
            ROUND((D39 * E39 * PRODUCT(1 - H39:H39 / 100, 1 - L39:L39 / 100, 1 - N39:N39 / 100) - Q39), 2),
            ROUND(D39 * E39 * PRODUCT(1 - H39:H39 / 100, 1 - L39:L39 / 100, 1 - N39:N39 / 100), 2)
        ),
    "")</f>
        <v/>
      </c>
      <c r="AD39"/>
      <c r="AE39"/>
      <c r="AF39"/>
      <c r="AG39"/>
      <c r="AH39"/>
      <c r="AJ39"/>
      <c r="AK39" s="5">
        <f>ROUND(((AE6=0)*AK18) + ((AE6&lt;&gt;0)*((AK6 + AK9) / AE3 * AE6 / 1.12 + AK18)) *0.12, 2)</f>
        <v>0</v>
      </c>
      <c r="AL39" s="26"/>
      <c r="AM39"/>
      <c r="AN39"/>
      <c r="AO39" s="2"/>
      <c r="AP39"/>
      <c r="AQ39" s="3"/>
      <c r="AR39"/>
    </row>
    <row r="40" spans="1:44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/>
      <c r="O40" s="2"/>
      <c r="P40" s="22"/>
      <c r="Q40" s="22"/>
      <c r="S40" s="8" t="str">
        <f t="shared" si="0"/>
        <v>=</v>
      </c>
      <c r="U40" s="33">
        <f t="shared" si="1"/>
        <v>0</v>
      </c>
      <c r="V40" s="33">
        <f t="shared" si="2"/>
        <v>0</v>
      </c>
      <c r="X40" s="1" t="str" cm="1">
        <f t="array" ref="X40">IF(
        AND(
            F40=0,
            OR(P40=0, P40=1),
            O40&lt;&gt;0
        ),
        IF(G40&gt;0,
            ROUND((D40 * E40 * PRODUCT(1 - H40:H40 / 100, 1 - L40:L40 / 100, 1 - N40:N40 / 100)-Q40), 2),
            ROUND((D40 * E40 * PRODUCT(1 - H40:H40 / 100, 1 - L40:L40 / 100, 1 - N40:N40 / 100)), 2)
        ),
    "")</f>
        <v/>
      </c>
      <c r="Y40" s="1" t="str" cm="1">
        <f t="array" ref="Y40">IF(
        AND(
            F40=1,
            OR(P40=0,P40=1),
            O40&lt;&gt;0
        ),
        IF(G40&gt;0,
            ROUND((D40 * E40 * 1.12 * PRODUCT(1 - H40:H40 / 100, 1 - L40:L40 / 100, 1 - N40:N40 / 100)-Q40), 2),
            ROUND(D40 * E40 * 1.12 * PRODUCT(1 - H40:H40 / 100, 1 - L40:L40 / 100, 1 - N40:N40 / 100), 2)
        ),
    "")</f>
        <v/>
      </c>
      <c r="Z40" s="1" t="str" cm="1">
        <f t="array" ref="Z40">IF(
        AND(
            F40=2,
            OR(P40=0, P40=1),
            O40&lt;&gt;0
        ),
        IF(G40&gt;0,
            ROUND((D40 * E40 * PRODUCT(1 - H40:H40 / 100, 1 - L40:L40 / 100, 1 - N40:N40 / 100) - Q40), 2),
            ROUND(D40 * E40 * PRODUCT(1 - H40:H40 / 100, 1 - L40:L40 / 100, 1 - N40:N40 / 100), 2)
        ),
    "")</f>
        <v/>
      </c>
      <c r="AA40" s="1" t="str" cm="1">
        <f t="array" ref="AA40">IF(
        AND(
            F40=3,
            OR(P40=0, P40=1),
            O40&lt;&gt;0
        ),
        IF(G40&gt;0,
            ROUND((D40 * E40 * PRODUCT(1 - H40:H40 / 100) - Q40), 2),
            ROUND(D40 * E40 * PRODUCT(1 - H40:H40 / 100), 2)
        ),
    "")</f>
        <v/>
      </c>
      <c r="AB40" s="1" t="str" cm="1">
        <f t="array" ref="AB40">IF(
        AND(
            F40=4,
            OR(P40=0, P40=1),
            O40&lt;&gt;0
        ),
        IF(G40&gt;0,
            ROUND((D40 * E40 * PRODUCT(1 - H40:H40 / 100, 1 - L40:L40 / 100, 1 - N40:N40 / 100) - Q40), 2),
            ROUND(D40 * E40 * PRODUCT(1 - H40:H40 / 100, 1 - L40:L40 / 100, 1 - N40:N40 / 100), 2)
        ),
    "")</f>
        <v/>
      </c>
      <c r="AD40"/>
      <c r="AE40"/>
      <c r="AF40"/>
      <c r="AG40"/>
      <c r="AH40"/>
      <c r="AJ40"/>
      <c r="AK40" s="2"/>
      <c r="AL40"/>
      <c r="AM40"/>
      <c r="AN40"/>
      <c r="AO40" s="2"/>
      <c r="AP40"/>
      <c r="AQ40" s="3"/>
      <c r="AR40"/>
    </row>
    <row r="41" spans="1:44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 s="2"/>
      <c r="P41" s="22"/>
      <c r="Q41" s="22"/>
      <c r="S41" s="8" t="str">
        <f t="shared" si="0"/>
        <v>=</v>
      </c>
      <c r="U41" s="33">
        <f t="shared" si="1"/>
        <v>0</v>
      </c>
      <c r="V41" s="33">
        <f t="shared" si="2"/>
        <v>0</v>
      </c>
      <c r="X41" s="1" t="str" cm="1">
        <f t="array" ref="X41">IF(
        AND(
            F41=0,
            OR(P41=0, P41=1),
            O41&lt;&gt;0
        ),
        IF(G41&gt;0,
            ROUND((D41 * E41 * PRODUCT(1 - H41:H41 / 100, 1 - L41:L41 / 100, 1 - N41:N41 / 100)-Q41), 2),
            ROUND((D41 * E41 * PRODUCT(1 - H41:H41 / 100, 1 - L41:L41 / 100, 1 - N41:N41 / 100)), 2)
        ),
    "")</f>
        <v/>
      </c>
      <c r="Y41" s="1" t="str" cm="1">
        <f t="array" ref="Y41">IF(
        AND(
            F41=1,
            OR(P41=0,P41=1),
            O41&lt;&gt;0
        ),
        IF(G41&gt;0,
            ROUND((D41 * E41 * 1.12 * PRODUCT(1 - H41:H41 / 100, 1 - L41:L41 / 100, 1 - N41:N41 / 100)-Q41), 2),
            ROUND(D41 * E41 * 1.12 * PRODUCT(1 - H41:H41 / 100, 1 - L41:L41 / 100, 1 - N41:N41 / 100), 2)
        ),
    "")</f>
        <v/>
      </c>
      <c r="Z41" s="1" t="str" cm="1">
        <f t="array" ref="Z41">IF(
        AND(
            F41=2,
            OR(P41=0, P41=1),
            O41&lt;&gt;0
        ),
        IF(G41&gt;0,
            ROUND((D41 * E41 * PRODUCT(1 - H41:H41 / 100, 1 - L41:L41 / 100, 1 - N41:N41 / 100) - Q41), 2),
            ROUND(D41 * E41 * PRODUCT(1 - H41:H41 / 100, 1 - L41:L41 / 100, 1 - N41:N41 / 100), 2)
        ),
    "")</f>
        <v/>
      </c>
      <c r="AA41" s="1" t="str" cm="1">
        <f t="array" ref="AA41">IF(
        AND(
            F41=3,
            OR(P41=0, P41=1),
            O41&lt;&gt;0
        ),
        IF(G41&gt;0,
            ROUND((D41 * E41 * PRODUCT(1 - H41:H41 / 100) - Q41), 2),
            ROUND(D41 * E41 * PRODUCT(1 - H41:H41 / 100), 2)
        ),
    "")</f>
        <v/>
      </c>
      <c r="AB41" s="1" t="str" cm="1">
        <f t="array" ref="AB41">IF(
        AND(
            F41=4,
            OR(P41=0, P41=1),
            O41&lt;&gt;0
        ),
        IF(G41&gt;0,
            ROUND((D41 * E41 * PRODUCT(1 - H41:H41 / 100, 1 - L41:L41 / 100, 1 - N41:N41 / 100) - Q41), 2),
            ROUND(D41 * E41 * PRODUCT(1 - H41:H41 / 100, 1 - L41:L41 / 100, 1 - N41:N41 / 100), 2)
        ),
    "")</f>
        <v/>
      </c>
      <c r="AD41"/>
      <c r="AE41"/>
      <c r="AF41"/>
      <c r="AG41"/>
      <c r="AH41"/>
      <c r="AJ41"/>
      <c r="AK41" s="5" t="s">
        <v>33</v>
      </c>
      <c r="AL41"/>
      <c r="AM41"/>
      <c r="AN41"/>
      <c r="AO41" s="2"/>
      <c r="AP41"/>
      <c r="AQ41" s="3"/>
      <c r="AR41"/>
    </row>
    <row r="42" spans="1:44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/>
      <c r="O42" s="2"/>
      <c r="P42" s="22"/>
      <c r="Q42" s="22"/>
      <c r="S42" s="8" t="str">
        <f t="shared" si="0"/>
        <v>=</v>
      </c>
      <c r="U42" s="33">
        <f t="shared" si="1"/>
        <v>0</v>
      </c>
      <c r="V42" s="33">
        <f t="shared" si="2"/>
        <v>0</v>
      </c>
      <c r="X42" s="1" t="str" cm="1">
        <f t="array" ref="X42">IF(
        AND(
            F42=0,
            OR(P42=0, P42=1),
            O42&lt;&gt;0
        ),
        IF(G42&gt;0,
            ROUND((D42 * E42 * PRODUCT(1 - H42:H42 / 100, 1 - L42:L42 / 100, 1 - N42:N42 / 100)-Q42), 2),
            ROUND((D42 * E42 * PRODUCT(1 - H42:H42 / 100, 1 - L42:L42 / 100, 1 - N42:N42 / 100)), 2)
        ),
    "")</f>
        <v/>
      </c>
      <c r="Y42" s="1" t="str" cm="1">
        <f t="array" ref="Y42">IF(
        AND(
            F42=1,
            OR(P42=0,P42=1),
            O42&lt;&gt;0
        ),
        IF(G42&gt;0,
            ROUND((D42 * E42 * 1.12 * PRODUCT(1 - H42:H42 / 100, 1 - L42:L42 / 100, 1 - N42:N42 / 100)-Q42), 2),
            ROUND(D42 * E42 * 1.12 * PRODUCT(1 - H42:H42 / 100, 1 - L42:L42 / 100, 1 - N42:N42 / 100), 2)
        ),
    "")</f>
        <v/>
      </c>
      <c r="Z42" s="1" t="str" cm="1">
        <f t="array" ref="Z42">IF(
        AND(
            F42=2,
            OR(P42=0, P42=1),
            O42&lt;&gt;0
        ),
        IF(G42&gt;0,
            ROUND((D42 * E42 * PRODUCT(1 - H42:H42 / 100, 1 - L42:L42 / 100, 1 - N42:N42 / 100) - Q42), 2),
            ROUND(D42 * E42 * PRODUCT(1 - H42:H42 / 100, 1 - L42:L42 / 100, 1 - N42:N42 / 100), 2)
        ),
    "")</f>
        <v/>
      </c>
      <c r="AA42" s="1" t="str" cm="1">
        <f t="array" ref="AA42">IF(
        AND(
            F42=3,
            OR(P42=0, P42=1),
            O42&lt;&gt;0
        ),
        IF(G42&gt;0,
            ROUND((D42 * E42 * PRODUCT(1 - H42:H42 / 100) - Q42), 2),
            ROUND(D42 * E42 * PRODUCT(1 - H42:H42 / 100), 2)
        ),
    "")</f>
        <v/>
      </c>
      <c r="AB42" s="1" t="str" cm="1">
        <f t="array" ref="AB42">IF(
        AND(
            F42=4,
            OR(P42=0, P42=1),
            O42&lt;&gt;0
        ),
        IF(G42&gt;0,
            ROUND((D42 * E42 * PRODUCT(1 - H42:H42 / 100, 1 - L42:L42 / 100, 1 - N42:N42 / 100) - Q42), 2),
            ROUND(D42 * E42 * PRODUCT(1 - H42:H42 / 100, 1 - L42:L42 / 100, 1 - N42:N42 / 100), 2)
        ),
    "")</f>
        <v/>
      </c>
      <c r="AD42"/>
      <c r="AE42"/>
      <c r="AF42"/>
      <c r="AG42"/>
      <c r="AH42"/>
      <c r="AJ42"/>
      <c r="AK42" s="5">
        <f xml:space="preserve"> (SUM(X:X)) - (SUM(X:X) / AE3 * AE6)</f>
        <v>276</v>
      </c>
      <c r="AL42"/>
      <c r="AM42"/>
      <c r="AN42"/>
      <c r="AO42" s="2"/>
      <c r="AP42"/>
      <c r="AQ42" s="3"/>
      <c r="AR42"/>
    </row>
    <row r="43" spans="1:44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/>
      <c r="O43" s="2"/>
      <c r="P43" s="22"/>
      <c r="Q43" s="22"/>
      <c r="S43" s="8" t="str">
        <f t="shared" si="0"/>
        <v>=</v>
      </c>
      <c r="U43" s="33">
        <f t="shared" si="1"/>
        <v>0</v>
      </c>
      <c r="V43" s="33">
        <f t="shared" si="2"/>
        <v>0</v>
      </c>
      <c r="X43" s="1" t="str" cm="1">
        <f t="array" ref="X43">IF(
        AND(
            F43=0,
            OR(P43=0, P43=1),
            O43&lt;&gt;0
        ),
        IF(G43&gt;0,
            ROUND((D43 * E43 * PRODUCT(1 - H43:H43 / 100, 1 - L43:L43 / 100, 1 - N43:N43 / 100)-Q43), 2),
            ROUND((D43 * E43 * PRODUCT(1 - H43:H43 / 100, 1 - L43:L43 / 100, 1 - N43:N43 / 100)), 2)
        ),
    "")</f>
        <v/>
      </c>
      <c r="Y43" s="1" t="str" cm="1">
        <f t="array" ref="Y43">IF(
        AND(
            F43=1,
            OR(P43=0,P43=1),
            O43&lt;&gt;0
        ),
        IF(G43&gt;0,
            ROUND((D43 * E43 * 1.12 * PRODUCT(1 - H43:H43 / 100, 1 - L43:L43 / 100, 1 - N43:N43 / 100)-Q43), 2),
            ROUND(D43 * E43 * 1.12 * PRODUCT(1 - H43:H43 / 100, 1 - L43:L43 / 100, 1 - N43:N43 / 100), 2)
        ),
    "")</f>
        <v/>
      </c>
      <c r="Z43" s="1" t="str" cm="1">
        <f t="array" ref="Z43">IF(
        AND(
            F43=2,
            OR(P43=0, P43=1),
            O43&lt;&gt;0
        ),
        IF(G43&gt;0,
            ROUND((D43 * E43 * PRODUCT(1 - H43:H43 / 100, 1 - L43:L43 / 100, 1 - N43:N43 / 100) - Q43), 2),
            ROUND(D43 * E43 * PRODUCT(1 - H43:H43 / 100, 1 - L43:L43 / 100, 1 - N43:N43 / 100), 2)
        ),
    "")</f>
        <v/>
      </c>
      <c r="AA43" s="1" t="str" cm="1">
        <f t="array" ref="AA43">IF(
        AND(
            F43=3,
            OR(P43=0, P43=1),
            O43&lt;&gt;0
        ),
        IF(G43&gt;0,
            ROUND((D43 * E43 * PRODUCT(1 - H43:H43 / 100) - Q43), 2),
            ROUND(D43 * E43 * PRODUCT(1 - H43:H43 / 100), 2)
        ),
    "")</f>
        <v/>
      </c>
      <c r="AB43" s="1" t="str" cm="1">
        <f t="array" ref="AB43">IF(
        AND(
            F43=4,
            OR(P43=0, P43=1),
            O43&lt;&gt;0
        ),
        IF(G43&gt;0,
            ROUND((D43 * E43 * PRODUCT(1 - H43:H43 / 100, 1 - L43:L43 / 100, 1 - N43:N43 / 100) - Q43), 2),
            ROUND(D43 * E43 * PRODUCT(1 - H43:H43 / 100, 1 - L43:L43 / 100, 1 - N43:N43 / 100), 2)
        ),
    "")</f>
        <v/>
      </c>
      <c r="AD43"/>
      <c r="AE43"/>
      <c r="AF43"/>
      <c r="AG43"/>
      <c r="AH43"/>
      <c r="AJ43"/>
      <c r="AK43" s="2"/>
      <c r="AL43"/>
      <c r="AM43"/>
      <c r="AN43"/>
      <c r="AO43" s="2"/>
      <c r="AP43"/>
      <c r="AQ43" s="3"/>
      <c r="AR43"/>
    </row>
    <row r="44" spans="1:44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/>
      <c r="O44" s="2"/>
      <c r="P44" s="22"/>
      <c r="Q44" s="22"/>
      <c r="S44" s="8" t="str">
        <f t="shared" si="0"/>
        <v>=</v>
      </c>
      <c r="U44" s="33">
        <f t="shared" si="1"/>
        <v>0</v>
      </c>
      <c r="V44" s="33">
        <f t="shared" si="2"/>
        <v>0</v>
      </c>
      <c r="X44" s="1" t="str" cm="1">
        <f t="array" ref="X44">IF(
        AND(
            F44=0,
            OR(P44=0, P44=1),
            O44&lt;&gt;0
        ),
        IF(G44&gt;0,
            ROUND((D44 * E44 * PRODUCT(1 - H44:H44 / 100, 1 - L44:L44 / 100, 1 - N44:N44 / 100)-Q44), 2),
            ROUND((D44 * E44 * PRODUCT(1 - H44:H44 / 100, 1 - L44:L44 / 100, 1 - N44:N44 / 100)), 2)
        ),
    "")</f>
        <v/>
      </c>
      <c r="Y44" s="1" t="str" cm="1">
        <f t="array" ref="Y44">IF(
        AND(
            F44=1,
            OR(P44=0,P44=1),
            O44&lt;&gt;0
        ),
        IF(G44&gt;0,
            ROUND((D44 * E44 * 1.12 * PRODUCT(1 - H44:H44 / 100, 1 - L44:L44 / 100, 1 - N44:N44 / 100)-Q44), 2),
            ROUND(D44 * E44 * 1.12 * PRODUCT(1 - H44:H44 / 100, 1 - L44:L44 / 100, 1 - N44:N44 / 100), 2)
        ),
    "")</f>
        <v/>
      </c>
      <c r="Z44" s="1" t="str" cm="1">
        <f t="array" ref="Z44">IF(
        AND(
            F44=2,
            OR(P44=0, P44=1),
            O44&lt;&gt;0
        ),
        IF(G44&gt;0,
            ROUND((D44 * E44 * PRODUCT(1 - H44:H44 / 100, 1 - L44:L44 / 100, 1 - N44:N44 / 100) - Q44), 2),
            ROUND(D44 * E44 * PRODUCT(1 - H44:H44 / 100, 1 - L44:L44 / 100, 1 - N44:N44 / 100), 2)
        ),
    "")</f>
        <v/>
      </c>
      <c r="AA44" s="1" t="str" cm="1">
        <f t="array" ref="AA44">IF(
        AND(
            F44=3,
            OR(P44=0, P44=1),
            O44&lt;&gt;0
        ),
        IF(G44&gt;0,
            ROUND((D44 * E44 * PRODUCT(1 - H44:H44 / 100) - Q44), 2),
            ROUND(D44 * E44 * PRODUCT(1 - H44:H44 / 100), 2)
        ),
    "")</f>
        <v/>
      </c>
      <c r="AB44" s="1" t="str" cm="1">
        <f t="array" ref="AB44">IF(
        AND(
            F44=4,
            OR(P44=0, P44=1),
            O44&lt;&gt;0
        ),
        IF(G44&gt;0,
            ROUND((D44 * E44 * PRODUCT(1 - H44:H44 / 100, 1 - L44:L44 / 100, 1 - N44:N44 / 100) - Q44), 2),
            ROUND(D44 * E44 * PRODUCT(1 - H44:H44 / 100, 1 - L44:L44 / 100, 1 - N44:N44 / 100), 2)
        ),
    "")</f>
        <v/>
      </c>
      <c r="AD44"/>
      <c r="AE44"/>
      <c r="AF44"/>
      <c r="AG44"/>
      <c r="AH44"/>
      <c r="AJ44"/>
      <c r="AK44" s="5" t="s">
        <v>34</v>
      </c>
      <c r="AL44"/>
      <c r="AM44"/>
      <c r="AN44"/>
      <c r="AO44" s="2"/>
      <c r="AP44"/>
      <c r="AQ44" s="3"/>
      <c r="AR44"/>
    </row>
    <row r="45" spans="1:44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 s="2"/>
      <c r="P45" s="22"/>
      <c r="Q45" s="22"/>
      <c r="S45" s="8" t="str">
        <f t="shared" si="0"/>
        <v>=</v>
      </c>
      <c r="U45" s="33">
        <f t="shared" si="1"/>
        <v>0</v>
      </c>
      <c r="V45" s="33">
        <f t="shared" si="2"/>
        <v>0</v>
      </c>
      <c r="X45" s="1" t="str" cm="1">
        <f t="array" ref="X45">IF(
        AND(
            F45=0,
            OR(P45=0, P45=1),
            O45&lt;&gt;0
        ),
        IF(G45&gt;0,
            ROUND((D45 * E45 * PRODUCT(1 - H45:H45 / 100, 1 - L45:L45 / 100, 1 - N45:N45 / 100)-Q45), 2),
            ROUND((D45 * E45 * PRODUCT(1 - H45:H45 / 100, 1 - L45:L45 / 100, 1 - N45:N45 / 100)), 2)
        ),
    "")</f>
        <v/>
      </c>
      <c r="Y45" s="1" t="str" cm="1">
        <f t="array" ref="Y45">IF(
        AND(
            F45=1,
            OR(P45=0,P45=1),
            O45&lt;&gt;0
        ),
        IF(G45&gt;0,
            ROUND((D45 * E45 * 1.12 * PRODUCT(1 - H45:H45 / 100, 1 - L45:L45 / 100, 1 - N45:N45 / 100)-Q45), 2),
            ROUND(D45 * E45 * 1.12 * PRODUCT(1 - H45:H45 / 100, 1 - L45:L45 / 100, 1 - N45:N45 / 100), 2)
        ),
    "")</f>
        <v/>
      </c>
      <c r="Z45" s="1" t="str" cm="1">
        <f t="array" ref="Z45">IF(
        AND(
            F45=2,
            OR(P45=0, P45=1),
            O45&lt;&gt;0
        ),
        IF(G45&gt;0,
            ROUND((D45 * E45 * PRODUCT(1 - H45:H45 / 100, 1 - L45:L45 / 100, 1 - N45:N45 / 100) - Q45), 2),
            ROUND(D45 * E45 * PRODUCT(1 - H45:H45 / 100, 1 - L45:L45 / 100, 1 - N45:N45 / 100), 2)
        ),
    "")</f>
        <v/>
      </c>
      <c r="AA45" s="1" t="str" cm="1">
        <f t="array" ref="AA45">IF(
        AND(
            F45=3,
            OR(P45=0, P45=1),
            O45&lt;&gt;0
        ),
        IF(G45&gt;0,
            ROUND((D45 * E45 * PRODUCT(1 - H45:H45 / 100) - Q45), 2),
            ROUND(D45 * E45 * PRODUCT(1 - H45:H45 / 100), 2)
        ),
    "")</f>
        <v/>
      </c>
      <c r="AB45" s="1" t="str" cm="1">
        <f t="array" ref="AB45">IF(
        AND(
            F45=4,
            OR(P45=0, P45=1),
            O45&lt;&gt;0
        ),
        IF(G45&gt;0,
            ROUND((D45 * E45 * PRODUCT(1 - H45:H45 / 100, 1 - L45:L45 / 100, 1 - N45:N45 / 100) - Q45), 2),
            ROUND(D45 * E45 * PRODUCT(1 - H45:H45 / 100, 1 - L45:L45 / 100, 1 - N45:N45 / 100), 2)
        ),
    "")</f>
        <v/>
      </c>
      <c r="AD45"/>
      <c r="AE45"/>
      <c r="AF45"/>
      <c r="AG45"/>
      <c r="AH45"/>
      <c r="AJ45"/>
      <c r="AK45" s="5">
        <f xml:space="preserve"> (SUM(Y:Y) * 1.12) - ((SUM(Y:Y) * 1.12) /AE3 * AE6)</f>
        <v>0</v>
      </c>
      <c r="AL45"/>
      <c r="AM45"/>
      <c r="AN45"/>
      <c r="AO45" s="2"/>
      <c r="AP45"/>
      <c r="AQ45" s="3"/>
      <c r="AR45"/>
    </row>
    <row r="46" spans="1:44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 s="2"/>
      <c r="P46" s="22"/>
      <c r="Q46" s="22"/>
      <c r="S46" s="8" t="str">
        <f t="shared" si="0"/>
        <v>=</v>
      </c>
      <c r="U46" s="33">
        <f t="shared" si="1"/>
        <v>0</v>
      </c>
      <c r="V46" s="33">
        <f t="shared" si="2"/>
        <v>0</v>
      </c>
      <c r="X46" s="1" t="str" cm="1">
        <f t="array" ref="X46">IF(
        AND(
            F46=0,
            OR(P46=0, P46=1),
            O46&lt;&gt;0
        ),
        IF(G46&gt;0,
            ROUND((D46 * E46 * PRODUCT(1 - H46:H46 / 100, 1 - L46:L46 / 100, 1 - N46:N46 / 100)-Q46), 2),
            ROUND((D46 * E46 * PRODUCT(1 - H46:H46 / 100, 1 - L46:L46 / 100, 1 - N46:N46 / 100)), 2)
        ),
    "")</f>
        <v/>
      </c>
      <c r="Y46" s="1" t="str" cm="1">
        <f t="array" ref="Y46">IF(
        AND(
            F46=1,
            OR(P46=0,P46=1),
            O46&lt;&gt;0
        ),
        IF(G46&gt;0,
            ROUND((D46 * E46 * 1.12 * PRODUCT(1 - H46:H46 / 100, 1 - L46:L46 / 100, 1 - N46:N46 / 100)-Q46), 2),
            ROUND(D46 * E46 * 1.12 * PRODUCT(1 - H46:H46 / 100, 1 - L46:L46 / 100, 1 - N46:N46 / 100), 2)
        ),
    "")</f>
        <v/>
      </c>
      <c r="Z46" s="1" t="str" cm="1">
        <f t="array" ref="Z46">IF(
        AND(
            F46=2,
            OR(P46=0, P46=1),
            O46&lt;&gt;0
        ),
        IF(G46&gt;0,
            ROUND((D46 * E46 * PRODUCT(1 - H46:H46 / 100, 1 - L46:L46 / 100, 1 - N46:N46 / 100) - Q46), 2),
            ROUND(D46 * E46 * PRODUCT(1 - H46:H46 / 100, 1 - L46:L46 / 100, 1 - N46:N46 / 100), 2)
        ),
    "")</f>
        <v/>
      </c>
      <c r="AA46" s="1" t="str" cm="1">
        <f t="array" ref="AA46">IF(
        AND(
            F46=3,
            OR(P46=0, P46=1),
            O46&lt;&gt;0
        ),
        IF(G46&gt;0,
            ROUND((D46 * E46 * PRODUCT(1 - H46:H46 / 100) - Q46), 2),
            ROUND(D46 * E46 * PRODUCT(1 - H46:H46 / 100), 2)
        ),
    "")</f>
        <v/>
      </c>
      <c r="AB46" s="1" t="str" cm="1">
        <f t="array" ref="AB46">IF(
        AND(
            F46=4,
            OR(P46=0, P46=1),
            O46&lt;&gt;0
        ),
        IF(G46&gt;0,
            ROUND((D46 * E46 * PRODUCT(1 - H46:H46 / 100, 1 - L46:L46 / 100, 1 - N46:N46 / 100) - Q46), 2),
            ROUND(D46 * E46 * PRODUCT(1 - H46:H46 / 100, 1 - L46:L46 / 100, 1 - N46:N46 / 100), 2)
        ),
    "")</f>
        <v/>
      </c>
      <c r="AD46"/>
      <c r="AE46"/>
      <c r="AF46"/>
      <c r="AG46"/>
      <c r="AH46"/>
      <c r="AJ46"/>
      <c r="AK46" s="2"/>
      <c r="AL46"/>
      <c r="AM46"/>
      <c r="AN46"/>
      <c r="AO46" s="2"/>
      <c r="AP46"/>
      <c r="AQ46" s="3"/>
      <c r="AR46"/>
    </row>
    <row r="47" spans="1:44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 s="2"/>
      <c r="P47" s="22"/>
      <c r="Q47" s="22"/>
      <c r="S47" s="8" t="str">
        <f t="shared" si="0"/>
        <v>=</v>
      </c>
      <c r="U47" s="33">
        <f t="shared" si="1"/>
        <v>0</v>
      </c>
      <c r="V47" s="33">
        <f t="shared" si="2"/>
        <v>0</v>
      </c>
      <c r="X47" s="1" t="str" cm="1">
        <f t="array" ref="X47">IF(
        AND(
            F47=0,
            OR(P47=0, P47=1),
            O47&lt;&gt;0
        ),
        IF(G47&gt;0,
            ROUND((D47 * E47 * PRODUCT(1 - H47:H47 / 100, 1 - L47:L47 / 100, 1 - N47:N47 / 100)-Q47), 2),
            ROUND((D47 * E47 * PRODUCT(1 - H47:H47 / 100, 1 - L47:L47 / 100, 1 - N47:N47 / 100)), 2)
        ),
    "")</f>
        <v/>
      </c>
      <c r="Y47" s="1" t="str" cm="1">
        <f t="array" ref="Y47">IF(
        AND(
            F47=1,
            OR(P47=0,P47=1),
            O47&lt;&gt;0
        ),
        IF(G47&gt;0,
            ROUND((D47 * E47 * 1.12 * PRODUCT(1 - H47:H47 / 100, 1 - L47:L47 / 100, 1 - N47:N47 / 100)-Q47), 2),
            ROUND(D47 * E47 * 1.12 * PRODUCT(1 - H47:H47 / 100, 1 - L47:L47 / 100, 1 - N47:N47 / 100), 2)
        ),
    "")</f>
        <v/>
      </c>
      <c r="Z47" s="1" t="str" cm="1">
        <f t="array" ref="Z47">IF(
        AND(
            F47=2,
            OR(P47=0, P47=1),
            O47&lt;&gt;0
        ),
        IF(G47&gt;0,
            ROUND((D47 * E47 * PRODUCT(1 - H47:H47 / 100, 1 - L47:L47 / 100, 1 - N47:N47 / 100) - Q47), 2),
            ROUND(D47 * E47 * PRODUCT(1 - H47:H47 / 100, 1 - L47:L47 / 100, 1 - N47:N47 / 100), 2)
        ),
    "")</f>
        <v/>
      </c>
      <c r="AA47" s="1" t="str" cm="1">
        <f t="array" ref="AA47">IF(
        AND(
            F47=3,
            OR(P47=0, P47=1),
            O47&lt;&gt;0
        ),
        IF(G47&gt;0,
            ROUND((D47 * E47 * PRODUCT(1 - H47:H47 / 100) - Q47), 2),
            ROUND(D47 * E47 * PRODUCT(1 - H47:H47 / 100), 2)
        ),
    "")</f>
        <v/>
      </c>
      <c r="AB47" s="1" t="str" cm="1">
        <f t="array" ref="AB47">IF(
        AND(
            F47=4,
            OR(P47=0, P47=1),
            O47&lt;&gt;0
        ),
        IF(G47&gt;0,
            ROUND((D47 * E47 * PRODUCT(1 - H47:H47 / 100, 1 - L47:L47 / 100, 1 - N47:N47 / 100) - Q47), 2),
            ROUND(D47 * E47 * PRODUCT(1 - H47:H47 / 100, 1 - L47:L47 / 100, 1 - N47:N47 / 100), 2)
        ),
    "")</f>
        <v/>
      </c>
      <c r="AD47"/>
      <c r="AE47"/>
      <c r="AF47"/>
      <c r="AG47"/>
      <c r="AH47"/>
      <c r="AJ47"/>
      <c r="AK47" s="5" t="s">
        <v>37</v>
      </c>
      <c r="AL47"/>
      <c r="AM47"/>
      <c r="AN47"/>
      <c r="AO47" s="2"/>
      <c r="AP47"/>
      <c r="AQ47" s="3"/>
      <c r="AR47"/>
    </row>
    <row r="48" spans="1:44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 s="2"/>
      <c r="P48" s="22"/>
      <c r="Q48" s="22"/>
      <c r="S48" s="8" t="str">
        <f t="shared" si="0"/>
        <v>=</v>
      </c>
      <c r="U48" s="33">
        <f t="shared" si="1"/>
        <v>0</v>
      </c>
      <c r="V48" s="33">
        <f t="shared" si="2"/>
        <v>0</v>
      </c>
      <c r="X48" s="1" t="str" cm="1">
        <f t="array" ref="X48">IF(
        AND(
            F48=0,
            OR(P48=0, P48=1),
            O48&lt;&gt;0
        ),
        IF(G48&gt;0,
            ROUND((D48 * E48 * PRODUCT(1 - H48:H48 / 100, 1 - L48:L48 / 100, 1 - N48:N48 / 100)-Q48), 2),
            ROUND((D48 * E48 * PRODUCT(1 - H48:H48 / 100, 1 - L48:L48 / 100, 1 - N48:N48 / 100)), 2)
        ),
    "")</f>
        <v/>
      </c>
      <c r="Y48" s="1" t="str" cm="1">
        <f t="array" ref="Y48">IF(
        AND(
            F48=1,
            OR(P48=0,P48=1),
            O48&lt;&gt;0
        ),
        IF(G48&gt;0,
            ROUND((D48 * E48 * 1.12 * PRODUCT(1 - H48:H48 / 100, 1 - L48:L48 / 100, 1 - N48:N48 / 100)-Q48), 2),
            ROUND(D48 * E48 * 1.12 * PRODUCT(1 - H48:H48 / 100, 1 - L48:L48 / 100, 1 - N48:N48 / 100), 2)
        ),
    "")</f>
        <v/>
      </c>
      <c r="Z48" s="1" t="str" cm="1">
        <f t="array" ref="Z48">IF(
        AND(
            F48=2,
            OR(P48=0, P48=1),
            O48&lt;&gt;0
        ),
        IF(G48&gt;0,
            ROUND((D48 * E48 * PRODUCT(1 - H48:H48 / 100, 1 - L48:L48 / 100, 1 - N48:N48 / 100) - Q48), 2),
            ROUND(D48 * E48 * PRODUCT(1 - H48:H48 / 100, 1 - L48:L48 / 100, 1 - N48:N48 / 100), 2)
        ),
    "")</f>
        <v/>
      </c>
      <c r="AA48" s="1" t="str" cm="1">
        <f t="array" ref="AA48">IF(
        AND(
            F48=3,
            OR(P48=0, P48=1),
            O48&lt;&gt;0
        ),
        IF(G48&gt;0,
            ROUND((D48 * E48 * PRODUCT(1 - H48:H48 / 100) - Q48), 2),
            ROUND(D48 * E48 * PRODUCT(1 - H48:H48 / 100), 2)
        ),
    "")</f>
        <v/>
      </c>
      <c r="AB48" s="1" t="str" cm="1">
        <f t="array" ref="AB48">IF(
        AND(
            F48=4,
            OR(P48=0, P48=1),
            O48&lt;&gt;0
        ),
        IF(G48&gt;0,
            ROUND((D48 * E48 * PRODUCT(1 - H48:H48 / 100, 1 - L48:L48 / 100, 1 - N48:N48 / 100) - Q48), 2),
            ROUND(D48 * E48 * PRODUCT(1 - H48:H48 / 100, 1 - L48:L48 / 100, 1 - N48:N48 / 100), 2)
        ),
    "")</f>
        <v/>
      </c>
      <c r="AD48"/>
      <c r="AE48"/>
      <c r="AF48"/>
      <c r="AG48"/>
      <c r="AH48"/>
      <c r="AJ48"/>
      <c r="AK48" s="5" cm="1">
        <f t="array" ref="AK48">SUMPRODUCT((I2:I1048576&lt;&gt;"") * ((D2:D1048576 * E2:E1048576) - O2:O1048576))</f>
        <v>0</v>
      </c>
      <c r="AL48"/>
      <c r="AM48"/>
      <c r="AN48"/>
      <c r="AO48" s="2"/>
      <c r="AP48"/>
      <c r="AQ48" s="3"/>
      <c r="AR48"/>
    </row>
    <row r="49" spans="1:44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 s="2"/>
      <c r="P49" s="22"/>
      <c r="Q49" s="22"/>
      <c r="S49" s="8" t="str">
        <f t="shared" si="0"/>
        <v>=</v>
      </c>
      <c r="U49" s="33">
        <f t="shared" si="1"/>
        <v>0</v>
      </c>
      <c r="V49" s="33">
        <f t="shared" si="2"/>
        <v>0</v>
      </c>
      <c r="X49" s="1" t="str" cm="1">
        <f t="array" ref="X49">IF(
        AND(
            F49=0,
            OR(P49=0, P49=1),
            O49&lt;&gt;0
        ),
        IF(G49&gt;0,
            ROUND((D49 * E49 * PRODUCT(1 - H49:H49 / 100, 1 - L49:L49 / 100, 1 - N49:N49 / 100)-Q49), 2),
            ROUND((D49 * E49 * PRODUCT(1 - H49:H49 / 100, 1 - L49:L49 / 100, 1 - N49:N49 / 100)), 2)
        ),
    "")</f>
        <v/>
      </c>
      <c r="Y49" s="1" t="str" cm="1">
        <f t="array" ref="Y49">IF(
        AND(
            F49=1,
            OR(P49=0,P49=1),
            O49&lt;&gt;0
        ),
        IF(G49&gt;0,
            ROUND((D49 * E49 * 1.12 * PRODUCT(1 - H49:H49 / 100, 1 - L49:L49 / 100, 1 - N49:N49 / 100)-Q49), 2),
            ROUND(D49 * E49 * 1.12 * PRODUCT(1 - H49:H49 / 100, 1 - L49:L49 / 100, 1 - N49:N49 / 100), 2)
        ),
    "")</f>
        <v/>
      </c>
      <c r="Z49" s="1" t="str" cm="1">
        <f t="array" ref="Z49">IF(
        AND(
            F49=2,
            OR(P49=0, P49=1),
            O49&lt;&gt;0
        ),
        IF(G49&gt;0,
            ROUND((D49 * E49 * PRODUCT(1 - H49:H49 / 100, 1 - L49:L49 / 100, 1 - N49:N49 / 100) - Q49), 2),
            ROUND(D49 * E49 * PRODUCT(1 - H49:H49 / 100, 1 - L49:L49 / 100, 1 - N49:N49 / 100), 2)
        ),
    "")</f>
        <v/>
      </c>
      <c r="AA49" s="1" t="str" cm="1">
        <f t="array" ref="AA49">IF(
        AND(
            F49=3,
            OR(P49=0, P49=1),
            O49&lt;&gt;0
        ),
        IF(G49&gt;0,
            ROUND((D49 * E49 * PRODUCT(1 - H49:H49 / 100) - Q49), 2),
            ROUND(D49 * E49 * PRODUCT(1 - H49:H49 / 100), 2)
        ),
    "")</f>
        <v/>
      </c>
      <c r="AB49" s="1" t="str" cm="1">
        <f t="array" ref="AB49">IF(
        AND(
            F49=4,
            OR(P49=0, P49=1),
            O49&lt;&gt;0
        ),
        IF(G49&gt;0,
            ROUND((D49 * E49 * PRODUCT(1 - H49:H49 / 100, 1 - L49:L49 / 100, 1 - N49:N49 / 100) - Q49), 2),
            ROUND(D49 * E49 * PRODUCT(1 - H49:H49 / 100, 1 - L49:L49 / 100, 1 - N49:N49 / 100), 2)
        ),
    "")</f>
        <v/>
      </c>
      <c r="AD49"/>
      <c r="AE49"/>
      <c r="AF49"/>
      <c r="AG49"/>
      <c r="AH49"/>
      <c r="AJ49"/>
      <c r="AK49" s="2"/>
      <c r="AL49"/>
      <c r="AM49"/>
      <c r="AN49"/>
      <c r="AO49" s="2"/>
      <c r="AP49"/>
      <c r="AQ49" s="3"/>
      <c r="AR49"/>
    </row>
    <row r="50" spans="1:44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 s="2"/>
      <c r="P50" s="22"/>
      <c r="Q50" s="22"/>
      <c r="S50" s="8" t="str">
        <f t="shared" si="0"/>
        <v>=</v>
      </c>
      <c r="U50" s="33">
        <f t="shared" si="1"/>
        <v>0</v>
      </c>
      <c r="V50" s="33">
        <f t="shared" si="2"/>
        <v>0</v>
      </c>
      <c r="X50" s="1" t="str" cm="1">
        <f t="array" ref="X50">IF(
        AND(
            F50=0,
            OR(P50=0, P50=1),
            O50&lt;&gt;0
        ),
        IF(G50&gt;0,
            ROUND((D50 * E50 * PRODUCT(1 - H50:H50 / 100, 1 - L50:L50 / 100, 1 - N50:N50 / 100)-Q50), 2),
            ROUND((D50 * E50 * PRODUCT(1 - H50:H50 / 100, 1 - L50:L50 / 100, 1 - N50:N50 / 100)), 2)
        ),
    "")</f>
        <v/>
      </c>
      <c r="Y50" s="1" t="str" cm="1">
        <f t="array" ref="Y50">IF(
        AND(
            F50=1,
            OR(P50=0,P50=1),
            O50&lt;&gt;0
        ),
        IF(G50&gt;0,
            ROUND((D50 * E50 * 1.12 * PRODUCT(1 - H50:H50 / 100, 1 - L50:L50 / 100, 1 - N50:N50 / 100)-Q50), 2),
            ROUND(D50 * E50 * 1.12 * PRODUCT(1 - H50:H50 / 100, 1 - L50:L50 / 100, 1 - N50:N50 / 100), 2)
        ),
    "")</f>
        <v/>
      </c>
      <c r="Z50" s="1" t="str" cm="1">
        <f t="array" ref="Z50">IF(
        AND(
            F50=2,
            OR(P50=0, P50=1),
            O50&lt;&gt;0
        ),
        IF(G50&gt;0,
            ROUND((D50 * E50 * PRODUCT(1 - H50:H50 / 100, 1 - L50:L50 / 100, 1 - N50:N50 / 100) - Q50), 2),
            ROUND(D50 * E50 * PRODUCT(1 - H50:H50 / 100, 1 - L50:L50 / 100, 1 - N50:N50 / 100), 2)
        ),
    "")</f>
        <v/>
      </c>
      <c r="AA50" s="1" t="str" cm="1">
        <f t="array" ref="AA50">IF(
        AND(
            F50=3,
            OR(P50=0, P50=1),
            O50&lt;&gt;0
        ),
        IF(G50&gt;0,
            ROUND((D50 * E50 * PRODUCT(1 - H50:H50 / 100) - Q50), 2),
            ROUND(D50 * E50 * PRODUCT(1 - H50:H50 / 100), 2)
        ),
    "")</f>
        <v/>
      </c>
      <c r="AB50" s="1" t="str" cm="1">
        <f t="array" ref="AB50">IF(
        AND(
            F50=4,
            OR(P50=0, P50=1),
            O50&lt;&gt;0
        ),
        IF(G50&gt;0,
            ROUND((D50 * E50 * PRODUCT(1 - H50:H50 / 100, 1 - L50:L50 / 100, 1 - N50:N50 / 100) - Q50), 2),
            ROUND(D50 * E50 * PRODUCT(1 - H50:H50 / 100, 1 - L50:L50 / 100, 1 - N50:N50 / 100), 2)
        ),
    "")</f>
        <v/>
      </c>
      <c r="AD50"/>
      <c r="AE50"/>
      <c r="AF50"/>
      <c r="AG50"/>
      <c r="AH50"/>
      <c r="AJ50"/>
      <c r="AK50" s="2"/>
      <c r="AL50"/>
      <c r="AM50"/>
      <c r="AN50"/>
      <c r="AO50" s="2"/>
      <c r="AP50"/>
      <c r="AQ50" s="3"/>
      <c r="AR50"/>
    </row>
    <row r="51" spans="1:44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 s="2"/>
      <c r="P51" s="22"/>
      <c r="Q51" s="22"/>
      <c r="S51" s="8" t="str">
        <f t="shared" si="0"/>
        <v>=</v>
      </c>
      <c r="U51" s="33">
        <f t="shared" si="1"/>
        <v>0</v>
      </c>
      <c r="V51" s="33">
        <f t="shared" si="2"/>
        <v>0</v>
      </c>
      <c r="X51" s="1" t="str" cm="1">
        <f t="array" ref="X51">IF(
        AND(
            F51=0,
            OR(P51=0, P51=1),
            O51&lt;&gt;0
        ),
        IF(G51&gt;0,
            ROUND((D51 * E51 * PRODUCT(1 - H51:H51 / 100, 1 - L51:L51 / 100, 1 - N51:N51 / 100)-Q51), 2),
            ROUND((D51 * E51 * PRODUCT(1 - H51:H51 / 100, 1 - L51:L51 / 100, 1 - N51:N51 / 100)), 2)
        ),
    "")</f>
        <v/>
      </c>
      <c r="Y51" s="1" t="str" cm="1">
        <f t="array" ref="Y51">IF(
        AND(
            F51=1,
            OR(P51=0,P51=1),
            O51&lt;&gt;0
        ),
        IF(G51&gt;0,
            ROUND((D51 * E51 * 1.12 * PRODUCT(1 - H51:H51 / 100, 1 - L51:L51 / 100, 1 - N51:N51 / 100)-Q51), 2),
            ROUND(D51 * E51 * 1.12 * PRODUCT(1 - H51:H51 / 100, 1 - L51:L51 / 100, 1 - N51:N51 / 100), 2)
        ),
    "")</f>
        <v/>
      </c>
      <c r="Z51" s="1" t="str" cm="1">
        <f t="array" ref="Z51">IF(
        AND(
            F51=2,
            OR(P51=0, P51=1),
            O51&lt;&gt;0
        ),
        IF(G51&gt;0,
            ROUND((D51 * E51 * PRODUCT(1 - H51:H51 / 100, 1 - L51:L51 / 100, 1 - N51:N51 / 100) - Q51), 2),
            ROUND(D51 * E51 * PRODUCT(1 - H51:H51 / 100, 1 - L51:L51 / 100, 1 - N51:N51 / 100), 2)
        ),
    "")</f>
        <v/>
      </c>
      <c r="AA51" s="1" t="str" cm="1">
        <f t="array" ref="AA51">IF(
        AND(
            F51=3,
            OR(P51=0, P51=1),
            O51&lt;&gt;0
        ),
        IF(G51&gt;0,
            ROUND((D51 * E51 * PRODUCT(1 - H51:H51 / 100) - Q51), 2),
            ROUND(D51 * E51 * PRODUCT(1 - H51:H51 / 100), 2)
        ),
    "")</f>
        <v/>
      </c>
      <c r="AB51" s="1" t="str" cm="1">
        <f t="array" ref="AB51">IF(
        AND(
            F51=4,
            OR(P51=0, P51=1),
            O51&lt;&gt;0
        ),
        IF(G51&gt;0,
            ROUND((D51 * E51 * PRODUCT(1 - H51:H51 / 100, 1 - L51:L51 / 100, 1 - N51:N51 / 100) - Q51), 2),
            ROUND(D51 * E51 * PRODUCT(1 - H51:H51 / 100, 1 - L51:L51 / 100, 1 - N51:N51 / 100), 2)
        ),
    "")</f>
        <v/>
      </c>
      <c r="AD51"/>
      <c r="AE51"/>
      <c r="AF51"/>
      <c r="AG51"/>
      <c r="AH51"/>
      <c r="AJ51"/>
      <c r="AK51" s="2"/>
      <c r="AL51"/>
      <c r="AM51"/>
      <c r="AN51"/>
      <c r="AO51" s="2"/>
      <c r="AP51"/>
      <c r="AQ51" s="3"/>
      <c r="AR51"/>
    </row>
    <row r="52" spans="1:44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 s="2"/>
      <c r="P52" s="22"/>
      <c r="Q52" s="22"/>
      <c r="S52" s="8" t="str">
        <f t="shared" si="0"/>
        <v>=</v>
      </c>
      <c r="U52" s="33">
        <f t="shared" si="1"/>
        <v>0</v>
      </c>
      <c r="V52" s="33">
        <f t="shared" si="2"/>
        <v>0</v>
      </c>
      <c r="X52" s="1" t="str" cm="1">
        <f t="array" ref="X52">IF(
        AND(
            F52=0,
            OR(P52=0, P52=1),
            O52&lt;&gt;0
        ),
        IF(G52&gt;0,
            ROUND((D52 * E52 * PRODUCT(1 - H52:H52 / 100, 1 - L52:L52 / 100, 1 - N52:N52 / 100)-Q52), 2),
            ROUND((D52 * E52 * PRODUCT(1 - H52:H52 / 100, 1 - L52:L52 / 100, 1 - N52:N52 / 100)), 2)
        ),
    "")</f>
        <v/>
      </c>
      <c r="Y52" s="1" t="str" cm="1">
        <f t="array" ref="Y52">IF(
        AND(
            F52=1,
            OR(P52=0,P52=1),
            O52&lt;&gt;0
        ),
        IF(G52&gt;0,
            ROUND((D52 * E52 * 1.12 * PRODUCT(1 - H52:H52 / 100, 1 - L52:L52 / 100, 1 - N52:N52 / 100)-Q52), 2),
            ROUND(D52 * E52 * 1.12 * PRODUCT(1 - H52:H52 / 100, 1 - L52:L52 / 100, 1 - N52:N52 / 100), 2)
        ),
    "")</f>
        <v/>
      </c>
      <c r="Z52" s="1" t="str" cm="1">
        <f t="array" ref="Z52">IF(
        AND(
            F52=2,
            OR(P52=0, P52=1),
            O52&lt;&gt;0
        ),
        IF(G52&gt;0,
            ROUND((D52 * E52 * PRODUCT(1 - H52:H52 / 100, 1 - L52:L52 / 100, 1 - N52:N52 / 100) - Q52), 2),
            ROUND(D52 * E52 * PRODUCT(1 - H52:H52 / 100, 1 - L52:L52 / 100, 1 - N52:N52 / 100), 2)
        ),
    "")</f>
        <v/>
      </c>
      <c r="AA52" s="1" t="str" cm="1">
        <f t="array" ref="AA52">IF(
        AND(
            F52=3,
            OR(P52=0, P52=1),
            O52&lt;&gt;0
        ),
        IF(G52&gt;0,
            ROUND((D52 * E52 * PRODUCT(1 - H52:H52 / 100) - Q52), 2),
            ROUND(D52 * E52 * PRODUCT(1 - H52:H52 / 100), 2)
        ),
    "")</f>
        <v/>
      </c>
      <c r="AB52" s="1" t="str" cm="1">
        <f t="array" ref="AB52">IF(
        AND(
            F52=4,
            OR(P52=0, P52=1),
            O52&lt;&gt;0
        ),
        IF(G52&gt;0,
            ROUND((D52 * E52 * PRODUCT(1 - H52:H52 / 100, 1 - L52:L52 / 100, 1 - N52:N52 / 100) - Q52), 2),
            ROUND(D52 * E52 * PRODUCT(1 - H52:H52 / 100, 1 - L52:L52 / 100, 1 - N52:N52 / 100), 2)
        ),
    "")</f>
        <v/>
      </c>
      <c r="AD52"/>
      <c r="AE52"/>
      <c r="AF52"/>
      <c r="AG52"/>
      <c r="AH52"/>
      <c r="AJ52"/>
      <c r="AK52" s="2"/>
      <c r="AL52"/>
      <c r="AM52"/>
      <c r="AN52"/>
      <c r="AO52" s="2"/>
      <c r="AP52"/>
      <c r="AQ52" s="3"/>
      <c r="AR52"/>
    </row>
    <row r="53" spans="1:44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 s="2"/>
      <c r="P53" s="22"/>
      <c r="Q53" s="22"/>
      <c r="S53" s="8" t="str">
        <f t="shared" si="0"/>
        <v>=</v>
      </c>
      <c r="U53" s="33">
        <f t="shared" si="1"/>
        <v>0</v>
      </c>
      <c r="V53" s="33">
        <f t="shared" si="2"/>
        <v>0</v>
      </c>
      <c r="X53" s="1" t="str" cm="1">
        <f t="array" ref="X53">IF(
        AND(
            F53=0,
            OR(P53=0, P53=1),
            O53&lt;&gt;0
        ),
        IF(G53&gt;0,
            ROUND((D53 * E53 * PRODUCT(1 - H53:H53 / 100, 1 - L53:L53 / 100, 1 - N53:N53 / 100)-Q53), 2),
            ROUND((D53 * E53 * PRODUCT(1 - H53:H53 / 100, 1 - L53:L53 / 100, 1 - N53:N53 / 100)), 2)
        ),
    "")</f>
        <v/>
      </c>
      <c r="Y53" s="1" t="str" cm="1">
        <f t="array" ref="Y53">IF(
        AND(
            F53=1,
            OR(P53=0,P53=1),
            O53&lt;&gt;0
        ),
        IF(G53&gt;0,
            ROUND((D53 * E53 * 1.12 * PRODUCT(1 - H53:H53 / 100, 1 - L53:L53 / 100, 1 - N53:N53 / 100)-Q53), 2),
            ROUND(D53 * E53 * 1.12 * PRODUCT(1 - H53:H53 / 100, 1 - L53:L53 / 100, 1 - N53:N53 / 100), 2)
        ),
    "")</f>
        <v/>
      </c>
      <c r="Z53" s="1" t="str" cm="1">
        <f t="array" ref="Z53">IF(
        AND(
            F53=2,
            OR(P53=0, P53=1),
            O53&lt;&gt;0
        ),
        IF(G53&gt;0,
            ROUND((D53 * E53 * PRODUCT(1 - H53:H53 / 100, 1 - L53:L53 / 100, 1 - N53:N53 / 100) - Q53), 2),
            ROUND(D53 * E53 * PRODUCT(1 - H53:H53 / 100, 1 - L53:L53 / 100, 1 - N53:N53 / 100), 2)
        ),
    "")</f>
        <v/>
      </c>
      <c r="AA53" s="1" t="str" cm="1">
        <f t="array" ref="AA53">IF(
        AND(
            F53=3,
            OR(P53=0, P53=1),
            O53&lt;&gt;0
        ),
        IF(G53&gt;0,
            ROUND((D53 * E53 * PRODUCT(1 - H53:H53 / 100) - Q53), 2),
            ROUND(D53 * E53 * PRODUCT(1 - H53:H53 / 100), 2)
        ),
    "")</f>
        <v/>
      </c>
      <c r="AB53" s="1" t="str" cm="1">
        <f t="array" ref="AB53">IF(
        AND(
            F53=4,
            OR(P53=0, P53=1),
            O53&lt;&gt;0
        ),
        IF(G53&gt;0,
            ROUND((D53 * E53 * PRODUCT(1 - H53:H53 / 100, 1 - L53:L53 / 100, 1 - N53:N53 / 100) - Q53), 2),
            ROUND(D53 * E53 * PRODUCT(1 - H53:H53 / 100, 1 - L53:L53 / 100, 1 - N53:N53 / 100), 2)
        ),
    "")</f>
        <v/>
      </c>
      <c r="AD53"/>
      <c r="AE53"/>
      <c r="AF53"/>
      <c r="AG53"/>
      <c r="AH53"/>
      <c r="AJ53"/>
      <c r="AK53" s="2"/>
      <c r="AL53"/>
      <c r="AM53"/>
      <c r="AN53"/>
      <c r="AO53" s="2"/>
      <c r="AP53"/>
      <c r="AQ53" s="3"/>
      <c r="AR53"/>
    </row>
    <row r="54" spans="1:44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 s="2"/>
      <c r="P54" s="22"/>
      <c r="Q54" s="22"/>
      <c r="S54" s="8" t="str">
        <f t="shared" si="0"/>
        <v>=</v>
      </c>
      <c r="U54" s="33">
        <f t="shared" si="1"/>
        <v>0</v>
      </c>
      <c r="V54" s="33">
        <f t="shared" si="2"/>
        <v>0</v>
      </c>
      <c r="X54" s="1" t="str" cm="1">
        <f t="array" ref="X54">IF(
        AND(
            F54=0,
            OR(P54=0, P54=1),
            O54&lt;&gt;0
        ),
        IF(G54&gt;0,
            ROUND((D54 * E54 * PRODUCT(1 - H54:H54 / 100, 1 - L54:L54 / 100, 1 - N54:N54 / 100)-Q54), 2),
            ROUND((D54 * E54 * PRODUCT(1 - H54:H54 / 100, 1 - L54:L54 / 100, 1 - N54:N54 / 100)), 2)
        ),
    "")</f>
        <v/>
      </c>
      <c r="Y54" s="1" t="str" cm="1">
        <f t="array" ref="Y54">IF(
        AND(
            F54=1,
            OR(P54=0,P54=1),
            O54&lt;&gt;0
        ),
        IF(G54&gt;0,
            ROUND((D54 * E54 * 1.12 * PRODUCT(1 - H54:H54 / 100, 1 - L54:L54 / 100, 1 - N54:N54 / 100)-Q54), 2),
            ROUND(D54 * E54 * 1.12 * PRODUCT(1 - H54:H54 / 100, 1 - L54:L54 / 100, 1 - N54:N54 / 100), 2)
        ),
    "")</f>
        <v/>
      </c>
      <c r="Z54" s="1" t="str" cm="1">
        <f t="array" ref="Z54">IF(
        AND(
            F54=2,
            OR(P54=0, P54=1),
            O54&lt;&gt;0
        ),
        IF(G54&gt;0,
            ROUND((D54 * E54 * PRODUCT(1 - H54:H54 / 100, 1 - L54:L54 / 100, 1 - N54:N54 / 100) - Q54), 2),
            ROUND(D54 * E54 * PRODUCT(1 - H54:H54 / 100, 1 - L54:L54 / 100, 1 - N54:N54 / 100), 2)
        ),
    "")</f>
        <v/>
      </c>
      <c r="AA54" s="1" t="str" cm="1">
        <f t="array" ref="AA54">IF(
        AND(
            F54=3,
            OR(P54=0, P54=1),
            O54&lt;&gt;0
        ),
        IF(G54&gt;0,
            ROUND((D54 * E54 * PRODUCT(1 - H54:H54 / 100) - Q54), 2),
            ROUND(D54 * E54 * PRODUCT(1 - H54:H54 / 100), 2)
        ),
    "")</f>
        <v/>
      </c>
      <c r="AB54" s="1" t="str" cm="1">
        <f t="array" ref="AB54">IF(
        AND(
            F54=4,
            OR(P54=0, P54=1),
            O54&lt;&gt;0
        ),
        IF(G54&gt;0,
            ROUND((D54 * E54 * PRODUCT(1 - H54:H54 / 100, 1 - L54:L54 / 100, 1 - N54:N54 / 100) - Q54), 2),
            ROUND(D54 * E54 * PRODUCT(1 - H54:H54 / 100, 1 - L54:L54 / 100, 1 - N54:N54 / 100), 2)
        ),
    "")</f>
        <v/>
      </c>
      <c r="AD54"/>
      <c r="AE54"/>
      <c r="AF54"/>
      <c r="AG54"/>
      <c r="AH54"/>
      <c r="AJ54"/>
      <c r="AK54" s="2"/>
      <c r="AL54"/>
      <c r="AM54"/>
      <c r="AN54"/>
      <c r="AO54" s="2"/>
      <c r="AP54"/>
      <c r="AQ54" s="3"/>
      <c r="AR54"/>
    </row>
    <row r="55" spans="1:44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 s="2"/>
      <c r="P55" s="22"/>
      <c r="Q55" s="22"/>
      <c r="S55" s="8" t="str">
        <f t="shared" si="0"/>
        <v>=</v>
      </c>
      <c r="U55" s="33">
        <f t="shared" si="1"/>
        <v>0</v>
      </c>
      <c r="V55" s="33">
        <f t="shared" si="2"/>
        <v>0</v>
      </c>
      <c r="X55" s="1" t="str" cm="1">
        <f t="array" ref="X55">IF(
        AND(
            F55=0,
            OR(P55=0, P55=1),
            O55&lt;&gt;0
        ),
        IF(G55&gt;0,
            ROUND((D55 * E55 * PRODUCT(1 - H55:H55 / 100, 1 - L55:L55 / 100, 1 - N55:N55 / 100)-Q55), 2),
            ROUND((D55 * E55 * PRODUCT(1 - H55:H55 / 100, 1 - L55:L55 / 100, 1 - N55:N55 / 100)), 2)
        ),
    "")</f>
        <v/>
      </c>
      <c r="Y55" s="1" t="str" cm="1">
        <f t="array" ref="Y55">IF(
        AND(
            F55=1,
            OR(P55=0,P55=1),
            O55&lt;&gt;0
        ),
        IF(G55&gt;0,
            ROUND((D55 * E55 * 1.12 * PRODUCT(1 - H55:H55 / 100, 1 - L55:L55 / 100, 1 - N55:N55 / 100)-Q55), 2),
            ROUND(D55 * E55 * 1.12 * PRODUCT(1 - H55:H55 / 100, 1 - L55:L55 / 100, 1 - N55:N55 / 100), 2)
        ),
    "")</f>
        <v/>
      </c>
      <c r="Z55" s="1" t="str" cm="1">
        <f t="array" ref="Z55">IF(
        AND(
            F55=2,
            OR(P55=0, P55=1),
            O55&lt;&gt;0
        ),
        IF(G55&gt;0,
            ROUND((D55 * E55 * PRODUCT(1 - H55:H55 / 100, 1 - L55:L55 / 100, 1 - N55:N55 / 100) - Q55), 2),
            ROUND(D55 * E55 * PRODUCT(1 - H55:H55 / 100, 1 - L55:L55 / 100, 1 - N55:N55 / 100), 2)
        ),
    "")</f>
        <v/>
      </c>
      <c r="AA55" s="1" t="str" cm="1">
        <f t="array" ref="AA55">IF(
        AND(
            F55=3,
            OR(P55=0, P55=1),
            O55&lt;&gt;0
        ),
        IF(G55&gt;0,
            ROUND((D55 * E55 * PRODUCT(1 - H55:H55 / 100) - Q55), 2),
            ROUND(D55 * E55 * PRODUCT(1 - H55:H55 / 100), 2)
        ),
    "")</f>
        <v/>
      </c>
      <c r="AB55" s="1" t="str" cm="1">
        <f t="array" ref="AB55">IF(
        AND(
            F55=4,
            OR(P55=0, P55=1),
            O55&lt;&gt;0
        ),
        IF(G55&gt;0,
            ROUND((D55 * E55 * PRODUCT(1 - H55:H55 / 100, 1 - L55:L55 / 100, 1 - N55:N55 / 100) - Q55), 2),
            ROUND(D55 * E55 * PRODUCT(1 - H55:H55 / 100, 1 - L55:L55 / 100, 1 - N55:N55 / 100), 2)
        ),
    "")</f>
        <v/>
      </c>
      <c r="AD55"/>
      <c r="AE55"/>
      <c r="AF55"/>
      <c r="AG55"/>
      <c r="AH55"/>
      <c r="AJ55"/>
      <c r="AK55" s="2"/>
      <c r="AL55"/>
      <c r="AM55"/>
      <c r="AN55"/>
      <c r="AO55" s="2"/>
      <c r="AP55"/>
      <c r="AQ55" s="3"/>
      <c r="AR55"/>
    </row>
    <row r="56" spans="1:44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 s="2"/>
      <c r="P56" s="22"/>
      <c r="Q56" s="22"/>
      <c r="S56" s="8" t="str">
        <f t="shared" si="0"/>
        <v>=</v>
      </c>
      <c r="U56" s="33">
        <f t="shared" si="1"/>
        <v>0</v>
      </c>
      <c r="V56" s="33">
        <f t="shared" si="2"/>
        <v>0</v>
      </c>
      <c r="X56" s="1" t="str" cm="1">
        <f t="array" ref="X56">IF(
        AND(
            F56=0,
            OR(P56=0, P56=1),
            O56&lt;&gt;0
        ),
        IF(G56&gt;0,
            ROUND((D56 * E56 * PRODUCT(1 - H56:H56 / 100, 1 - L56:L56 / 100, 1 - N56:N56 / 100)-Q56), 2),
            ROUND((D56 * E56 * PRODUCT(1 - H56:H56 / 100, 1 - L56:L56 / 100, 1 - N56:N56 / 100)), 2)
        ),
    "")</f>
        <v/>
      </c>
      <c r="Y56" s="1" t="str" cm="1">
        <f t="array" ref="Y56">IF(
        AND(
            F56=1,
            OR(P56=0,P56=1),
            O56&lt;&gt;0
        ),
        IF(G56&gt;0,
            ROUND((D56 * E56 * 1.12 * PRODUCT(1 - H56:H56 / 100, 1 - L56:L56 / 100, 1 - N56:N56 / 100)-Q56), 2),
            ROUND(D56 * E56 * 1.12 * PRODUCT(1 - H56:H56 / 100, 1 - L56:L56 / 100, 1 - N56:N56 / 100), 2)
        ),
    "")</f>
        <v/>
      </c>
      <c r="Z56" s="1" t="str" cm="1">
        <f t="array" ref="Z56">IF(
        AND(
            F56=2,
            OR(P56=0, P56=1),
            O56&lt;&gt;0
        ),
        IF(G56&gt;0,
            ROUND((D56 * E56 * PRODUCT(1 - H56:H56 / 100, 1 - L56:L56 / 100, 1 - N56:N56 / 100) - Q56), 2),
            ROUND(D56 * E56 * PRODUCT(1 - H56:H56 / 100, 1 - L56:L56 / 100, 1 - N56:N56 / 100), 2)
        ),
    "")</f>
        <v/>
      </c>
      <c r="AA56" s="1" t="str" cm="1">
        <f t="array" ref="AA56">IF(
        AND(
            F56=3,
            OR(P56=0, P56=1),
            O56&lt;&gt;0
        ),
        IF(G56&gt;0,
            ROUND((D56 * E56 * PRODUCT(1 - H56:H56 / 100) - Q56), 2),
            ROUND(D56 * E56 * PRODUCT(1 - H56:H56 / 100), 2)
        ),
    "")</f>
        <v/>
      </c>
      <c r="AB56" s="1" t="str" cm="1">
        <f t="array" ref="AB56">IF(
        AND(
            F56=4,
            OR(P56=0, P56=1),
            O56&lt;&gt;0
        ),
        IF(G56&gt;0,
            ROUND((D56 * E56 * PRODUCT(1 - H56:H56 / 100, 1 - L56:L56 / 100, 1 - N56:N56 / 100) - Q56), 2),
            ROUND(D56 * E56 * PRODUCT(1 - H56:H56 / 100, 1 - L56:L56 / 100, 1 - N56:N56 / 100), 2)
        ),
    "")</f>
        <v/>
      </c>
      <c r="AD56"/>
      <c r="AE56"/>
      <c r="AF56"/>
      <c r="AG56"/>
      <c r="AH56"/>
      <c r="AJ56"/>
      <c r="AK56" s="2"/>
      <c r="AL56"/>
      <c r="AM56"/>
      <c r="AN56"/>
      <c r="AO56" s="2"/>
      <c r="AP56"/>
      <c r="AQ56" s="3"/>
      <c r="AR56"/>
    </row>
    <row r="57" spans="1:44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 s="2"/>
      <c r="P57" s="22"/>
      <c r="Q57" s="22"/>
      <c r="S57" s="8" t="str">
        <f t="shared" si="0"/>
        <v>=</v>
      </c>
      <c r="U57" s="33">
        <f t="shared" si="1"/>
        <v>0</v>
      </c>
      <c r="V57" s="33">
        <f t="shared" si="2"/>
        <v>0</v>
      </c>
      <c r="X57" s="1" t="str" cm="1">
        <f t="array" ref="X57">IF(
        AND(
            F57=0,
            OR(P57=0, P57=1),
            O57&lt;&gt;0
        ),
        IF(G57&gt;0,
            ROUND((D57 * E57 * PRODUCT(1 - H57:H57 / 100, 1 - L57:L57 / 100, 1 - N57:N57 / 100)-Q57), 2),
            ROUND((D57 * E57 * PRODUCT(1 - H57:H57 / 100, 1 - L57:L57 / 100, 1 - N57:N57 / 100)), 2)
        ),
    "")</f>
        <v/>
      </c>
      <c r="Y57" s="1" t="str" cm="1">
        <f t="array" ref="Y57">IF(
        AND(
            F57=1,
            OR(P57=0,P57=1),
            O57&lt;&gt;0
        ),
        IF(G57&gt;0,
            ROUND((D57 * E57 * 1.12 * PRODUCT(1 - H57:H57 / 100, 1 - L57:L57 / 100, 1 - N57:N57 / 100)-Q57), 2),
            ROUND(D57 * E57 * 1.12 * PRODUCT(1 - H57:H57 / 100, 1 - L57:L57 / 100, 1 - N57:N57 / 100), 2)
        ),
    "")</f>
        <v/>
      </c>
      <c r="Z57" s="1" t="str" cm="1">
        <f t="array" ref="Z57">IF(
        AND(
            F57=2,
            OR(P57=0, P57=1),
            O57&lt;&gt;0
        ),
        IF(G57&gt;0,
            ROUND((D57 * E57 * PRODUCT(1 - H57:H57 / 100, 1 - L57:L57 / 100, 1 - N57:N57 / 100) - Q57), 2),
            ROUND(D57 * E57 * PRODUCT(1 - H57:H57 / 100, 1 - L57:L57 / 100, 1 - N57:N57 / 100), 2)
        ),
    "")</f>
        <v/>
      </c>
      <c r="AA57" s="1" t="str" cm="1">
        <f t="array" ref="AA57">IF(
        AND(
            F57=3,
            OR(P57=0, P57=1),
            O57&lt;&gt;0
        ),
        IF(G57&gt;0,
            ROUND((D57 * E57 * PRODUCT(1 - H57:H57 / 100) - Q57), 2),
            ROUND(D57 * E57 * PRODUCT(1 - H57:H57 / 100), 2)
        ),
    "")</f>
        <v/>
      </c>
      <c r="AB57" s="1" t="str" cm="1">
        <f t="array" ref="AB57">IF(
        AND(
            F57=4,
            OR(P57=0, P57=1),
            O57&lt;&gt;0
        ),
        IF(G57&gt;0,
            ROUND((D57 * E57 * PRODUCT(1 - H57:H57 / 100, 1 - L57:L57 / 100, 1 - N57:N57 / 100) - Q57), 2),
            ROUND(D57 * E57 * PRODUCT(1 - H57:H57 / 100, 1 - L57:L57 / 100, 1 - N57:N57 / 100), 2)
        ),
    "")</f>
        <v/>
      </c>
      <c r="AD57"/>
      <c r="AE57"/>
      <c r="AF57"/>
      <c r="AG57"/>
      <c r="AH57"/>
      <c r="AJ57"/>
      <c r="AK57" s="2"/>
      <c r="AL57"/>
      <c r="AM57"/>
      <c r="AN57"/>
      <c r="AO57" s="2"/>
      <c r="AP57"/>
      <c r="AQ57" s="3"/>
      <c r="AR57"/>
    </row>
    <row r="58" spans="1:44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 s="2"/>
      <c r="P58" s="22"/>
      <c r="Q58" s="22"/>
      <c r="S58" s="8" t="str">
        <f t="shared" si="0"/>
        <v>=</v>
      </c>
      <c r="U58" s="33">
        <f t="shared" si="1"/>
        <v>0</v>
      </c>
      <c r="V58" s="33">
        <f t="shared" si="2"/>
        <v>0</v>
      </c>
      <c r="X58" s="1" t="str" cm="1">
        <f t="array" ref="X58">IF(
        AND(
            F58=0,
            OR(P58=0, P58=1),
            O58&lt;&gt;0
        ),
        IF(G58&gt;0,
            ROUND((D58 * E58 * PRODUCT(1 - H58:H58 / 100, 1 - L58:L58 / 100, 1 - N58:N58 / 100)-Q58), 2),
            ROUND((D58 * E58 * PRODUCT(1 - H58:H58 / 100, 1 - L58:L58 / 100, 1 - N58:N58 / 100)), 2)
        ),
    "")</f>
        <v/>
      </c>
      <c r="Y58" s="1" t="str" cm="1">
        <f t="array" ref="Y58">IF(
        AND(
            F58=1,
            OR(P58=0,P58=1),
            O58&lt;&gt;0
        ),
        IF(G58&gt;0,
            ROUND((D58 * E58 * 1.12 * PRODUCT(1 - H58:H58 / 100, 1 - L58:L58 / 100, 1 - N58:N58 / 100)-Q58), 2),
            ROUND(D58 * E58 * 1.12 * PRODUCT(1 - H58:H58 / 100, 1 - L58:L58 / 100, 1 - N58:N58 / 100), 2)
        ),
    "")</f>
        <v/>
      </c>
      <c r="Z58" s="1" t="str" cm="1">
        <f t="array" ref="Z58">IF(
        AND(
            F58=2,
            OR(P58=0, P58=1),
            O58&lt;&gt;0
        ),
        IF(G58&gt;0,
            ROUND((D58 * E58 * PRODUCT(1 - H58:H58 / 100, 1 - L58:L58 / 100, 1 - N58:N58 / 100) - Q58), 2),
            ROUND(D58 * E58 * PRODUCT(1 - H58:H58 / 100, 1 - L58:L58 / 100, 1 - N58:N58 / 100), 2)
        ),
    "")</f>
        <v/>
      </c>
      <c r="AA58" s="1" t="str" cm="1">
        <f t="array" ref="AA58">IF(
        AND(
            F58=3,
            OR(P58=0, P58=1),
            O58&lt;&gt;0
        ),
        IF(G58&gt;0,
            ROUND((D58 * E58 * PRODUCT(1 - H58:H58 / 100) - Q58), 2),
            ROUND(D58 * E58 * PRODUCT(1 - H58:H58 / 100), 2)
        ),
    "")</f>
        <v/>
      </c>
      <c r="AB58" s="1" t="str" cm="1">
        <f t="array" ref="AB58">IF(
        AND(
            F58=4,
            OR(P58=0, P58=1),
            O58&lt;&gt;0
        ),
        IF(G58&gt;0,
            ROUND((D58 * E58 * PRODUCT(1 - H58:H58 / 100, 1 - L58:L58 / 100, 1 - N58:N58 / 100) - Q58), 2),
            ROUND(D58 * E58 * PRODUCT(1 - H58:H58 / 100, 1 - L58:L58 / 100, 1 - N58:N58 / 100), 2)
        ),
    "")</f>
        <v/>
      </c>
      <c r="AD58"/>
      <c r="AE58"/>
      <c r="AF58"/>
      <c r="AG58"/>
      <c r="AH58"/>
      <c r="AJ58"/>
      <c r="AK58" s="2"/>
      <c r="AL58"/>
      <c r="AM58"/>
      <c r="AN58"/>
      <c r="AO58" s="2"/>
      <c r="AP58"/>
      <c r="AQ58" s="3"/>
      <c r="AR58"/>
    </row>
    <row r="59" spans="1:44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 s="2"/>
      <c r="P59" s="22"/>
      <c r="Q59" s="22"/>
      <c r="S59" s="8" t="str">
        <f t="shared" si="0"/>
        <v>=</v>
      </c>
      <c r="U59" s="33">
        <f t="shared" si="1"/>
        <v>0</v>
      </c>
      <c r="V59" s="33">
        <f t="shared" si="2"/>
        <v>0</v>
      </c>
      <c r="X59" s="1" t="str" cm="1">
        <f t="array" ref="X59">IF(
        AND(
            F59=0,
            OR(P59=0, P59=1),
            O59&lt;&gt;0
        ),
        IF(G59&gt;0,
            ROUND((D59 * E59 * PRODUCT(1 - H59:H59 / 100, 1 - L59:L59 / 100, 1 - N59:N59 / 100)-Q59), 2),
            ROUND((D59 * E59 * PRODUCT(1 - H59:H59 / 100, 1 - L59:L59 / 100, 1 - N59:N59 / 100)), 2)
        ),
    "")</f>
        <v/>
      </c>
      <c r="Y59" s="1" t="str" cm="1">
        <f t="array" ref="Y59">IF(
        AND(
            F59=1,
            OR(P59=0,P59=1),
            O59&lt;&gt;0
        ),
        IF(G59&gt;0,
            ROUND((D59 * E59 * 1.12 * PRODUCT(1 - H59:H59 / 100, 1 - L59:L59 / 100, 1 - N59:N59 / 100)-Q59), 2),
            ROUND(D59 * E59 * 1.12 * PRODUCT(1 - H59:H59 / 100, 1 - L59:L59 / 100, 1 - N59:N59 / 100), 2)
        ),
    "")</f>
        <v/>
      </c>
      <c r="Z59" s="1" t="str" cm="1">
        <f t="array" ref="Z59">IF(
        AND(
            F59=2,
            OR(P59=0, P59=1),
            O59&lt;&gt;0
        ),
        IF(G59&gt;0,
            ROUND((D59 * E59 * PRODUCT(1 - H59:H59 / 100, 1 - L59:L59 / 100, 1 - N59:N59 / 100) - Q59), 2),
            ROUND(D59 * E59 * PRODUCT(1 - H59:H59 / 100, 1 - L59:L59 / 100, 1 - N59:N59 / 100), 2)
        ),
    "")</f>
        <v/>
      </c>
      <c r="AA59" s="1" t="str" cm="1">
        <f t="array" ref="AA59">IF(
        AND(
            F59=3,
            OR(P59=0, P59=1),
            O59&lt;&gt;0
        ),
        IF(G59&gt;0,
            ROUND((D59 * E59 * PRODUCT(1 - H59:H59 / 100) - Q59), 2),
            ROUND(D59 * E59 * PRODUCT(1 - H59:H59 / 100), 2)
        ),
    "")</f>
        <v/>
      </c>
      <c r="AB59" s="1" t="str" cm="1">
        <f t="array" ref="AB59">IF(
        AND(
            F59=4,
            OR(P59=0, P59=1),
            O59&lt;&gt;0
        ),
        IF(G59&gt;0,
            ROUND((D59 * E59 * PRODUCT(1 - H59:H59 / 100, 1 - L59:L59 / 100, 1 - N59:N59 / 100) - Q59), 2),
            ROUND(D59 * E59 * PRODUCT(1 - H59:H59 / 100, 1 - L59:L59 / 100, 1 - N59:N59 / 100), 2)
        ),
    "")</f>
        <v/>
      </c>
      <c r="AD59"/>
      <c r="AE59"/>
      <c r="AF59"/>
      <c r="AG59"/>
      <c r="AH59"/>
      <c r="AJ59"/>
      <c r="AK59" s="2"/>
      <c r="AL59"/>
      <c r="AM59"/>
      <c r="AN59"/>
      <c r="AO59" s="2"/>
      <c r="AP59"/>
      <c r="AQ59" s="3"/>
      <c r="AR59"/>
    </row>
    <row r="60" spans="1:44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 s="2"/>
      <c r="P60" s="22"/>
      <c r="Q60" s="22"/>
      <c r="S60" s="8" t="str">
        <f t="shared" si="0"/>
        <v>=</v>
      </c>
      <c r="U60" s="33">
        <f t="shared" si="1"/>
        <v>0</v>
      </c>
      <c r="V60" s="33">
        <f t="shared" si="2"/>
        <v>0</v>
      </c>
      <c r="X60" s="1" t="str" cm="1">
        <f t="array" ref="X60">IF(
        AND(
            F60=0,
            OR(P60=0, P60=1),
            O60&lt;&gt;0
        ),
        IF(G60&gt;0,
            ROUND((D60 * E60 * PRODUCT(1 - H60:H60 / 100, 1 - L60:L60 / 100, 1 - N60:N60 / 100)-Q60), 2),
            ROUND((D60 * E60 * PRODUCT(1 - H60:H60 / 100, 1 - L60:L60 / 100, 1 - N60:N60 / 100)), 2)
        ),
    "")</f>
        <v/>
      </c>
      <c r="Y60" s="1" t="str" cm="1">
        <f t="array" ref="Y60">IF(
        AND(
            F60=1,
            OR(P60=0,P60=1),
            O60&lt;&gt;0
        ),
        IF(G60&gt;0,
            ROUND((D60 * E60 * 1.12 * PRODUCT(1 - H60:H60 / 100, 1 - L60:L60 / 100, 1 - N60:N60 / 100)-Q60), 2),
            ROUND(D60 * E60 * 1.12 * PRODUCT(1 - H60:H60 / 100, 1 - L60:L60 / 100, 1 - N60:N60 / 100), 2)
        ),
    "")</f>
        <v/>
      </c>
      <c r="Z60" s="1" t="str" cm="1">
        <f t="array" ref="Z60">IF(
        AND(
            F60=2,
            OR(P60=0, P60=1),
            O60&lt;&gt;0
        ),
        IF(G60&gt;0,
            ROUND((D60 * E60 * PRODUCT(1 - H60:H60 / 100, 1 - L60:L60 / 100, 1 - N60:N60 / 100) - Q60), 2),
            ROUND(D60 * E60 * PRODUCT(1 - H60:H60 / 100, 1 - L60:L60 / 100, 1 - N60:N60 / 100), 2)
        ),
    "")</f>
        <v/>
      </c>
      <c r="AA60" s="1" t="str" cm="1">
        <f t="array" ref="AA60">IF(
        AND(
            F60=3,
            OR(P60=0, P60=1),
            O60&lt;&gt;0
        ),
        IF(G60&gt;0,
            ROUND((D60 * E60 * PRODUCT(1 - H60:H60 / 100) - Q60), 2),
            ROUND(D60 * E60 * PRODUCT(1 - H60:H60 / 100), 2)
        ),
    "")</f>
        <v/>
      </c>
      <c r="AB60" s="1" t="str" cm="1">
        <f t="array" ref="AB60">IF(
        AND(
            F60=4,
            OR(P60=0, P60=1),
            O60&lt;&gt;0
        ),
        IF(G60&gt;0,
            ROUND((D60 * E60 * PRODUCT(1 - H60:H60 / 100, 1 - L60:L60 / 100, 1 - N60:N60 / 100) - Q60), 2),
            ROUND(D60 * E60 * PRODUCT(1 - H60:H60 / 100, 1 - L60:L60 / 100, 1 - N60:N60 / 100), 2)
        ),
    "")</f>
        <v/>
      </c>
      <c r="AD60"/>
      <c r="AE60"/>
      <c r="AF60"/>
      <c r="AG60"/>
      <c r="AH60"/>
      <c r="AJ60"/>
      <c r="AK60" s="2"/>
      <c r="AL60"/>
      <c r="AM60"/>
      <c r="AN60"/>
      <c r="AO60" s="2"/>
      <c r="AP60"/>
      <c r="AQ60" s="3"/>
      <c r="AR60"/>
    </row>
    <row r="61" spans="1:44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 s="2"/>
      <c r="P61" s="22"/>
      <c r="Q61" s="22"/>
      <c r="S61" s="8" t="str">
        <f t="shared" si="0"/>
        <v>=</v>
      </c>
      <c r="U61" s="33">
        <f t="shared" si="1"/>
        <v>0</v>
      </c>
      <c r="V61" s="33">
        <f t="shared" si="2"/>
        <v>0</v>
      </c>
      <c r="X61" s="1" t="str" cm="1">
        <f t="array" ref="X61">IF(
        AND(
            F61=0,
            OR(P61=0, P61=1),
            O61&lt;&gt;0
        ),
        IF(G61&gt;0,
            ROUND((D61 * E61 * PRODUCT(1 - H61:H61 / 100, 1 - L61:L61 / 100, 1 - N61:N61 / 100)-Q61), 2),
            ROUND((D61 * E61 * PRODUCT(1 - H61:H61 / 100, 1 - L61:L61 / 100, 1 - N61:N61 / 100)), 2)
        ),
    "")</f>
        <v/>
      </c>
      <c r="Y61" s="1" t="str" cm="1">
        <f t="array" ref="Y61">IF(
        AND(
            F61=1,
            OR(P61=0,P61=1),
            O61&lt;&gt;0
        ),
        IF(G61&gt;0,
            ROUND((D61 * E61 * 1.12 * PRODUCT(1 - H61:H61 / 100, 1 - L61:L61 / 100, 1 - N61:N61 / 100)-Q61), 2),
            ROUND(D61 * E61 * 1.12 * PRODUCT(1 - H61:H61 / 100, 1 - L61:L61 / 100, 1 - N61:N61 / 100), 2)
        ),
    "")</f>
        <v/>
      </c>
      <c r="Z61" s="1" t="str" cm="1">
        <f t="array" ref="Z61">IF(
        AND(
            F61=2,
            OR(P61=0, P61=1),
            O61&lt;&gt;0
        ),
        IF(G61&gt;0,
            ROUND((D61 * E61 * PRODUCT(1 - H61:H61 / 100, 1 - L61:L61 / 100, 1 - N61:N61 / 100) - Q61), 2),
            ROUND(D61 * E61 * PRODUCT(1 - H61:H61 / 100, 1 - L61:L61 / 100, 1 - N61:N61 / 100), 2)
        ),
    "")</f>
        <v/>
      </c>
      <c r="AA61" s="1" t="str" cm="1">
        <f t="array" ref="AA61">IF(
        AND(
            F61=3,
            OR(P61=0, P61=1),
            O61&lt;&gt;0
        ),
        IF(G61&gt;0,
            ROUND((D61 * E61 * PRODUCT(1 - H61:H61 / 100) - Q61), 2),
            ROUND(D61 * E61 * PRODUCT(1 - H61:H61 / 100), 2)
        ),
    "")</f>
        <v/>
      </c>
      <c r="AB61" s="1" t="str" cm="1">
        <f t="array" ref="AB61">IF(
        AND(
            F61=4,
            OR(P61=0, P61=1),
            O61&lt;&gt;0
        ),
        IF(G61&gt;0,
            ROUND((D61 * E61 * PRODUCT(1 - H61:H61 / 100, 1 - L61:L61 / 100, 1 - N61:N61 / 100) - Q61), 2),
            ROUND(D61 * E61 * PRODUCT(1 - H61:H61 / 100, 1 - L61:L61 / 100, 1 - N61:N61 / 100), 2)
        ),
    "")</f>
        <v/>
      </c>
      <c r="AD61"/>
      <c r="AE61"/>
      <c r="AF61"/>
      <c r="AG61"/>
      <c r="AH61"/>
      <c r="AJ61"/>
      <c r="AK61" s="2"/>
      <c r="AL61"/>
      <c r="AM61"/>
      <c r="AN61"/>
      <c r="AO61" s="2"/>
      <c r="AP61"/>
      <c r="AQ61" s="3"/>
      <c r="AR61"/>
    </row>
    <row r="62" spans="1:44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 s="2"/>
      <c r="P62" s="22"/>
      <c r="Q62" s="22"/>
      <c r="S62" s="8" t="str">
        <f t="shared" si="0"/>
        <v>=</v>
      </c>
      <c r="U62" s="33">
        <f t="shared" si="1"/>
        <v>0</v>
      </c>
      <c r="V62" s="33">
        <f t="shared" si="2"/>
        <v>0</v>
      </c>
      <c r="X62" s="1" t="str" cm="1">
        <f t="array" ref="X62">IF(
        AND(
            F62=0,
            OR(P62=0, P62=1),
            O62&lt;&gt;0
        ),
        IF(G62&gt;0,
            ROUND((D62 * E62 * PRODUCT(1 - H62:H62 / 100, 1 - L62:L62 / 100, 1 - N62:N62 / 100)-Q62), 2),
            ROUND((D62 * E62 * PRODUCT(1 - H62:H62 / 100, 1 - L62:L62 / 100, 1 - N62:N62 / 100)), 2)
        ),
    "")</f>
        <v/>
      </c>
      <c r="Y62" s="1" t="str" cm="1">
        <f t="array" ref="Y62">IF(
        AND(
            F62=1,
            OR(P62=0,P62=1),
            O62&lt;&gt;0
        ),
        IF(G62&gt;0,
            ROUND((D62 * E62 * 1.12 * PRODUCT(1 - H62:H62 / 100, 1 - L62:L62 / 100, 1 - N62:N62 / 100)-Q62), 2),
            ROUND(D62 * E62 * 1.12 * PRODUCT(1 - H62:H62 / 100, 1 - L62:L62 / 100, 1 - N62:N62 / 100), 2)
        ),
    "")</f>
        <v/>
      </c>
      <c r="Z62" s="1" t="str" cm="1">
        <f t="array" ref="Z62">IF(
        AND(
            F62=2,
            OR(P62=0, P62=1),
            O62&lt;&gt;0
        ),
        IF(G62&gt;0,
            ROUND((D62 * E62 * PRODUCT(1 - H62:H62 / 100, 1 - L62:L62 / 100, 1 - N62:N62 / 100) - Q62), 2),
            ROUND(D62 * E62 * PRODUCT(1 - H62:H62 / 100, 1 - L62:L62 / 100, 1 - N62:N62 / 100), 2)
        ),
    "")</f>
        <v/>
      </c>
      <c r="AA62" s="1" t="str" cm="1">
        <f t="array" ref="AA62">IF(
        AND(
            F62=3,
            OR(P62=0, P62=1),
            O62&lt;&gt;0
        ),
        IF(G62&gt;0,
            ROUND((D62 * E62 * PRODUCT(1 - H62:H62 / 100) - Q62), 2),
            ROUND(D62 * E62 * PRODUCT(1 - H62:H62 / 100), 2)
        ),
    "")</f>
        <v/>
      </c>
      <c r="AB62" s="1" t="str" cm="1">
        <f t="array" ref="AB62">IF(
        AND(
            F62=4,
            OR(P62=0, P62=1),
            O62&lt;&gt;0
        ),
        IF(G62&gt;0,
            ROUND((D62 * E62 * PRODUCT(1 - H62:H62 / 100, 1 - L62:L62 / 100, 1 - N62:N62 / 100) - Q62), 2),
            ROUND(D62 * E62 * PRODUCT(1 - H62:H62 / 100, 1 - L62:L62 / 100, 1 - N62:N62 / 100), 2)
        ),
    "")</f>
        <v/>
      </c>
      <c r="AD62"/>
      <c r="AE62"/>
      <c r="AF62"/>
      <c r="AG62"/>
      <c r="AH62"/>
      <c r="AJ62"/>
      <c r="AK62" s="2"/>
      <c r="AL62"/>
      <c r="AM62"/>
      <c r="AN62"/>
      <c r="AO62" s="2"/>
      <c r="AP62"/>
      <c r="AQ62" s="3"/>
      <c r="AR62"/>
    </row>
    <row r="63" spans="1:44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 s="2"/>
      <c r="P63" s="22"/>
      <c r="Q63" s="22"/>
      <c r="S63" s="8" t="str">
        <f t="shared" si="0"/>
        <v>=</v>
      </c>
      <c r="U63" s="33">
        <f t="shared" si="1"/>
        <v>0</v>
      </c>
      <c r="V63" s="33">
        <f t="shared" si="2"/>
        <v>0</v>
      </c>
      <c r="X63" s="1" t="str" cm="1">
        <f t="array" ref="X63">IF(
        AND(
            F63=0,
            OR(P63=0, P63=1),
            O63&lt;&gt;0
        ),
        IF(G63&gt;0,
            ROUND((D63 * E63 * PRODUCT(1 - H63:H63 / 100, 1 - L63:L63 / 100, 1 - N63:N63 / 100)-Q63), 2),
            ROUND((D63 * E63 * PRODUCT(1 - H63:H63 / 100, 1 - L63:L63 / 100, 1 - N63:N63 / 100)), 2)
        ),
    "")</f>
        <v/>
      </c>
      <c r="Y63" s="1" t="str" cm="1">
        <f t="array" ref="Y63">IF(
        AND(
            F63=1,
            OR(P63=0,P63=1),
            O63&lt;&gt;0
        ),
        IF(G63&gt;0,
            ROUND((D63 * E63 * 1.12 * PRODUCT(1 - H63:H63 / 100, 1 - L63:L63 / 100, 1 - N63:N63 / 100)-Q63), 2),
            ROUND(D63 * E63 * 1.12 * PRODUCT(1 - H63:H63 / 100, 1 - L63:L63 / 100, 1 - N63:N63 / 100), 2)
        ),
    "")</f>
        <v/>
      </c>
      <c r="Z63" s="1" t="str" cm="1">
        <f t="array" ref="Z63">IF(
        AND(
            F63=2,
            OR(P63=0, P63=1),
            O63&lt;&gt;0
        ),
        IF(G63&gt;0,
            ROUND((D63 * E63 * PRODUCT(1 - H63:H63 / 100, 1 - L63:L63 / 100, 1 - N63:N63 / 100) - Q63), 2),
            ROUND(D63 * E63 * PRODUCT(1 - H63:H63 / 100, 1 - L63:L63 / 100, 1 - N63:N63 / 100), 2)
        ),
    "")</f>
        <v/>
      </c>
      <c r="AA63" s="1" t="str" cm="1">
        <f t="array" ref="AA63">IF(
        AND(
            F63=3,
            OR(P63=0, P63=1),
            O63&lt;&gt;0
        ),
        IF(G63&gt;0,
            ROUND((D63 * E63 * PRODUCT(1 - H63:H63 / 100) - Q63), 2),
            ROUND(D63 * E63 * PRODUCT(1 - H63:H63 / 100), 2)
        ),
    "")</f>
        <v/>
      </c>
      <c r="AB63" s="1" t="str" cm="1">
        <f t="array" ref="AB63">IF(
        AND(
            F63=4,
            OR(P63=0, P63=1),
            O63&lt;&gt;0
        ),
        IF(G63&gt;0,
            ROUND((D63 * E63 * PRODUCT(1 - H63:H63 / 100, 1 - L63:L63 / 100, 1 - N63:N63 / 100) - Q63), 2),
            ROUND(D63 * E63 * PRODUCT(1 - H63:H63 / 100, 1 - L63:L63 / 100, 1 - N63:N63 / 100), 2)
        ),
    "")</f>
        <v/>
      </c>
      <c r="AD63"/>
      <c r="AE63"/>
      <c r="AF63"/>
      <c r="AG63"/>
      <c r="AH63"/>
      <c r="AJ63"/>
      <c r="AK63" s="2"/>
      <c r="AL63"/>
      <c r="AM63"/>
      <c r="AN63"/>
      <c r="AO63" s="2"/>
      <c r="AP63"/>
      <c r="AQ63" s="3"/>
      <c r="AR63"/>
    </row>
    <row r="64" spans="1:44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 s="2"/>
      <c r="P64" s="22"/>
      <c r="Q64" s="22"/>
      <c r="S64" s="8" t="str">
        <f t="shared" si="0"/>
        <v>=</v>
      </c>
      <c r="U64" s="33">
        <f t="shared" si="1"/>
        <v>0</v>
      </c>
      <c r="V64" s="33">
        <f t="shared" si="2"/>
        <v>0</v>
      </c>
      <c r="X64" s="1" t="str" cm="1">
        <f t="array" ref="X64">IF(
        AND(
            F64=0,
            OR(P64=0, P64=1),
            O64&lt;&gt;0
        ),
        IF(G64&gt;0,
            ROUND((D64 * E64 * PRODUCT(1 - H64:H64 / 100, 1 - L64:L64 / 100, 1 - N64:N64 / 100)-Q64), 2),
            ROUND((D64 * E64 * PRODUCT(1 - H64:H64 / 100, 1 - L64:L64 / 100, 1 - N64:N64 / 100)), 2)
        ),
    "")</f>
        <v/>
      </c>
      <c r="Y64" s="1" t="str" cm="1">
        <f t="array" ref="Y64">IF(
        AND(
            F64=1,
            OR(P64=0,P64=1),
            O64&lt;&gt;0
        ),
        IF(G64&gt;0,
            ROUND((D64 * E64 * 1.12 * PRODUCT(1 - H64:H64 / 100, 1 - L64:L64 / 100, 1 - N64:N64 / 100)-Q64), 2),
            ROUND(D64 * E64 * 1.12 * PRODUCT(1 - H64:H64 / 100, 1 - L64:L64 / 100, 1 - N64:N64 / 100), 2)
        ),
    "")</f>
        <v/>
      </c>
      <c r="Z64" s="1" t="str" cm="1">
        <f t="array" ref="Z64">IF(
        AND(
            F64=2,
            OR(P64=0, P64=1),
            O64&lt;&gt;0
        ),
        IF(G64&gt;0,
            ROUND((D64 * E64 * PRODUCT(1 - H64:H64 / 100, 1 - L64:L64 / 100, 1 - N64:N64 / 100) - Q64), 2),
            ROUND(D64 * E64 * PRODUCT(1 - H64:H64 / 100, 1 - L64:L64 / 100, 1 - N64:N64 / 100), 2)
        ),
    "")</f>
        <v/>
      </c>
      <c r="AA64" s="1" t="str" cm="1">
        <f t="array" ref="AA64">IF(
        AND(
            F64=3,
            OR(P64=0, P64=1),
            O64&lt;&gt;0
        ),
        IF(G64&gt;0,
            ROUND((D64 * E64 * PRODUCT(1 - H64:H64 / 100) - Q64), 2),
            ROUND(D64 * E64 * PRODUCT(1 - H64:H64 / 100), 2)
        ),
    "")</f>
        <v/>
      </c>
      <c r="AB64" s="1" t="str" cm="1">
        <f t="array" ref="AB64">IF(
        AND(
            F64=4,
            OR(P64=0, P64=1),
            O64&lt;&gt;0
        ),
        IF(G64&gt;0,
            ROUND((D64 * E64 * PRODUCT(1 - H64:H64 / 100, 1 - L64:L64 / 100, 1 - N64:N64 / 100) - Q64), 2),
            ROUND(D64 * E64 * PRODUCT(1 - H64:H64 / 100, 1 - L64:L64 / 100, 1 - N64:N64 / 100), 2)
        ),
    "")</f>
        <v/>
      </c>
      <c r="AD64"/>
      <c r="AE64"/>
      <c r="AF64"/>
      <c r="AG64"/>
      <c r="AH64"/>
      <c r="AJ64"/>
      <c r="AK64" s="2"/>
      <c r="AL64"/>
      <c r="AM64"/>
      <c r="AN64"/>
      <c r="AO64" s="2"/>
      <c r="AP64"/>
      <c r="AQ64" s="3"/>
      <c r="AR64"/>
    </row>
    <row r="65" spans="1:44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 s="2"/>
      <c r="P65" s="22"/>
      <c r="Q65" s="22"/>
      <c r="S65" s="8" t="str">
        <f t="shared" si="0"/>
        <v>=</v>
      </c>
      <c r="U65" s="33">
        <f t="shared" si="1"/>
        <v>0</v>
      </c>
      <c r="V65" s="33">
        <f t="shared" si="2"/>
        <v>0</v>
      </c>
      <c r="X65" s="1" t="str" cm="1">
        <f t="array" ref="X65">IF(
        AND(
            F65=0,
            OR(P65=0, P65=1),
            O65&lt;&gt;0
        ),
        IF(G65&gt;0,
            ROUND((D65 * E65 * PRODUCT(1 - H65:H65 / 100, 1 - L65:L65 / 100, 1 - N65:N65 / 100)-Q65), 2),
            ROUND((D65 * E65 * PRODUCT(1 - H65:H65 / 100, 1 - L65:L65 / 100, 1 - N65:N65 / 100)), 2)
        ),
    "")</f>
        <v/>
      </c>
      <c r="Y65" s="1" t="str" cm="1">
        <f t="array" ref="Y65">IF(
        AND(
            F65=1,
            OR(P65=0,P65=1),
            O65&lt;&gt;0
        ),
        IF(G65&gt;0,
            ROUND((D65 * E65 * 1.12 * PRODUCT(1 - H65:H65 / 100, 1 - L65:L65 / 100, 1 - N65:N65 / 100)-Q65), 2),
            ROUND(D65 * E65 * 1.12 * PRODUCT(1 - H65:H65 / 100, 1 - L65:L65 / 100, 1 - N65:N65 / 100), 2)
        ),
    "")</f>
        <v/>
      </c>
      <c r="Z65" s="1" t="str" cm="1">
        <f t="array" ref="Z65">IF(
        AND(
            F65=2,
            OR(P65=0, P65=1),
            O65&lt;&gt;0
        ),
        IF(G65&gt;0,
            ROUND((D65 * E65 * PRODUCT(1 - H65:H65 / 100, 1 - L65:L65 / 100, 1 - N65:N65 / 100) - Q65), 2),
            ROUND(D65 * E65 * PRODUCT(1 - H65:H65 / 100, 1 - L65:L65 / 100, 1 - N65:N65 / 100), 2)
        ),
    "")</f>
        <v/>
      </c>
      <c r="AA65" s="1" t="str" cm="1">
        <f t="array" ref="AA65">IF(
        AND(
            F65=3,
            OR(P65=0, P65=1),
            O65&lt;&gt;0
        ),
        IF(G65&gt;0,
            ROUND((D65 * E65 * PRODUCT(1 - H65:H65 / 100) - Q65), 2),
            ROUND(D65 * E65 * PRODUCT(1 - H65:H65 / 100), 2)
        ),
    "")</f>
        <v/>
      </c>
      <c r="AB65" s="1" t="str" cm="1">
        <f t="array" ref="AB65">IF(
        AND(
            F65=4,
            OR(P65=0, P65=1),
            O65&lt;&gt;0
        ),
        IF(G65&gt;0,
            ROUND((D65 * E65 * PRODUCT(1 - H65:H65 / 100, 1 - L65:L65 / 100, 1 - N65:N65 / 100) - Q65), 2),
            ROUND(D65 * E65 * PRODUCT(1 - H65:H65 / 100, 1 - L65:L65 / 100, 1 - N65:N65 / 100), 2)
        ),
    "")</f>
        <v/>
      </c>
      <c r="AD65"/>
      <c r="AE65"/>
      <c r="AF65"/>
      <c r="AG65"/>
      <c r="AH65"/>
      <c r="AJ65"/>
      <c r="AK65" s="2"/>
      <c r="AL65"/>
      <c r="AM65"/>
      <c r="AN65"/>
      <c r="AO65" s="2"/>
      <c r="AP65"/>
      <c r="AQ65" s="3"/>
      <c r="AR65"/>
    </row>
    <row r="66" spans="1:44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 s="2"/>
      <c r="P66" s="22"/>
      <c r="Q66" s="22"/>
      <c r="S66" s="8" t="str">
        <f t="shared" si="0"/>
        <v>=</v>
      </c>
      <c r="U66" s="33">
        <f t="shared" si="1"/>
        <v>0</v>
      </c>
      <c r="V66" s="33">
        <f t="shared" si="2"/>
        <v>0</v>
      </c>
      <c r="X66" s="1" t="str" cm="1">
        <f t="array" ref="X66">IF(
        AND(
            F66=0,
            OR(P66=0, P66=1),
            O66&lt;&gt;0
        ),
        IF(G66&gt;0,
            ROUND((D66 * E66 * PRODUCT(1 - H66:H66 / 100, 1 - L66:L66 / 100, 1 - N66:N66 / 100)-Q66), 2),
            ROUND((D66 * E66 * PRODUCT(1 - H66:H66 / 100, 1 - L66:L66 / 100, 1 - N66:N66 / 100)), 2)
        ),
    "")</f>
        <v/>
      </c>
      <c r="Y66" s="1" t="str" cm="1">
        <f t="array" ref="Y66">IF(
        AND(
            F66=1,
            OR(P66=0,P66=1),
            O66&lt;&gt;0
        ),
        IF(G66&gt;0,
            ROUND((D66 * E66 * 1.12 * PRODUCT(1 - H66:H66 / 100, 1 - L66:L66 / 100, 1 - N66:N66 / 100)-Q66), 2),
            ROUND(D66 * E66 * 1.12 * PRODUCT(1 - H66:H66 / 100, 1 - L66:L66 / 100, 1 - N66:N66 / 100), 2)
        ),
    "")</f>
        <v/>
      </c>
      <c r="Z66" s="1" t="str" cm="1">
        <f t="array" ref="Z66">IF(
        AND(
            F66=2,
            OR(P66=0, P66=1),
            O66&lt;&gt;0
        ),
        IF(G66&gt;0,
            ROUND((D66 * E66 * PRODUCT(1 - H66:H66 / 100, 1 - L66:L66 / 100, 1 - N66:N66 / 100) - Q66), 2),
            ROUND(D66 * E66 * PRODUCT(1 - H66:H66 / 100, 1 - L66:L66 / 100, 1 - N66:N66 / 100), 2)
        ),
    "")</f>
        <v/>
      </c>
      <c r="AA66" s="1" t="str" cm="1">
        <f t="array" ref="AA66">IF(
        AND(
            F66=3,
            OR(P66=0, P66=1),
            O66&lt;&gt;0
        ),
        IF(G66&gt;0,
            ROUND((D66 * E66 * PRODUCT(1 - H66:H66 / 100) - Q66), 2),
            ROUND(D66 * E66 * PRODUCT(1 - H66:H66 / 100), 2)
        ),
    "")</f>
        <v/>
      </c>
      <c r="AB66" s="1" t="str" cm="1">
        <f t="array" ref="AB66">IF(
        AND(
            F66=4,
            OR(P66=0, P66=1),
            O66&lt;&gt;0
        ),
        IF(G66&gt;0,
            ROUND((D66 * E66 * PRODUCT(1 - H66:H66 / 100, 1 - L66:L66 / 100, 1 - N66:N66 / 100) - Q66), 2),
            ROUND(D66 * E66 * PRODUCT(1 - H66:H66 / 100, 1 - L66:L66 / 100, 1 - N66:N66 / 100), 2)
        ),
    "")</f>
        <v/>
      </c>
      <c r="AD66"/>
      <c r="AE66"/>
      <c r="AF66"/>
      <c r="AG66"/>
      <c r="AH66"/>
      <c r="AJ66"/>
      <c r="AK66" s="2"/>
      <c r="AL66"/>
      <c r="AM66"/>
      <c r="AN66"/>
      <c r="AO66" s="2"/>
      <c r="AP66"/>
      <c r="AQ66" s="3"/>
      <c r="AR66"/>
    </row>
    <row r="67" spans="1:44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 s="2"/>
      <c r="P67" s="22"/>
      <c r="Q67" s="22"/>
      <c r="S67" s="8" t="str">
        <f t="shared" ref="S67:S130" si="3">IF(OR(P67=0,P67=1),
IF(AND(O67=V67, Q67=U67), "=","NOT EQUAL"), "VOIDED")</f>
        <v>=</v>
      </c>
      <c r="U67" s="33">
        <f t="shared" ref="U67:U130" si="4">IF(
            OR(P67=0, P67=1),
            IF(G67&gt;0,
                Q67,
                IF(
                    H67&gt;0,(D67*E67)*(H67/100),
                    IF(OR(I67=5,J67=5),(D67*E67)*((I67/100)+(J67/100)),
                        IF(AND(OR(I67&gt;5,J67&gt;5,K67&gt;0,M67&gt;0),F67=0),
                            ((D67*E67)/1.12)*((I67/100)+(J67/100)+(K67/100)+(M67/100)),
                            IF(OR(L67&gt;0,N67&gt;0),
                                (D67*E67)*((L67/100)+(N67/100)),
                                0
                            )
                        )
                    )
                )
            ),
            0
        )</f>
        <v>0</v>
      </c>
      <c r="V67" s="33">
        <f t="shared" ref="V67:V130" si="5">IF(
            OR(P67=0, P67=1),
            IF(
                OR(G67&gt;0, H67&gt;0),
                D67 * E67 - IF(G67&gt;0, Q67, D67 * E67 * H67 / 100),
                IF(
                    COUNTA(I67:N67)=0,
                    D67 * E67,
                    IF(
                    AND(
                        F67=0,
                        OR(I67=20, J67=20, M67=20)
                    ),
                    (D67 * E67) / 1.12 *
                    (1 - I67 / 100) *
                    (1 - J67 / 100) *
                    (1 - K67 / 100) *
                    (1 - L67 / 100) *
                    (1 - M67 / 100) *
                    (1 - N67 / 100),
                    D67 * E67 *
                    (1 - I67 / 100) *
                    (1 - J67 / 100) *
                    (1 - K67 / 100) *
                    (1 - L67 / 100) *
                    (1 - M67 / 100) *
                    (1 - N67 / 100)
                    )
                )
            ),
            0
        )</f>
        <v>0</v>
      </c>
      <c r="X67" s="1" t="str" cm="1">
        <f t="array" ref="X67">IF(
        AND(
            F67=0,
            OR(P67=0, P67=1),
            O67&lt;&gt;0
        ),
        IF(G67&gt;0,
            ROUND((D67 * E67 * PRODUCT(1 - H67:H67 / 100, 1 - L67:L67 / 100, 1 - N67:N67 / 100)-Q67), 2),
            ROUND((D67 * E67 * PRODUCT(1 - H67:H67 / 100, 1 - L67:L67 / 100, 1 - N67:N67 / 100)), 2)
        ),
    "")</f>
        <v/>
      </c>
      <c r="Y67" s="1" t="str" cm="1">
        <f t="array" ref="Y67">IF(
        AND(
            F67=1,
            OR(P67=0,P67=1),
            O67&lt;&gt;0
        ),
        IF(G67&gt;0,
            ROUND((D67 * E67 * 1.12 * PRODUCT(1 - H67:H67 / 100, 1 - L67:L67 / 100, 1 - N67:N67 / 100)-Q67), 2),
            ROUND(D67 * E67 * 1.12 * PRODUCT(1 - H67:H67 / 100, 1 - L67:L67 / 100, 1 - N67:N67 / 100), 2)
        ),
    "")</f>
        <v/>
      </c>
      <c r="Z67" s="1" t="str" cm="1">
        <f t="array" ref="Z67">IF(
        AND(
            F67=2,
            OR(P67=0, P67=1),
            O67&lt;&gt;0
        ),
        IF(G67&gt;0,
            ROUND((D67 * E67 * PRODUCT(1 - H67:H67 / 100, 1 - L67:L67 / 100, 1 - N67:N67 / 100) - Q67), 2),
            ROUND(D67 * E67 * PRODUCT(1 - H67:H67 / 100, 1 - L67:L67 / 100, 1 - N67:N67 / 100), 2)
        ),
    "")</f>
        <v/>
      </c>
      <c r="AA67" s="1" t="str" cm="1">
        <f t="array" ref="AA67">IF(
        AND(
            F67=3,
            OR(P67=0, P67=1),
            O67&lt;&gt;0
        ),
        IF(G67&gt;0,
            ROUND((D67 * E67 * PRODUCT(1 - H67:H67 / 100) - Q67), 2),
            ROUND(D67 * E67 * PRODUCT(1 - H67:H67 / 100), 2)
        ),
    "")</f>
        <v/>
      </c>
      <c r="AB67" s="1" t="str" cm="1">
        <f t="array" ref="AB67">IF(
        AND(
            F67=4,
            OR(P67=0, P67=1),
            O67&lt;&gt;0
        ),
        IF(G67&gt;0,
            ROUND((D67 * E67 * PRODUCT(1 - H67:H67 / 100, 1 - L67:L67 / 100, 1 - N67:N67 / 100) - Q67), 2),
            ROUND(D67 * E67 * PRODUCT(1 - H67:H67 / 100, 1 - L67:L67 / 100, 1 - N67:N67 / 100), 2)
        ),
    "")</f>
        <v/>
      </c>
      <c r="AD67"/>
      <c r="AE67"/>
      <c r="AF67"/>
      <c r="AG67"/>
      <c r="AH67"/>
      <c r="AJ67"/>
      <c r="AK67" s="2"/>
      <c r="AL67"/>
      <c r="AM67"/>
      <c r="AN67"/>
      <c r="AO67" s="2"/>
      <c r="AP67"/>
      <c r="AQ67" s="3"/>
      <c r="AR67"/>
    </row>
    <row r="68" spans="1:44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 s="2"/>
      <c r="P68" s="22"/>
      <c r="Q68" s="22"/>
      <c r="S68" s="8" t="str">
        <f t="shared" si="3"/>
        <v>=</v>
      </c>
      <c r="U68" s="33">
        <f t="shared" si="4"/>
        <v>0</v>
      </c>
      <c r="V68" s="33">
        <f t="shared" si="5"/>
        <v>0</v>
      </c>
      <c r="X68" s="1" t="str" cm="1">
        <f t="array" ref="X68">IF(
        AND(
            F68=0,
            OR(P68=0, P68=1),
            O68&lt;&gt;0
        ),
        IF(G68&gt;0,
            ROUND((D68 * E68 * PRODUCT(1 - H68:H68 / 100, 1 - L68:L68 / 100, 1 - N68:N68 / 100)-Q68), 2),
            ROUND((D68 * E68 * PRODUCT(1 - H68:H68 / 100, 1 - L68:L68 / 100, 1 - N68:N68 / 100)), 2)
        ),
    "")</f>
        <v/>
      </c>
      <c r="Y68" s="1" t="str" cm="1">
        <f t="array" ref="Y68">IF(
        AND(
            F68=1,
            OR(P68=0,P68=1),
            O68&lt;&gt;0
        ),
        IF(G68&gt;0,
            ROUND((D68 * E68 * 1.12 * PRODUCT(1 - H68:H68 / 100, 1 - L68:L68 / 100, 1 - N68:N68 / 100)-Q68), 2),
            ROUND(D68 * E68 * 1.12 * PRODUCT(1 - H68:H68 / 100, 1 - L68:L68 / 100, 1 - N68:N68 / 100), 2)
        ),
    "")</f>
        <v/>
      </c>
      <c r="Z68" s="1" t="str" cm="1">
        <f t="array" ref="Z68">IF(
        AND(
            F68=2,
            OR(P68=0, P68=1),
            O68&lt;&gt;0
        ),
        IF(G68&gt;0,
            ROUND((D68 * E68 * PRODUCT(1 - H68:H68 / 100, 1 - L68:L68 / 100, 1 - N68:N68 / 100) - Q68), 2),
            ROUND(D68 * E68 * PRODUCT(1 - H68:H68 / 100, 1 - L68:L68 / 100, 1 - N68:N68 / 100), 2)
        ),
    "")</f>
        <v/>
      </c>
      <c r="AA68" s="1" t="str" cm="1">
        <f t="array" ref="AA68">IF(
        AND(
            F68=3,
            OR(P68=0, P68=1),
            O68&lt;&gt;0
        ),
        IF(G68&gt;0,
            ROUND((D68 * E68 * PRODUCT(1 - H68:H68 / 100) - Q68), 2),
            ROUND(D68 * E68 * PRODUCT(1 - H68:H68 / 100), 2)
        ),
    "")</f>
        <v/>
      </c>
      <c r="AB68" s="1" t="str" cm="1">
        <f t="array" ref="AB68">IF(
        AND(
            F68=4,
            OR(P68=0, P68=1),
            O68&lt;&gt;0
        ),
        IF(G68&gt;0,
            ROUND((D68 * E68 * PRODUCT(1 - H68:H68 / 100, 1 - L68:L68 / 100, 1 - N68:N68 / 100) - Q68), 2),
            ROUND(D68 * E68 * PRODUCT(1 - H68:H68 / 100, 1 - L68:L68 / 100, 1 - N68:N68 / 100), 2)
        ),
    "")</f>
        <v/>
      </c>
      <c r="AD68"/>
      <c r="AE68"/>
      <c r="AF68"/>
      <c r="AG68"/>
      <c r="AH68"/>
      <c r="AJ68"/>
      <c r="AK68" s="2"/>
      <c r="AL68"/>
      <c r="AM68"/>
      <c r="AN68"/>
      <c r="AO68" s="2"/>
      <c r="AP68"/>
      <c r="AQ68" s="3"/>
      <c r="AR68"/>
    </row>
    <row r="69" spans="1:44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 s="2"/>
      <c r="P69" s="22"/>
      <c r="Q69" s="22"/>
      <c r="S69" s="8" t="str">
        <f t="shared" si="3"/>
        <v>=</v>
      </c>
      <c r="U69" s="33">
        <f t="shared" si="4"/>
        <v>0</v>
      </c>
      <c r="V69" s="33">
        <f t="shared" si="5"/>
        <v>0</v>
      </c>
      <c r="X69" s="1" t="str" cm="1">
        <f t="array" ref="X69">IF(
        AND(
            F69=0,
            OR(P69=0, P69=1),
            O69&lt;&gt;0
        ),
        IF(G69&gt;0,
            ROUND((D69 * E69 * PRODUCT(1 - H69:H69 / 100, 1 - L69:L69 / 100, 1 - N69:N69 / 100)-Q69), 2),
            ROUND((D69 * E69 * PRODUCT(1 - H69:H69 / 100, 1 - L69:L69 / 100, 1 - N69:N69 / 100)), 2)
        ),
    "")</f>
        <v/>
      </c>
      <c r="Y69" s="1" t="str" cm="1">
        <f t="array" ref="Y69">IF(
        AND(
            F69=1,
            OR(P69=0,P69=1),
            O69&lt;&gt;0
        ),
        IF(G69&gt;0,
            ROUND((D69 * E69 * 1.12 * PRODUCT(1 - H69:H69 / 100, 1 - L69:L69 / 100, 1 - N69:N69 / 100)-Q69), 2),
            ROUND(D69 * E69 * 1.12 * PRODUCT(1 - H69:H69 / 100, 1 - L69:L69 / 100, 1 - N69:N69 / 100), 2)
        ),
    "")</f>
        <v/>
      </c>
      <c r="Z69" s="1" t="str" cm="1">
        <f t="array" ref="Z69">IF(
        AND(
            F69=2,
            OR(P69=0, P69=1),
            O69&lt;&gt;0
        ),
        IF(G69&gt;0,
            ROUND((D69 * E69 * PRODUCT(1 - H69:H69 / 100, 1 - L69:L69 / 100, 1 - N69:N69 / 100) - Q69), 2),
            ROUND(D69 * E69 * PRODUCT(1 - H69:H69 / 100, 1 - L69:L69 / 100, 1 - N69:N69 / 100), 2)
        ),
    "")</f>
        <v/>
      </c>
      <c r="AA69" s="1" t="str" cm="1">
        <f t="array" ref="AA69">IF(
        AND(
            F69=3,
            OR(P69=0, P69=1),
            O69&lt;&gt;0
        ),
        IF(G69&gt;0,
            ROUND((D69 * E69 * PRODUCT(1 - H69:H69 / 100) - Q69), 2),
            ROUND(D69 * E69 * PRODUCT(1 - H69:H69 / 100), 2)
        ),
    "")</f>
        <v/>
      </c>
      <c r="AB69" s="1" t="str" cm="1">
        <f t="array" ref="AB69">IF(
        AND(
            F69=4,
            OR(P69=0, P69=1),
            O69&lt;&gt;0
        ),
        IF(G69&gt;0,
            ROUND((D69 * E69 * PRODUCT(1 - H69:H69 / 100, 1 - L69:L69 / 100, 1 - N69:N69 / 100) - Q69), 2),
            ROUND(D69 * E69 * PRODUCT(1 - H69:H69 / 100, 1 - L69:L69 / 100, 1 - N69:N69 / 100), 2)
        ),
    "")</f>
        <v/>
      </c>
      <c r="AD69"/>
      <c r="AE69"/>
      <c r="AF69"/>
      <c r="AG69"/>
      <c r="AH69"/>
      <c r="AJ69"/>
      <c r="AK69" s="2"/>
      <c r="AL69"/>
      <c r="AM69"/>
      <c r="AN69"/>
      <c r="AO69" s="2"/>
      <c r="AP69"/>
      <c r="AQ69" s="3"/>
      <c r="AR69"/>
    </row>
    <row r="70" spans="1:44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 s="2"/>
      <c r="P70" s="22"/>
      <c r="Q70" s="22"/>
      <c r="S70" s="8" t="str">
        <f t="shared" si="3"/>
        <v>=</v>
      </c>
      <c r="U70" s="33">
        <f t="shared" si="4"/>
        <v>0</v>
      </c>
      <c r="V70" s="33">
        <f t="shared" si="5"/>
        <v>0</v>
      </c>
      <c r="X70" s="1" t="str" cm="1">
        <f t="array" ref="X70">IF(
        AND(
            F70=0,
            OR(P70=0, P70=1),
            O70&lt;&gt;0
        ),
        IF(G70&gt;0,
            ROUND((D70 * E70 * PRODUCT(1 - H70:H70 / 100, 1 - L70:L70 / 100, 1 - N70:N70 / 100)-Q70), 2),
            ROUND((D70 * E70 * PRODUCT(1 - H70:H70 / 100, 1 - L70:L70 / 100, 1 - N70:N70 / 100)), 2)
        ),
    "")</f>
        <v/>
      </c>
      <c r="Y70" s="1" t="str" cm="1">
        <f t="array" ref="Y70">IF(
        AND(
            F70=1,
            OR(P70=0,P70=1),
            O70&lt;&gt;0
        ),
        IF(G70&gt;0,
            ROUND((D70 * E70 * 1.12 * PRODUCT(1 - H70:H70 / 100, 1 - L70:L70 / 100, 1 - N70:N70 / 100)-Q70), 2),
            ROUND(D70 * E70 * 1.12 * PRODUCT(1 - H70:H70 / 100, 1 - L70:L70 / 100, 1 - N70:N70 / 100), 2)
        ),
    "")</f>
        <v/>
      </c>
      <c r="Z70" s="1" t="str" cm="1">
        <f t="array" ref="Z70">IF(
        AND(
            F70=2,
            OR(P70=0, P70=1),
            O70&lt;&gt;0
        ),
        IF(G70&gt;0,
            ROUND((D70 * E70 * PRODUCT(1 - H70:H70 / 100, 1 - L70:L70 / 100, 1 - N70:N70 / 100) - Q70), 2),
            ROUND(D70 * E70 * PRODUCT(1 - H70:H70 / 100, 1 - L70:L70 / 100, 1 - N70:N70 / 100), 2)
        ),
    "")</f>
        <v/>
      </c>
      <c r="AA70" s="1" t="str" cm="1">
        <f t="array" ref="AA70">IF(
        AND(
            F70=3,
            OR(P70=0, P70=1),
            O70&lt;&gt;0
        ),
        IF(G70&gt;0,
            ROUND((D70 * E70 * PRODUCT(1 - H70:H70 / 100) - Q70), 2),
            ROUND(D70 * E70 * PRODUCT(1 - H70:H70 / 100), 2)
        ),
    "")</f>
        <v/>
      </c>
      <c r="AB70" s="1" t="str" cm="1">
        <f t="array" ref="AB70">IF(
        AND(
            F70=4,
            OR(P70=0, P70=1),
            O70&lt;&gt;0
        ),
        IF(G70&gt;0,
            ROUND((D70 * E70 * PRODUCT(1 - H70:H70 / 100, 1 - L70:L70 / 100, 1 - N70:N70 / 100) - Q70), 2),
            ROUND(D70 * E70 * PRODUCT(1 - H70:H70 / 100, 1 - L70:L70 / 100, 1 - N70:N70 / 100), 2)
        ),
    "")</f>
        <v/>
      </c>
      <c r="AD70"/>
      <c r="AE70"/>
      <c r="AF70"/>
      <c r="AG70"/>
      <c r="AH70"/>
      <c r="AJ70"/>
      <c r="AK70" s="2"/>
      <c r="AL70"/>
      <c r="AM70"/>
      <c r="AN70"/>
      <c r="AO70" s="2"/>
      <c r="AP70"/>
      <c r="AQ70" s="3"/>
      <c r="AR70"/>
    </row>
    <row r="71" spans="1:44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 s="2"/>
      <c r="P71" s="22"/>
      <c r="Q71" s="22"/>
      <c r="S71" s="8" t="str">
        <f t="shared" si="3"/>
        <v>=</v>
      </c>
      <c r="U71" s="33">
        <f t="shared" si="4"/>
        <v>0</v>
      </c>
      <c r="V71" s="33">
        <f t="shared" si="5"/>
        <v>0</v>
      </c>
      <c r="X71" s="1" t="str" cm="1">
        <f t="array" ref="X71">IF(
        AND(
            F71=0,
            OR(P71=0, P71=1),
            O71&lt;&gt;0
        ),
        IF(G71&gt;0,
            ROUND((D71 * E71 * PRODUCT(1 - H71:H71 / 100, 1 - L71:L71 / 100, 1 - N71:N71 / 100)-Q71), 2),
            ROUND((D71 * E71 * PRODUCT(1 - H71:H71 / 100, 1 - L71:L71 / 100, 1 - N71:N71 / 100)), 2)
        ),
    "")</f>
        <v/>
      </c>
      <c r="Y71" s="1" t="str" cm="1">
        <f t="array" ref="Y71">IF(
        AND(
            F71=1,
            OR(P71=0,P71=1),
            O71&lt;&gt;0
        ),
        IF(G71&gt;0,
            ROUND((D71 * E71 * 1.12 * PRODUCT(1 - H71:H71 / 100, 1 - L71:L71 / 100, 1 - N71:N71 / 100)-Q71), 2),
            ROUND(D71 * E71 * 1.12 * PRODUCT(1 - H71:H71 / 100, 1 - L71:L71 / 100, 1 - N71:N71 / 100), 2)
        ),
    "")</f>
        <v/>
      </c>
      <c r="Z71" s="1" t="str" cm="1">
        <f t="array" ref="Z71">IF(
        AND(
            F71=2,
            OR(P71=0, P71=1),
            O71&lt;&gt;0
        ),
        IF(G71&gt;0,
            ROUND((D71 * E71 * PRODUCT(1 - H71:H71 / 100, 1 - L71:L71 / 100, 1 - N71:N71 / 100) - Q71), 2),
            ROUND(D71 * E71 * PRODUCT(1 - H71:H71 / 100, 1 - L71:L71 / 100, 1 - N71:N71 / 100), 2)
        ),
    "")</f>
        <v/>
      </c>
      <c r="AA71" s="1" t="str" cm="1">
        <f t="array" ref="AA71">IF(
        AND(
            F71=3,
            OR(P71=0, P71=1),
            O71&lt;&gt;0
        ),
        IF(G71&gt;0,
            ROUND((D71 * E71 * PRODUCT(1 - H71:H71 / 100) - Q71), 2),
            ROUND(D71 * E71 * PRODUCT(1 - H71:H71 / 100), 2)
        ),
    "")</f>
        <v/>
      </c>
      <c r="AB71" s="1" t="str" cm="1">
        <f t="array" ref="AB71">IF(
        AND(
            F71=4,
            OR(P71=0, P71=1),
            O71&lt;&gt;0
        ),
        IF(G71&gt;0,
            ROUND((D71 * E71 * PRODUCT(1 - H71:H71 / 100, 1 - L71:L71 / 100, 1 - N71:N71 / 100) - Q71), 2),
            ROUND(D71 * E71 * PRODUCT(1 - H71:H71 / 100, 1 - L71:L71 / 100, 1 - N71:N71 / 100), 2)
        ),
    "")</f>
        <v/>
      </c>
      <c r="AD71"/>
      <c r="AE71"/>
      <c r="AF71"/>
      <c r="AG71"/>
      <c r="AH71"/>
      <c r="AJ71"/>
      <c r="AK71" s="2"/>
      <c r="AL71"/>
      <c r="AM71"/>
      <c r="AN71"/>
      <c r="AO71" s="2"/>
      <c r="AP71"/>
      <c r="AQ71" s="3"/>
      <c r="AR71"/>
    </row>
    <row r="72" spans="1:44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 s="2"/>
      <c r="P72" s="22"/>
      <c r="Q72" s="22"/>
      <c r="S72" s="8" t="str">
        <f t="shared" si="3"/>
        <v>=</v>
      </c>
      <c r="U72" s="33">
        <f t="shared" si="4"/>
        <v>0</v>
      </c>
      <c r="V72" s="33">
        <f t="shared" si="5"/>
        <v>0</v>
      </c>
      <c r="X72" s="1" t="str" cm="1">
        <f t="array" ref="X72">IF(
        AND(
            F72=0,
            OR(P72=0, P72=1),
            O72&lt;&gt;0
        ),
        IF(G72&gt;0,
            ROUND((D72 * E72 * PRODUCT(1 - H72:H72 / 100, 1 - L72:L72 / 100, 1 - N72:N72 / 100)-Q72), 2),
            ROUND((D72 * E72 * PRODUCT(1 - H72:H72 / 100, 1 - L72:L72 / 100, 1 - N72:N72 / 100)), 2)
        ),
    "")</f>
        <v/>
      </c>
      <c r="Y72" s="1" t="str" cm="1">
        <f t="array" ref="Y72">IF(
        AND(
            F72=1,
            OR(P72=0,P72=1),
            O72&lt;&gt;0
        ),
        IF(G72&gt;0,
            ROUND((D72 * E72 * 1.12 * PRODUCT(1 - H72:H72 / 100, 1 - L72:L72 / 100, 1 - N72:N72 / 100)-Q72), 2),
            ROUND(D72 * E72 * 1.12 * PRODUCT(1 - H72:H72 / 100, 1 - L72:L72 / 100, 1 - N72:N72 / 100), 2)
        ),
    "")</f>
        <v/>
      </c>
      <c r="Z72" s="1" t="str" cm="1">
        <f t="array" ref="Z72">IF(
        AND(
            F72=2,
            OR(P72=0, P72=1),
            O72&lt;&gt;0
        ),
        IF(G72&gt;0,
            ROUND((D72 * E72 * PRODUCT(1 - H72:H72 / 100, 1 - L72:L72 / 100, 1 - N72:N72 / 100) - Q72), 2),
            ROUND(D72 * E72 * PRODUCT(1 - H72:H72 / 100, 1 - L72:L72 / 100, 1 - N72:N72 / 100), 2)
        ),
    "")</f>
        <v/>
      </c>
      <c r="AA72" s="1" t="str" cm="1">
        <f t="array" ref="AA72">IF(
        AND(
            F72=3,
            OR(P72=0, P72=1),
            O72&lt;&gt;0
        ),
        IF(G72&gt;0,
            ROUND((D72 * E72 * PRODUCT(1 - H72:H72 / 100) - Q72), 2),
            ROUND(D72 * E72 * PRODUCT(1 - H72:H72 / 100), 2)
        ),
    "")</f>
        <v/>
      </c>
      <c r="AB72" s="1" t="str" cm="1">
        <f t="array" ref="AB72">IF(
        AND(
            F72=4,
            OR(P72=0, P72=1),
            O72&lt;&gt;0
        ),
        IF(G72&gt;0,
            ROUND((D72 * E72 * PRODUCT(1 - H72:H72 / 100, 1 - L72:L72 / 100, 1 - N72:N72 / 100) - Q72), 2),
            ROUND(D72 * E72 * PRODUCT(1 - H72:H72 / 100, 1 - L72:L72 / 100, 1 - N72:N72 / 100), 2)
        ),
    "")</f>
        <v/>
      </c>
      <c r="AD72"/>
      <c r="AE72"/>
      <c r="AF72"/>
      <c r="AG72"/>
      <c r="AH72"/>
      <c r="AJ72"/>
      <c r="AK72" s="2"/>
      <c r="AL72"/>
      <c r="AM72"/>
      <c r="AN72"/>
      <c r="AO72" s="2"/>
      <c r="AP72"/>
      <c r="AQ72" s="3"/>
      <c r="AR72"/>
    </row>
    <row r="73" spans="1:44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 s="2"/>
      <c r="P73" s="22"/>
      <c r="Q73" s="22"/>
      <c r="S73" s="8" t="str">
        <f t="shared" si="3"/>
        <v>=</v>
      </c>
      <c r="U73" s="33">
        <f t="shared" si="4"/>
        <v>0</v>
      </c>
      <c r="V73" s="33">
        <f t="shared" si="5"/>
        <v>0</v>
      </c>
      <c r="X73" s="1" t="str" cm="1">
        <f t="array" ref="X73">IF(
        AND(
            F73=0,
            OR(P73=0, P73=1),
            O73&lt;&gt;0
        ),
        IF(G73&gt;0,
            ROUND((D73 * E73 * PRODUCT(1 - H73:H73 / 100, 1 - L73:L73 / 100, 1 - N73:N73 / 100)-Q73), 2),
            ROUND((D73 * E73 * PRODUCT(1 - H73:H73 / 100, 1 - L73:L73 / 100, 1 - N73:N73 / 100)), 2)
        ),
    "")</f>
        <v/>
      </c>
      <c r="Y73" s="1" t="str" cm="1">
        <f t="array" ref="Y73">IF(
        AND(
            F73=1,
            OR(P73=0,P73=1),
            O73&lt;&gt;0
        ),
        IF(G73&gt;0,
            ROUND((D73 * E73 * 1.12 * PRODUCT(1 - H73:H73 / 100, 1 - L73:L73 / 100, 1 - N73:N73 / 100)-Q73), 2),
            ROUND(D73 * E73 * 1.12 * PRODUCT(1 - H73:H73 / 100, 1 - L73:L73 / 100, 1 - N73:N73 / 100), 2)
        ),
    "")</f>
        <v/>
      </c>
      <c r="Z73" s="1" t="str" cm="1">
        <f t="array" ref="Z73">IF(
        AND(
            F73=2,
            OR(P73=0, P73=1),
            O73&lt;&gt;0
        ),
        IF(G73&gt;0,
            ROUND((D73 * E73 * PRODUCT(1 - H73:H73 / 100, 1 - L73:L73 / 100, 1 - N73:N73 / 100) - Q73), 2),
            ROUND(D73 * E73 * PRODUCT(1 - H73:H73 / 100, 1 - L73:L73 / 100, 1 - N73:N73 / 100), 2)
        ),
    "")</f>
        <v/>
      </c>
      <c r="AA73" s="1" t="str" cm="1">
        <f t="array" ref="AA73">IF(
        AND(
            F73=3,
            OR(P73=0, P73=1),
            O73&lt;&gt;0
        ),
        IF(G73&gt;0,
            ROUND((D73 * E73 * PRODUCT(1 - H73:H73 / 100) - Q73), 2),
            ROUND(D73 * E73 * PRODUCT(1 - H73:H73 / 100), 2)
        ),
    "")</f>
        <v/>
      </c>
      <c r="AB73" s="1" t="str" cm="1">
        <f t="array" ref="AB73">IF(
        AND(
            F73=4,
            OR(P73=0, P73=1),
            O73&lt;&gt;0
        ),
        IF(G73&gt;0,
            ROUND((D73 * E73 * PRODUCT(1 - H73:H73 / 100, 1 - L73:L73 / 100, 1 - N73:N73 / 100) - Q73), 2),
            ROUND(D73 * E73 * PRODUCT(1 - H73:H73 / 100, 1 - L73:L73 / 100, 1 - N73:N73 / 100), 2)
        ),
    "")</f>
        <v/>
      </c>
      <c r="AD73"/>
      <c r="AE73"/>
      <c r="AF73"/>
      <c r="AG73"/>
      <c r="AH73"/>
      <c r="AJ73"/>
      <c r="AK73" s="2"/>
      <c r="AL73"/>
      <c r="AM73"/>
      <c r="AN73"/>
      <c r="AO73" s="2"/>
      <c r="AP73"/>
      <c r="AQ73" s="3"/>
      <c r="AR73"/>
    </row>
    <row r="74" spans="1:44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 s="2"/>
      <c r="P74" s="22"/>
      <c r="Q74" s="22"/>
      <c r="S74" s="8" t="str">
        <f t="shared" si="3"/>
        <v>=</v>
      </c>
      <c r="U74" s="33">
        <f t="shared" si="4"/>
        <v>0</v>
      </c>
      <c r="V74" s="33">
        <f t="shared" si="5"/>
        <v>0</v>
      </c>
      <c r="X74" s="1" t="str" cm="1">
        <f t="array" ref="X74">IF(
        AND(
            F74=0,
            OR(P74=0, P74=1),
            O74&lt;&gt;0
        ),
        IF(G74&gt;0,
            ROUND((D74 * E74 * PRODUCT(1 - H74:H74 / 100, 1 - L74:L74 / 100, 1 - N74:N74 / 100)-Q74), 2),
            ROUND((D74 * E74 * PRODUCT(1 - H74:H74 / 100, 1 - L74:L74 / 100, 1 - N74:N74 / 100)), 2)
        ),
    "")</f>
        <v/>
      </c>
      <c r="Y74" s="1" t="str" cm="1">
        <f t="array" ref="Y74">IF(
        AND(
            F74=1,
            OR(P74=0,P74=1),
            O74&lt;&gt;0
        ),
        IF(G74&gt;0,
            ROUND((D74 * E74 * 1.12 * PRODUCT(1 - H74:H74 / 100, 1 - L74:L74 / 100, 1 - N74:N74 / 100)-Q74), 2),
            ROUND(D74 * E74 * 1.12 * PRODUCT(1 - H74:H74 / 100, 1 - L74:L74 / 100, 1 - N74:N74 / 100), 2)
        ),
    "")</f>
        <v/>
      </c>
      <c r="Z74" s="1" t="str" cm="1">
        <f t="array" ref="Z74">IF(
        AND(
            F74=2,
            OR(P74=0, P74=1),
            O74&lt;&gt;0
        ),
        IF(G74&gt;0,
            ROUND((D74 * E74 * PRODUCT(1 - H74:H74 / 100, 1 - L74:L74 / 100, 1 - N74:N74 / 100) - Q74), 2),
            ROUND(D74 * E74 * PRODUCT(1 - H74:H74 / 100, 1 - L74:L74 / 100, 1 - N74:N74 / 100), 2)
        ),
    "")</f>
        <v/>
      </c>
      <c r="AA74" s="1" t="str" cm="1">
        <f t="array" ref="AA74">IF(
        AND(
            F74=3,
            OR(P74=0, P74=1),
            O74&lt;&gt;0
        ),
        IF(G74&gt;0,
            ROUND((D74 * E74 * PRODUCT(1 - H74:H74 / 100) - Q74), 2),
            ROUND(D74 * E74 * PRODUCT(1 - H74:H74 / 100), 2)
        ),
    "")</f>
        <v/>
      </c>
      <c r="AB74" s="1" t="str" cm="1">
        <f t="array" ref="AB74">IF(
        AND(
            F74=4,
            OR(P74=0, P74=1),
            O74&lt;&gt;0
        ),
        IF(G74&gt;0,
            ROUND((D74 * E74 * PRODUCT(1 - H74:H74 / 100, 1 - L74:L74 / 100, 1 - N74:N74 / 100) - Q74), 2),
            ROUND(D74 * E74 * PRODUCT(1 - H74:H74 / 100, 1 - L74:L74 / 100, 1 - N74:N74 / 100), 2)
        ),
    "")</f>
        <v/>
      </c>
      <c r="AD74"/>
      <c r="AE74"/>
      <c r="AF74"/>
      <c r="AG74"/>
      <c r="AH74"/>
      <c r="AJ74"/>
      <c r="AK74" s="2"/>
      <c r="AL74"/>
      <c r="AM74"/>
      <c r="AN74"/>
      <c r="AO74" s="2"/>
      <c r="AP74"/>
      <c r="AQ74" s="3"/>
      <c r="AR74"/>
    </row>
    <row r="75" spans="1:44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 s="2"/>
      <c r="P75" s="22"/>
      <c r="Q75" s="22"/>
      <c r="S75" s="8" t="str">
        <f t="shared" si="3"/>
        <v>=</v>
      </c>
      <c r="U75" s="33">
        <f t="shared" si="4"/>
        <v>0</v>
      </c>
      <c r="V75" s="33">
        <f t="shared" si="5"/>
        <v>0</v>
      </c>
      <c r="X75" s="1" t="str" cm="1">
        <f t="array" ref="X75">IF(
        AND(
            F75=0,
            OR(P75=0, P75=1),
            O75&lt;&gt;0
        ),
        IF(G75&gt;0,
            ROUND((D75 * E75 * PRODUCT(1 - H75:H75 / 100, 1 - L75:L75 / 100, 1 - N75:N75 / 100)-Q75), 2),
            ROUND((D75 * E75 * PRODUCT(1 - H75:H75 / 100, 1 - L75:L75 / 100, 1 - N75:N75 / 100)), 2)
        ),
    "")</f>
        <v/>
      </c>
      <c r="Y75" s="1" t="str" cm="1">
        <f t="array" ref="Y75">IF(
        AND(
            F75=1,
            OR(P75=0,P75=1),
            O75&lt;&gt;0
        ),
        IF(G75&gt;0,
            ROUND((D75 * E75 * 1.12 * PRODUCT(1 - H75:H75 / 100, 1 - L75:L75 / 100, 1 - N75:N75 / 100)-Q75), 2),
            ROUND(D75 * E75 * 1.12 * PRODUCT(1 - H75:H75 / 100, 1 - L75:L75 / 100, 1 - N75:N75 / 100), 2)
        ),
    "")</f>
        <v/>
      </c>
      <c r="Z75" s="1" t="str" cm="1">
        <f t="array" ref="Z75">IF(
        AND(
            F75=2,
            OR(P75=0, P75=1),
            O75&lt;&gt;0
        ),
        IF(G75&gt;0,
            ROUND((D75 * E75 * PRODUCT(1 - H75:H75 / 100, 1 - L75:L75 / 100, 1 - N75:N75 / 100) - Q75), 2),
            ROUND(D75 * E75 * PRODUCT(1 - H75:H75 / 100, 1 - L75:L75 / 100, 1 - N75:N75 / 100), 2)
        ),
    "")</f>
        <v/>
      </c>
      <c r="AA75" s="1" t="str" cm="1">
        <f t="array" ref="AA75">IF(
        AND(
            F75=3,
            OR(P75=0, P75=1),
            O75&lt;&gt;0
        ),
        IF(G75&gt;0,
            ROUND((D75 * E75 * PRODUCT(1 - H75:H75 / 100) - Q75), 2),
            ROUND(D75 * E75 * PRODUCT(1 - H75:H75 / 100), 2)
        ),
    "")</f>
        <v/>
      </c>
      <c r="AB75" s="1" t="str" cm="1">
        <f t="array" ref="AB75">IF(
        AND(
            F75=4,
            OR(P75=0, P75=1),
            O75&lt;&gt;0
        ),
        IF(G75&gt;0,
            ROUND((D75 * E75 * PRODUCT(1 - H75:H75 / 100, 1 - L75:L75 / 100, 1 - N75:N75 / 100) - Q75), 2),
            ROUND(D75 * E75 * PRODUCT(1 - H75:H75 / 100, 1 - L75:L75 / 100, 1 - N75:N75 / 100), 2)
        ),
    "")</f>
        <v/>
      </c>
      <c r="AD75"/>
      <c r="AE75"/>
      <c r="AF75"/>
      <c r="AG75"/>
      <c r="AH75"/>
      <c r="AJ75"/>
      <c r="AK75" s="2"/>
      <c r="AL75"/>
      <c r="AM75"/>
      <c r="AN75"/>
      <c r="AO75" s="2"/>
      <c r="AP75"/>
      <c r="AQ75" s="3"/>
      <c r="AR75"/>
    </row>
    <row r="76" spans="1:44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 s="2"/>
      <c r="P76" s="22"/>
      <c r="Q76" s="22"/>
      <c r="S76" s="8" t="str">
        <f t="shared" si="3"/>
        <v>=</v>
      </c>
      <c r="U76" s="33">
        <f t="shared" si="4"/>
        <v>0</v>
      </c>
      <c r="V76" s="33">
        <f t="shared" si="5"/>
        <v>0</v>
      </c>
      <c r="X76" s="1" t="str" cm="1">
        <f t="array" ref="X76">IF(
        AND(
            F76=0,
            OR(P76=0, P76=1),
            O76&lt;&gt;0
        ),
        IF(G76&gt;0,
            ROUND((D76 * E76 * PRODUCT(1 - H76:H76 / 100, 1 - L76:L76 / 100, 1 - N76:N76 / 100)-Q76), 2),
            ROUND((D76 * E76 * PRODUCT(1 - H76:H76 / 100, 1 - L76:L76 / 100, 1 - N76:N76 / 100)), 2)
        ),
    "")</f>
        <v/>
      </c>
      <c r="Y76" s="1" t="str" cm="1">
        <f t="array" ref="Y76">IF(
        AND(
            F76=1,
            OR(P76=0,P76=1),
            O76&lt;&gt;0
        ),
        IF(G76&gt;0,
            ROUND((D76 * E76 * 1.12 * PRODUCT(1 - H76:H76 / 100, 1 - L76:L76 / 100, 1 - N76:N76 / 100)-Q76), 2),
            ROUND(D76 * E76 * 1.12 * PRODUCT(1 - H76:H76 / 100, 1 - L76:L76 / 100, 1 - N76:N76 / 100), 2)
        ),
    "")</f>
        <v/>
      </c>
      <c r="Z76" s="1" t="str" cm="1">
        <f t="array" ref="Z76">IF(
        AND(
            F76=2,
            OR(P76=0, P76=1),
            O76&lt;&gt;0
        ),
        IF(G76&gt;0,
            ROUND((D76 * E76 * PRODUCT(1 - H76:H76 / 100, 1 - L76:L76 / 100, 1 - N76:N76 / 100) - Q76), 2),
            ROUND(D76 * E76 * PRODUCT(1 - H76:H76 / 100, 1 - L76:L76 / 100, 1 - N76:N76 / 100), 2)
        ),
    "")</f>
        <v/>
      </c>
      <c r="AA76" s="1" t="str" cm="1">
        <f t="array" ref="AA76">IF(
        AND(
            F76=3,
            OR(P76=0, P76=1),
            O76&lt;&gt;0
        ),
        IF(G76&gt;0,
            ROUND((D76 * E76 * PRODUCT(1 - H76:H76 / 100) - Q76), 2),
            ROUND(D76 * E76 * PRODUCT(1 - H76:H76 / 100), 2)
        ),
    "")</f>
        <v/>
      </c>
      <c r="AB76" s="1" t="str" cm="1">
        <f t="array" ref="AB76">IF(
        AND(
            F76=4,
            OR(P76=0, P76=1),
            O76&lt;&gt;0
        ),
        IF(G76&gt;0,
            ROUND((D76 * E76 * PRODUCT(1 - H76:H76 / 100, 1 - L76:L76 / 100, 1 - N76:N76 / 100) - Q76), 2),
            ROUND(D76 * E76 * PRODUCT(1 - H76:H76 / 100, 1 - L76:L76 / 100, 1 - N76:N76 / 100), 2)
        ),
    "")</f>
        <v/>
      </c>
      <c r="AD76"/>
      <c r="AE76"/>
      <c r="AF76"/>
      <c r="AG76"/>
      <c r="AH76"/>
      <c r="AJ76"/>
      <c r="AK76" s="2"/>
      <c r="AL76"/>
      <c r="AM76"/>
      <c r="AN76"/>
      <c r="AO76" s="2"/>
      <c r="AP76"/>
      <c r="AQ76" s="3"/>
      <c r="AR76"/>
    </row>
    <row r="77" spans="1:44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 s="2"/>
      <c r="P77" s="22"/>
      <c r="Q77" s="22"/>
      <c r="S77" s="8" t="str">
        <f t="shared" si="3"/>
        <v>=</v>
      </c>
      <c r="U77" s="33">
        <f t="shared" si="4"/>
        <v>0</v>
      </c>
      <c r="V77" s="33">
        <f t="shared" si="5"/>
        <v>0</v>
      </c>
      <c r="X77" s="1" t="str" cm="1">
        <f t="array" ref="X77">IF(
        AND(
            F77=0,
            OR(P77=0, P77=1),
            O77&lt;&gt;0
        ),
        IF(G77&gt;0,
            ROUND((D77 * E77 * PRODUCT(1 - H77:H77 / 100, 1 - L77:L77 / 100, 1 - N77:N77 / 100)-Q77), 2),
            ROUND((D77 * E77 * PRODUCT(1 - H77:H77 / 100, 1 - L77:L77 / 100, 1 - N77:N77 / 100)), 2)
        ),
    "")</f>
        <v/>
      </c>
      <c r="Y77" s="1" t="str" cm="1">
        <f t="array" ref="Y77">IF(
        AND(
            F77=1,
            OR(P77=0,P77=1),
            O77&lt;&gt;0
        ),
        IF(G77&gt;0,
            ROUND((D77 * E77 * 1.12 * PRODUCT(1 - H77:H77 / 100, 1 - L77:L77 / 100, 1 - N77:N77 / 100)-Q77), 2),
            ROUND(D77 * E77 * 1.12 * PRODUCT(1 - H77:H77 / 100, 1 - L77:L77 / 100, 1 - N77:N77 / 100), 2)
        ),
    "")</f>
        <v/>
      </c>
      <c r="Z77" s="1" t="str" cm="1">
        <f t="array" ref="Z77">IF(
        AND(
            F77=2,
            OR(P77=0, P77=1),
            O77&lt;&gt;0
        ),
        IF(G77&gt;0,
            ROUND((D77 * E77 * PRODUCT(1 - H77:H77 / 100, 1 - L77:L77 / 100, 1 - N77:N77 / 100) - Q77), 2),
            ROUND(D77 * E77 * PRODUCT(1 - H77:H77 / 100, 1 - L77:L77 / 100, 1 - N77:N77 / 100), 2)
        ),
    "")</f>
        <v/>
      </c>
      <c r="AA77" s="1" t="str" cm="1">
        <f t="array" ref="AA77">IF(
        AND(
            F77=3,
            OR(P77=0, P77=1),
            O77&lt;&gt;0
        ),
        IF(G77&gt;0,
            ROUND((D77 * E77 * PRODUCT(1 - H77:H77 / 100) - Q77), 2),
            ROUND(D77 * E77 * PRODUCT(1 - H77:H77 / 100), 2)
        ),
    "")</f>
        <v/>
      </c>
      <c r="AB77" s="1" t="str" cm="1">
        <f t="array" ref="AB77">IF(
        AND(
            F77=4,
            OR(P77=0, P77=1),
            O77&lt;&gt;0
        ),
        IF(G77&gt;0,
            ROUND((D77 * E77 * PRODUCT(1 - H77:H77 / 100, 1 - L77:L77 / 100, 1 - N77:N77 / 100) - Q77), 2),
            ROUND(D77 * E77 * PRODUCT(1 - H77:H77 / 100, 1 - L77:L77 / 100, 1 - N77:N77 / 100), 2)
        ),
    "")</f>
        <v/>
      </c>
      <c r="AD77"/>
      <c r="AE77"/>
      <c r="AF77"/>
      <c r="AG77"/>
      <c r="AH77"/>
      <c r="AJ77"/>
      <c r="AK77" s="2"/>
      <c r="AL77"/>
      <c r="AM77"/>
      <c r="AN77"/>
      <c r="AO77" s="2"/>
      <c r="AP77"/>
      <c r="AQ77" s="3"/>
      <c r="AR77"/>
    </row>
    <row r="78" spans="1:44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 s="2"/>
      <c r="P78" s="22"/>
      <c r="Q78" s="22"/>
      <c r="S78" s="8" t="str">
        <f t="shared" si="3"/>
        <v>=</v>
      </c>
      <c r="U78" s="33">
        <f t="shared" si="4"/>
        <v>0</v>
      </c>
      <c r="V78" s="33">
        <f t="shared" si="5"/>
        <v>0</v>
      </c>
      <c r="X78" s="1" t="str" cm="1">
        <f t="array" ref="X78">IF(
        AND(
            F78=0,
            OR(P78=0, P78=1),
            O78&lt;&gt;0
        ),
        IF(G78&gt;0,
            ROUND((D78 * E78 * PRODUCT(1 - H78:H78 / 100, 1 - L78:L78 / 100, 1 - N78:N78 / 100)-Q78), 2),
            ROUND((D78 * E78 * PRODUCT(1 - H78:H78 / 100, 1 - L78:L78 / 100, 1 - N78:N78 / 100)), 2)
        ),
    "")</f>
        <v/>
      </c>
      <c r="Y78" s="1" t="str" cm="1">
        <f t="array" ref="Y78">IF(
        AND(
            F78=1,
            OR(P78=0,P78=1),
            O78&lt;&gt;0
        ),
        IF(G78&gt;0,
            ROUND((D78 * E78 * 1.12 * PRODUCT(1 - H78:H78 / 100, 1 - L78:L78 / 100, 1 - N78:N78 / 100)-Q78), 2),
            ROUND(D78 * E78 * 1.12 * PRODUCT(1 - H78:H78 / 100, 1 - L78:L78 / 100, 1 - N78:N78 / 100), 2)
        ),
    "")</f>
        <v/>
      </c>
      <c r="Z78" s="1" t="str" cm="1">
        <f t="array" ref="Z78">IF(
        AND(
            F78=2,
            OR(P78=0, P78=1),
            O78&lt;&gt;0
        ),
        IF(G78&gt;0,
            ROUND((D78 * E78 * PRODUCT(1 - H78:H78 / 100, 1 - L78:L78 / 100, 1 - N78:N78 / 100) - Q78), 2),
            ROUND(D78 * E78 * PRODUCT(1 - H78:H78 / 100, 1 - L78:L78 / 100, 1 - N78:N78 / 100), 2)
        ),
    "")</f>
        <v/>
      </c>
      <c r="AA78" s="1" t="str" cm="1">
        <f t="array" ref="AA78">IF(
        AND(
            F78=3,
            OR(P78=0, P78=1),
            O78&lt;&gt;0
        ),
        IF(G78&gt;0,
            ROUND((D78 * E78 * PRODUCT(1 - H78:H78 / 100) - Q78), 2),
            ROUND(D78 * E78 * PRODUCT(1 - H78:H78 / 100), 2)
        ),
    "")</f>
        <v/>
      </c>
      <c r="AB78" s="1" t="str" cm="1">
        <f t="array" ref="AB78">IF(
        AND(
            F78=4,
            OR(P78=0, P78=1),
            O78&lt;&gt;0
        ),
        IF(G78&gt;0,
            ROUND((D78 * E78 * PRODUCT(1 - H78:H78 / 100, 1 - L78:L78 / 100, 1 - N78:N78 / 100) - Q78), 2),
            ROUND(D78 * E78 * PRODUCT(1 - H78:H78 / 100, 1 - L78:L78 / 100, 1 - N78:N78 / 100), 2)
        ),
    "")</f>
        <v/>
      </c>
      <c r="AD78"/>
      <c r="AE78"/>
      <c r="AF78"/>
      <c r="AG78"/>
      <c r="AH78"/>
      <c r="AJ78"/>
      <c r="AK78" s="2"/>
      <c r="AL78"/>
      <c r="AM78"/>
      <c r="AN78"/>
      <c r="AO78" s="2"/>
      <c r="AP78"/>
      <c r="AQ78" s="3"/>
      <c r="AR78"/>
    </row>
    <row r="79" spans="1:44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 s="2"/>
      <c r="P79" s="22"/>
      <c r="Q79" s="22"/>
      <c r="S79" s="8" t="str">
        <f t="shared" si="3"/>
        <v>=</v>
      </c>
      <c r="U79" s="33">
        <f t="shared" si="4"/>
        <v>0</v>
      </c>
      <c r="V79" s="33">
        <f t="shared" si="5"/>
        <v>0</v>
      </c>
      <c r="X79" s="1" t="str" cm="1">
        <f t="array" ref="X79">IF(
        AND(
            F79=0,
            OR(P79=0, P79=1),
            O79&lt;&gt;0
        ),
        IF(G79&gt;0,
            ROUND((D79 * E79 * PRODUCT(1 - H79:H79 / 100, 1 - L79:L79 / 100, 1 - N79:N79 / 100)-Q79), 2),
            ROUND((D79 * E79 * PRODUCT(1 - H79:H79 / 100, 1 - L79:L79 / 100, 1 - N79:N79 / 100)), 2)
        ),
    "")</f>
        <v/>
      </c>
      <c r="Y79" s="1" t="str" cm="1">
        <f t="array" ref="Y79">IF(
        AND(
            F79=1,
            OR(P79=0,P79=1),
            O79&lt;&gt;0
        ),
        IF(G79&gt;0,
            ROUND((D79 * E79 * 1.12 * PRODUCT(1 - H79:H79 / 100, 1 - L79:L79 / 100, 1 - N79:N79 / 100)-Q79), 2),
            ROUND(D79 * E79 * 1.12 * PRODUCT(1 - H79:H79 / 100, 1 - L79:L79 / 100, 1 - N79:N79 / 100), 2)
        ),
    "")</f>
        <v/>
      </c>
      <c r="Z79" s="1" t="str" cm="1">
        <f t="array" ref="Z79">IF(
        AND(
            F79=2,
            OR(P79=0, P79=1),
            O79&lt;&gt;0
        ),
        IF(G79&gt;0,
            ROUND((D79 * E79 * PRODUCT(1 - H79:H79 / 100, 1 - L79:L79 / 100, 1 - N79:N79 / 100) - Q79), 2),
            ROUND(D79 * E79 * PRODUCT(1 - H79:H79 / 100, 1 - L79:L79 / 100, 1 - N79:N79 / 100), 2)
        ),
    "")</f>
        <v/>
      </c>
      <c r="AA79" s="1" t="str" cm="1">
        <f t="array" ref="AA79">IF(
        AND(
            F79=3,
            OR(P79=0, P79=1),
            O79&lt;&gt;0
        ),
        IF(G79&gt;0,
            ROUND((D79 * E79 * PRODUCT(1 - H79:H79 / 100) - Q79), 2),
            ROUND(D79 * E79 * PRODUCT(1 - H79:H79 / 100), 2)
        ),
    "")</f>
        <v/>
      </c>
      <c r="AB79" s="1" t="str" cm="1">
        <f t="array" ref="AB79">IF(
        AND(
            F79=4,
            OR(P79=0, P79=1),
            O79&lt;&gt;0
        ),
        IF(G79&gt;0,
            ROUND((D79 * E79 * PRODUCT(1 - H79:H79 / 100, 1 - L79:L79 / 100, 1 - N79:N79 / 100) - Q79), 2),
            ROUND(D79 * E79 * PRODUCT(1 - H79:H79 / 100, 1 - L79:L79 / 100, 1 - N79:N79 / 100), 2)
        ),
    "")</f>
        <v/>
      </c>
      <c r="AD79"/>
      <c r="AE79"/>
      <c r="AF79"/>
      <c r="AG79"/>
      <c r="AH79"/>
      <c r="AJ79"/>
      <c r="AK79" s="2"/>
      <c r="AL79"/>
      <c r="AM79"/>
      <c r="AN79"/>
      <c r="AO79" s="2"/>
      <c r="AP79"/>
      <c r="AQ79" s="3"/>
      <c r="AR79"/>
    </row>
    <row r="80" spans="1:44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 s="2"/>
      <c r="P80" s="22"/>
      <c r="Q80" s="22"/>
      <c r="S80" s="8" t="str">
        <f t="shared" si="3"/>
        <v>=</v>
      </c>
      <c r="U80" s="33">
        <f t="shared" si="4"/>
        <v>0</v>
      </c>
      <c r="V80" s="33">
        <f t="shared" si="5"/>
        <v>0</v>
      </c>
      <c r="X80" s="1" t="str" cm="1">
        <f t="array" ref="X80">IF(
        AND(
            F80=0,
            OR(P80=0, P80=1),
            O80&lt;&gt;0
        ),
        IF(G80&gt;0,
            ROUND((D80 * E80 * PRODUCT(1 - H80:H80 / 100, 1 - L80:L80 / 100, 1 - N80:N80 / 100)-Q80), 2),
            ROUND((D80 * E80 * PRODUCT(1 - H80:H80 / 100, 1 - L80:L80 / 100, 1 - N80:N80 / 100)), 2)
        ),
    "")</f>
        <v/>
      </c>
      <c r="Y80" s="1" t="str" cm="1">
        <f t="array" ref="Y80">IF(
        AND(
            F80=1,
            OR(P80=0,P80=1),
            O80&lt;&gt;0
        ),
        IF(G80&gt;0,
            ROUND((D80 * E80 * 1.12 * PRODUCT(1 - H80:H80 / 100, 1 - L80:L80 / 100, 1 - N80:N80 / 100)-Q80), 2),
            ROUND(D80 * E80 * 1.12 * PRODUCT(1 - H80:H80 / 100, 1 - L80:L80 / 100, 1 - N80:N80 / 100), 2)
        ),
    "")</f>
        <v/>
      </c>
      <c r="Z80" s="1" t="str" cm="1">
        <f t="array" ref="Z80">IF(
        AND(
            F80=2,
            OR(P80=0, P80=1),
            O80&lt;&gt;0
        ),
        IF(G80&gt;0,
            ROUND((D80 * E80 * PRODUCT(1 - H80:H80 / 100, 1 - L80:L80 / 100, 1 - N80:N80 / 100) - Q80), 2),
            ROUND(D80 * E80 * PRODUCT(1 - H80:H80 / 100, 1 - L80:L80 / 100, 1 - N80:N80 / 100), 2)
        ),
    "")</f>
        <v/>
      </c>
      <c r="AA80" s="1" t="str" cm="1">
        <f t="array" ref="AA80">IF(
        AND(
            F80=3,
            OR(P80=0, P80=1),
            O80&lt;&gt;0
        ),
        IF(G80&gt;0,
            ROUND((D80 * E80 * PRODUCT(1 - H80:H80 / 100) - Q80), 2),
            ROUND(D80 * E80 * PRODUCT(1 - H80:H80 / 100), 2)
        ),
    "")</f>
        <v/>
      </c>
      <c r="AB80" s="1" t="str" cm="1">
        <f t="array" ref="AB80">IF(
        AND(
            F80=4,
            OR(P80=0, P80=1),
            O80&lt;&gt;0
        ),
        IF(G80&gt;0,
            ROUND((D80 * E80 * PRODUCT(1 - H80:H80 / 100, 1 - L80:L80 / 100, 1 - N80:N80 / 100) - Q80), 2),
            ROUND(D80 * E80 * PRODUCT(1 - H80:H80 / 100, 1 - L80:L80 / 100, 1 - N80:N80 / 100), 2)
        ),
    "")</f>
        <v/>
      </c>
      <c r="AD80"/>
      <c r="AE80"/>
      <c r="AF80"/>
      <c r="AG80"/>
      <c r="AH80"/>
      <c r="AJ80"/>
      <c r="AK80" s="2"/>
      <c r="AL80"/>
      <c r="AM80"/>
      <c r="AN80"/>
      <c r="AO80" s="2"/>
      <c r="AP80"/>
      <c r="AQ80" s="3"/>
      <c r="AR80"/>
    </row>
    <row r="81" spans="1:44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 s="2"/>
      <c r="P81" s="22"/>
      <c r="Q81" s="22"/>
      <c r="S81" s="8" t="str">
        <f t="shared" si="3"/>
        <v>=</v>
      </c>
      <c r="U81" s="33">
        <f t="shared" si="4"/>
        <v>0</v>
      </c>
      <c r="V81" s="33">
        <f t="shared" si="5"/>
        <v>0</v>
      </c>
      <c r="X81" s="1" t="str" cm="1">
        <f t="array" ref="X81">IF(
        AND(
            F81=0,
            OR(P81=0, P81=1),
            O81&lt;&gt;0
        ),
        IF(G81&gt;0,
            ROUND((D81 * E81 * PRODUCT(1 - H81:H81 / 100, 1 - L81:L81 / 100, 1 - N81:N81 / 100)-Q81), 2),
            ROUND((D81 * E81 * PRODUCT(1 - H81:H81 / 100, 1 - L81:L81 / 100, 1 - N81:N81 / 100)), 2)
        ),
    "")</f>
        <v/>
      </c>
      <c r="Y81" s="1" t="str" cm="1">
        <f t="array" ref="Y81">IF(
        AND(
            F81=1,
            OR(P81=0,P81=1),
            O81&lt;&gt;0
        ),
        IF(G81&gt;0,
            ROUND((D81 * E81 * 1.12 * PRODUCT(1 - H81:H81 / 100, 1 - L81:L81 / 100, 1 - N81:N81 / 100)-Q81), 2),
            ROUND(D81 * E81 * 1.12 * PRODUCT(1 - H81:H81 / 100, 1 - L81:L81 / 100, 1 - N81:N81 / 100), 2)
        ),
    "")</f>
        <v/>
      </c>
      <c r="Z81" s="1" t="str" cm="1">
        <f t="array" ref="Z81">IF(
        AND(
            F81=2,
            OR(P81=0, P81=1),
            O81&lt;&gt;0
        ),
        IF(G81&gt;0,
            ROUND((D81 * E81 * PRODUCT(1 - H81:H81 / 100, 1 - L81:L81 / 100, 1 - N81:N81 / 100) - Q81), 2),
            ROUND(D81 * E81 * PRODUCT(1 - H81:H81 / 100, 1 - L81:L81 / 100, 1 - N81:N81 / 100), 2)
        ),
    "")</f>
        <v/>
      </c>
      <c r="AA81" s="1" t="str" cm="1">
        <f t="array" ref="AA81">IF(
        AND(
            F81=3,
            OR(P81=0, P81=1),
            O81&lt;&gt;0
        ),
        IF(G81&gt;0,
            ROUND((D81 * E81 * PRODUCT(1 - H81:H81 / 100) - Q81), 2),
            ROUND(D81 * E81 * PRODUCT(1 - H81:H81 / 100), 2)
        ),
    "")</f>
        <v/>
      </c>
      <c r="AB81" s="1" t="str" cm="1">
        <f t="array" ref="AB81">IF(
        AND(
            F81=4,
            OR(P81=0, P81=1),
            O81&lt;&gt;0
        ),
        IF(G81&gt;0,
            ROUND((D81 * E81 * PRODUCT(1 - H81:H81 / 100, 1 - L81:L81 / 100, 1 - N81:N81 / 100) - Q81), 2),
            ROUND(D81 * E81 * PRODUCT(1 - H81:H81 / 100, 1 - L81:L81 / 100, 1 - N81:N81 / 100), 2)
        ),
    "")</f>
        <v/>
      </c>
      <c r="AD81"/>
      <c r="AE81"/>
      <c r="AF81"/>
      <c r="AG81"/>
      <c r="AH81"/>
      <c r="AJ81"/>
      <c r="AK81" s="2"/>
      <c r="AL81"/>
      <c r="AM81"/>
      <c r="AN81"/>
      <c r="AO81" s="2"/>
      <c r="AP81"/>
      <c r="AQ81" s="3"/>
      <c r="AR81"/>
    </row>
    <row r="82" spans="1:44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 s="2"/>
      <c r="P82" s="22"/>
      <c r="Q82" s="22"/>
      <c r="S82" s="8" t="str">
        <f t="shared" si="3"/>
        <v>=</v>
      </c>
      <c r="U82" s="33">
        <f t="shared" si="4"/>
        <v>0</v>
      </c>
      <c r="V82" s="33">
        <f t="shared" si="5"/>
        <v>0</v>
      </c>
      <c r="X82" s="1" t="str" cm="1">
        <f t="array" ref="X82">IF(
        AND(
            F82=0,
            OR(P82=0, P82=1),
            O82&lt;&gt;0
        ),
        IF(G82&gt;0,
            ROUND((D82 * E82 * PRODUCT(1 - H82:H82 / 100, 1 - L82:L82 / 100, 1 - N82:N82 / 100)-Q82), 2),
            ROUND((D82 * E82 * PRODUCT(1 - H82:H82 / 100, 1 - L82:L82 / 100, 1 - N82:N82 / 100)), 2)
        ),
    "")</f>
        <v/>
      </c>
      <c r="Y82" s="1" t="str" cm="1">
        <f t="array" ref="Y82">IF(
        AND(
            F82=1,
            OR(P82=0,P82=1),
            O82&lt;&gt;0
        ),
        IF(G82&gt;0,
            ROUND((D82 * E82 * 1.12 * PRODUCT(1 - H82:H82 / 100, 1 - L82:L82 / 100, 1 - N82:N82 / 100)-Q82), 2),
            ROUND(D82 * E82 * 1.12 * PRODUCT(1 - H82:H82 / 100, 1 - L82:L82 / 100, 1 - N82:N82 / 100), 2)
        ),
    "")</f>
        <v/>
      </c>
      <c r="Z82" s="1" t="str" cm="1">
        <f t="array" ref="Z82">IF(
        AND(
            F82=2,
            OR(P82=0, P82=1),
            O82&lt;&gt;0
        ),
        IF(G82&gt;0,
            ROUND((D82 * E82 * PRODUCT(1 - H82:H82 / 100, 1 - L82:L82 / 100, 1 - N82:N82 / 100) - Q82), 2),
            ROUND(D82 * E82 * PRODUCT(1 - H82:H82 / 100, 1 - L82:L82 / 100, 1 - N82:N82 / 100), 2)
        ),
    "")</f>
        <v/>
      </c>
      <c r="AA82" s="1" t="str" cm="1">
        <f t="array" ref="AA82">IF(
        AND(
            F82=3,
            OR(P82=0, P82=1),
            O82&lt;&gt;0
        ),
        IF(G82&gt;0,
            ROUND((D82 * E82 * PRODUCT(1 - H82:H82 / 100) - Q82), 2),
            ROUND(D82 * E82 * PRODUCT(1 - H82:H82 / 100), 2)
        ),
    "")</f>
        <v/>
      </c>
      <c r="AB82" s="1" t="str" cm="1">
        <f t="array" ref="AB82">IF(
        AND(
            F82=4,
            OR(P82=0, P82=1),
            O82&lt;&gt;0
        ),
        IF(G82&gt;0,
            ROUND((D82 * E82 * PRODUCT(1 - H82:H82 / 100, 1 - L82:L82 / 100, 1 - N82:N82 / 100) - Q82), 2),
            ROUND(D82 * E82 * PRODUCT(1 - H82:H82 / 100, 1 - L82:L82 / 100, 1 - N82:N82 / 100), 2)
        ),
    "")</f>
        <v/>
      </c>
      <c r="AD82"/>
      <c r="AE82"/>
      <c r="AF82"/>
      <c r="AG82"/>
      <c r="AH82"/>
      <c r="AJ82"/>
      <c r="AK82" s="2"/>
      <c r="AL82"/>
      <c r="AM82"/>
      <c r="AN82"/>
      <c r="AO82" s="2"/>
      <c r="AP82"/>
      <c r="AQ82" s="3"/>
      <c r="AR82"/>
    </row>
    <row r="83" spans="1:44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 s="2"/>
      <c r="P83" s="22"/>
      <c r="Q83" s="22"/>
      <c r="S83" s="8" t="str">
        <f t="shared" si="3"/>
        <v>=</v>
      </c>
      <c r="U83" s="33">
        <f t="shared" si="4"/>
        <v>0</v>
      </c>
      <c r="V83" s="33">
        <f t="shared" si="5"/>
        <v>0</v>
      </c>
      <c r="X83" s="1" t="str" cm="1">
        <f t="array" ref="X83">IF(
        AND(
            F83=0,
            OR(P83=0, P83=1),
            O83&lt;&gt;0
        ),
        IF(G83&gt;0,
            ROUND((D83 * E83 * PRODUCT(1 - H83:H83 / 100, 1 - L83:L83 / 100, 1 - N83:N83 / 100)-Q83), 2),
            ROUND((D83 * E83 * PRODUCT(1 - H83:H83 / 100, 1 - L83:L83 / 100, 1 - N83:N83 / 100)), 2)
        ),
    "")</f>
        <v/>
      </c>
      <c r="Y83" s="1" t="str" cm="1">
        <f t="array" ref="Y83">IF(
        AND(
            F83=1,
            OR(P83=0,P83=1),
            O83&lt;&gt;0
        ),
        IF(G83&gt;0,
            ROUND((D83 * E83 * 1.12 * PRODUCT(1 - H83:H83 / 100, 1 - L83:L83 / 100, 1 - N83:N83 / 100)-Q83), 2),
            ROUND(D83 * E83 * 1.12 * PRODUCT(1 - H83:H83 / 100, 1 - L83:L83 / 100, 1 - N83:N83 / 100), 2)
        ),
    "")</f>
        <v/>
      </c>
      <c r="Z83" s="1" t="str" cm="1">
        <f t="array" ref="Z83">IF(
        AND(
            F83=2,
            OR(P83=0, P83=1),
            O83&lt;&gt;0
        ),
        IF(G83&gt;0,
            ROUND((D83 * E83 * PRODUCT(1 - H83:H83 / 100, 1 - L83:L83 / 100, 1 - N83:N83 / 100) - Q83), 2),
            ROUND(D83 * E83 * PRODUCT(1 - H83:H83 / 100, 1 - L83:L83 / 100, 1 - N83:N83 / 100), 2)
        ),
    "")</f>
        <v/>
      </c>
      <c r="AA83" s="1" t="str" cm="1">
        <f t="array" ref="AA83">IF(
        AND(
            F83=3,
            OR(P83=0, P83=1),
            O83&lt;&gt;0
        ),
        IF(G83&gt;0,
            ROUND((D83 * E83 * PRODUCT(1 - H83:H83 / 100) - Q83), 2),
            ROUND(D83 * E83 * PRODUCT(1 - H83:H83 / 100), 2)
        ),
    "")</f>
        <v/>
      </c>
      <c r="AB83" s="1" t="str" cm="1">
        <f t="array" ref="AB83">IF(
        AND(
            F83=4,
            OR(P83=0, P83=1),
            O83&lt;&gt;0
        ),
        IF(G83&gt;0,
            ROUND((D83 * E83 * PRODUCT(1 - H83:H83 / 100, 1 - L83:L83 / 100, 1 - N83:N83 / 100) - Q83), 2),
            ROUND(D83 * E83 * PRODUCT(1 - H83:H83 / 100, 1 - L83:L83 / 100, 1 - N83:N83 / 100), 2)
        ),
    "")</f>
        <v/>
      </c>
      <c r="AD83"/>
      <c r="AE83"/>
      <c r="AF83"/>
      <c r="AG83"/>
      <c r="AH83"/>
      <c r="AJ83"/>
      <c r="AK83" s="2"/>
      <c r="AL83"/>
      <c r="AM83"/>
      <c r="AN83"/>
      <c r="AO83" s="2"/>
      <c r="AP83"/>
      <c r="AQ83" s="3"/>
      <c r="AR83"/>
    </row>
    <row r="84" spans="1:44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 s="2"/>
      <c r="P84" s="22"/>
      <c r="Q84" s="22"/>
      <c r="S84" s="8" t="str">
        <f t="shared" si="3"/>
        <v>=</v>
      </c>
      <c r="U84" s="33">
        <f t="shared" si="4"/>
        <v>0</v>
      </c>
      <c r="V84" s="33">
        <f t="shared" si="5"/>
        <v>0</v>
      </c>
      <c r="X84" s="1" t="str" cm="1">
        <f t="array" ref="X84">IF(
        AND(
            F84=0,
            OR(P84=0, P84=1),
            O84&lt;&gt;0
        ),
        IF(G84&gt;0,
            ROUND((D84 * E84 * PRODUCT(1 - H84:H84 / 100, 1 - L84:L84 / 100, 1 - N84:N84 / 100)-Q84), 2),
            ROUND((D84 * E84 * PRODUCT(1 - H84:H84 / 100, 1 - L84:L84 / 100, 1 - N84:N84 / 100)), 2)
        ),
    "")</f>
        <v/>
      </c>
      <c r="Y84" s="1" t="str" cm="1">
        <f t="array" ref="Y84">IF(
        AND(
            F84=1,
            OR(P84=0,P84=1),
            O84&lt;&gt;0
        ),
        IF(G84&gt;0,
            ROUND((D84 * E84 * 1.12 * PRODUCT(1 - H84:H84 / 100, 1 - L84:L84 / 100, 1 - N84:N84 / 100)-Q84), 2),
            ROUND(D84 * E84 * 1.12 * PRODUCT(1 - H84:H84 / 100, 1 - L84:L84 / 100, 1 - N84:N84 / 100), 2)
        ),
    "")</f>
        <v/>
      </c>
      <c r="Z84" s="1" t="str" cm="1">
        <f t="array" ref="Z84">IF(
        AND(
            F84=2,
            OR(P84=0, P84=1),
            O84&lt;&gt;0
        ),
        IF(G84&gt;0,
            ROUND((D84 * E84 * PRODUCT(1 - H84:H84 / 100, 1 - L84:L84 / 100, 1 - N84:N84 / 100) - Q84), 2),
            ROUND(D84 * E84 * PRODUCT(1 - H84:H84 / 100, 1 - L84:L84 / 100, 1 - N84:N84 / 100), 2)
        ),
    "")</f>
        <v/>
      </c>
      <c r="AA84" s="1" t="str" cm="1">
        <f t="array" ref="AA84">IF(
        AND(
            F84=3,
            OR(P84=0, P84=1),
            O84&lt;&gt;0
        ),
        IF(G84&gt;0,
            ROUND((D84 * E84 * PRODUCT(1 - H84:H84 / 100) - Q84), 2),
            ROUND(D84 * E84 * PRODUCT(1 - H84:H84 / 100), 2)
        ),
    "")</f>
        <v/>
      </c>
      <c r="AB84" s="1" t="str" cm="1">
        <f t="array" ref="AB84">IF(
        AND(
            F84=4,
            OR(P84=0, P84=1),
            O84&lt;&gt;0
        ),
        IF(G84&gt;0,
            ROUND((D84 * E84 * PRODUCT(1 - H84:H84 / 100, 1 - L84:L84 / 100, 1 - N84:N84 / 100) - Q84), 2),
            ROUND(D84 * E84 * PRODUCT(1 - H84:H84 / 100, 1 - L84:L84 / 100, 1 - N84:N84 / 100), 2)
        ),
    "")</f>
        <v/>
      </c>
      <c r="AD84"/>
      <c r="AE84"/>
      <c r="AF84"/>
      <c r="AG84"/>
      <c r="AH84"/>
      <c r="AJ84"/>
      <c r="AK84" s="2"/>
      <c r="AL84"/>
      <c r="AM84"/>
      <c r="AN84"/>
      <c r="AO84" s="2"/>
      <c r="AP84"/>
      <c r="AQ84" s="3"/>
      <c r="AR84"/>
    </row>
    <row r="85" spans="1:44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 s="2"/>
      <c r="P85" s="22"/>
      <c r="Q85" s="22"/>
      <c r="S85" s="8" t="str">
        <f t="shared" si="3"/>
        <v>=</v>
      </c>
      <c r="U85" s="33">
        <f t="shared" si="4"/>
        <v>0</v>
      </c>
      <c r="V85" s="33">
        <f t="shared" si="5"/>
        <v>0</v>
      </c>
      <c r="X85" s="1" t="str" cm="1">
        <f t="array" ref="X85">IF(
        AND(
            F85=0,
            OR(P85=0, P85=1),
            O85&lt;&gt;0
        ),
        IF(G85&gt;0,
            ROUND((D85 * E85 * PRODUCT(1 - H85:H85 / 100, 1 - L85:L85 / 100, 1 - N85:N85 / 100)-Q85), 2),
            ROUND((D85 * E85 * PRODUCT(1 - H85:H85 / 100, 1 - L85:L85 / 100, 1 - N85:N85 / 100)), 2)
        ),
    "")</f>
        <v/>
      </c>
      <c r="Y85" s="1" t="str" cm="1">
        <f t="array" ref="Y85">IF(
        AND(
            F85=1,
            OR(P85=0,P85=1),
            O85&lt;&gt;0
        ),
        IF(G85&gt;0,
            ROUND((D85 * E85 * 1.12 * PRODUCT(1 - H85:H85 / 100, 1 - L85:L85 / 100, 1 - N85:N85 / 100)-Q85), 2),
            ROUND(D85 * E85 * 1.12 * PRODUCT(1 - H85:H85 / 100, 1 - L85:L85 / 100, 1 - N85:N85 / 100), 2)
        ),
    "")</f>
        <v/>
      </c>
      <c r="Z85" s="1" t="str" cm="1">
        <f t="array" ref="Z85">IF(
        AND(
            F85=2,
            OR(P85=0, P85=1),
            O85&lt;&gt;0
        ),
        IF(G85&gt;0,
            ROUND((D85 * E85 * PRODUCT(1 - H85:H85 / 100, 1 - L85:L85 / 100, 1 - N85:N85 / 100) - Q85), 2),
            ROUND(D85 * E85 * PRODUCT(1 - H85:H85 / 100, 1 - L85:L85 / 100, 1 - N85:N85 / 100), 2)
        ),
    "")</f>
        <v/>
      </c>
      <c r="AA85" s="1" t="str" cm="1">
        <f t="array" ref="AA85">IF(
        AND(
            F85=3,
            OR(P85=0, P85=1),
            O85&lt;&gt;0
        ),
        IF(G85&gt;0,
            ROUND((D85 * E85 * PRODUCT(1 - H85:H85 / 100) - Q85), 2),
            ROUND(D85 * E85 * PRODUCT(1 - H85:H85 / 100), 2)
        ),
    "")</f>
        <v/>
      </c>
      <c r="AB85" s="1" t="str" cm="1">
        <f t="array" ref="AB85">IF(
        AND(
            F85=4,
            OR(P85=0, P85=1),
            O85&lt;&gt;0
        ),
        IF(G85&gt;0,
            ROUND((D85 * E85 * PRODUCT(1 - H85:H85 / 100, 1 - L85:L85 / 100, 1 - N85:N85 / 100) - Q85), 2),
            ROUND(D85 * E85 * PRODUCT(1 - H85:H85 / 100, 1 - L85:L85 / 100, 1 - N85:N85 / 100), 2)
        ),
    "")</f>
        <v/>
      </c>
      <c r="AD85"/>
      <c r="AE85"/>
      <c r="AF85"/>
      <c r="AG85"/>
      <c r="AH85"/>
      <c r="AJ85"/>
      <c r="AK85" s="2"/>
      <c r="AL85"/>
      <c r="AM85"/>
      <c r="AN85"/>
      <c r="AO85" s="2"/>
      <c r="AP85"/>
      <c r="AQ85" s="3"/>
      <c r="AR85"/>
    </row>
    <row r="86" spans="1:44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 s="2"/>
      <c r="P86" s="22"/>
      <c r="Q86" s="22"/>
      <c r="S86" s="8" t="str">
        <f t="shared" si="3"/>
        <v>=</v>
      </c>
      <c r="U86" s="33">
        <f t="shared" si="4"/>
        <v>0</v>
      </c>
      <c r="V86" s="33">
        <f t="shared" si="5"/>
        <v>0</v>
      </c>
      <c r="X86" s="1" t="str" cm="1">
        <f t="array" ref="X86">IF(
        AND(
            F86=0,
            OR(P86=0, P86=1),
            O86&lt;&gt;0
        ),
        IF(G86&gt;0,
            ROUND((D86 * E86 * PRODUCT(1 - H86:H86 / 100, 1 - L86:L86 / 100, 1 - N86:N86 / 100)-Q86), 2),
            ROUND((D86 * E86 * PRODUCT(1 - H86:H86 / 100, 1 - L86:L86 / 100, 1 - N86:N86 / 100)), 2)
        ),
    "")</f>
        <v/>
      </c>
      <c r="Y86" s="1" t="str" cm="1">
        <f t="array" ref="Y86">IF(
        AND(
            F86=1,
            OR(P86=0,P86=1),
            O86&lt;&gt;0
        ),
        IF(G86&gt;0,
            ROUND((D86 * E86 * 1.12 * PRODUCT(1 - H86:H86 / 100, 1 - L86:L86 / 100, 1 - N86:N86 / 100)-Q86), 2),
            ROUND(D86 * E86 * 1.12 * PRODUCT(1 - H86:H86 / 100, 1 - L86:L86 / 100, 1 - N86:N86 / 100), 2)
        ),
    "")</f>
        <v/>
      </c>
      <c r="Z86" s="1" t="str" cm="1">
        <f t="array" ref="Z86">IF(
        AND(
            F86=2,
            OR(P86=0, P86=1),
            O86&lt;&gt;0
        ),
        IF(G86&gt;0,
            ROUND((D86 * E86 * PRODUCT(1 - H86:H86 / 100, 1 - L86:L86 / 100, 1 - N86:N86 / 100) - Q86), 2),
            ROUND(D86 * E86 * PRODUCT(1 - H86:H86 / 100, 1 - L86:L86 / 100, 1 - N86:N86 / 100), 2)
        ),
    "")</f>
        <v/>
      </c>
      <c r="AA86" s="1" t="str" cm="1">
        <f t="array" ref="AA86">IF(
        AND(
            F86=3,
            OR(P86=0, P86=1),
            O86&lt;&gt;0
        ),
        IF(G86&gt;0,
            ROUND((D86 * E86 * PRODUCT(1 - H86:H86 / 100) - Q86), 2),
            ROUND(D86 * E86 * PRODUCT(1 - H86:H86 / 100), 2)
        ),
    "")</f>
        <v/>
      </c>
      <c r="AB86" s="1" t="str" cm="1">
        <f t="array" ref="AB86">IF(
        AND(
            F86=4,
            OR(P86=0, P86=1),
            O86&lt;&gt;0
        ),
        IF(G86&gt;0,
            ROUND((D86 * E86 * PRODUCT(1 - H86:H86 / 100, 1 - L86:L86 / 100, 1 - N86:N86 / 100) - Q86), 2),
            ROUND(D86 * E86 * PRODUCT(1 - H86:H86 / 100, 1 - L86:L86 / 100, 1 - N86:N86 / 100), 2)
        ),
    "")</f>
        <v/>
      </c>
      <c r="AD86"/>
      <c r="AE86"/>
      <c r="AF86"/>
      <c r="AG86"/>
      <c r="AH86"/>
      <c r="AJ86"/>
      <c r="AK86" s="2"/>
      <c r="AL86"/>
      <c r="AM86"/>
      <c r="AN86"/>
      <c r="AO86" s="2"/>
      <c r="AP86"/>
      <c r="AQ86" s="3"/>
      <c r="AR86"/>
    </row>
    <row r="87" spans="1:44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 s="2"/>
      <c r="P87" s="22"/>
      <c r="Q87" s="22"/>
      <c r="S87" s="8" t="str">
        <f t="shared" si="3"/>
        <v>=</v>
      </c>
      <c r="U87" s="33">
        <f t="shared" si="4"/>
        <v>0</v>
      </c>
      <c r="V87" s="33">
        <f t="shared" si="5"/>
        <v>0</v>
      </c>
      <c r="X87" s="1" t="str" cm="1">
        <f t="array" ref="X87">IF(
        AND(
            F87=0,
            OR(P87=0, P87=1),
            O87&lt;&gt;0
        ),
        IF(G87&gt;0,
            ROUND((D87 * E87 * PRODUCT(1 - H87:H87 / 100, 1 - L87:L87 / 100, 1 - N87:N87 / 100)-Q87), 2),
            ROUND((D87 * E87 * PRODUCT(1 - H87:H87 / 100, 1 - L87:L87 / 100, 1 - N87:N87 / 100)), 2)
        ),
    "")</f>
        <v/>
      </c>
      <c r="Y87" s="1" t="str" cm="1">
        <f t="array" ref="Y87">IF(
        AND(
            F87=1,
            OR(P87=0,P87=1),
            O87&lt;&gt;0
        ),
        IF(G87&gt;0,
            ROUND((D87 * E87 * 1.12 * PRODUCT(1 - H87:H87 / 100, 1 - L87:L87 / 100, 1 - N87:N87 / 100)-Q87), 2),
            ROUND(D87 * E87 * 1.12 * PRODUCT(1 - H87:H87 / 100, 1 - L87:L87 / 100, 1 - N87:N87 / 100), 2)
        ),
    "")</f>
        <v/>
      </c>
      <c r="Z87" s="1" t="str" cm="1">
        <f t="array" ref="Z87">IF(
        AND(
            F87=2,
            OR(P87=0, P87=1),
            O87&lt;&gt;0
        ),
        IF(G87&gt;0,
            ROUND((D87 * E87 * PRODUCT(1 - H87:H87 / 100, 1 - L87:L87 / 100, 1 - N87:N87 / 100) - Q87), 2),
            ROUND(D87 * E87 * PRODUCT(1 - H87:H87 / 100, 1 - L87:L87 / 100, 1 - N87:N87 / 100), 2)
        ),
    "")</f>
        <v/>
      </c>
      <c r="AA87" s="1" t="str" cm="1">
        <f t="array" ref="AA87">IF(
        AND(
            F87=3,
            OR(P87=0, P87=1),
            O87&lt;&gt;0
        ),
        IF(G87&gt;0,
            ROUND((D87 * E87 * PRODUCT(1 - H87:H87 / 100) - Q87), 2),
            ROUND(D87 * E87 * PRODUCT(1 - H87:H87 / 100), 2)
        ),
    "")</f>
        <v/>
      </c>
      <c r="AB87" s="1" t="str" cm="1">
        <f t="array" ref="AB87">IF(
        AND(
            F87=4,
            OR(P87=0, P87=1),
            O87&lt;&gt;0
        ),
        IF(G87&gt;0,
            ROUND((D87 * E87 * PRODUCT(1 - H87:H87 / 100, 1 - L87:L87 / 100, 1 - N87:N87 / 100) - Q87), 2),
            ROUND(D87 * E87 * PRODUCT(1 - H87:H87 / 100, 1 - L87:L87 / 100, 1 - N87:N87 / 100), 2)
        ),
    "")</f>
        <v/>
      </c>
      <c r="AD87"/>
      <c r="AE87"/>
      <c r="AF87"/>
      <c r="AG87"/>
      <c r="AH87"/>
      <c r="AJ87"/>
      <c r="AK87" s="2"/>
      <c r="AL87"/>
      <c r="AM87"/>
      <c r="AN87"/>
      <c r="AO87" s="2"/>
      <c r="AP87"/>
      <c r="AQ87" s="3"/>
      <c r="AR87"/>
    </row>
    <row r="88" spans="1:44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 s="2"/>
      <c r="P88" s="22"/>
      <c r="Q88" s="22"/>
      <c r="S88" s="8" t="str">
        <f t="shared" si="3"/>
        <v>=</v>
      </c>
      <c r="U88" s="33">
        <f t="shared" si="4"/>
        <v>0</v>
      </c>
      <c r="V88" s="33">
        <f t="shared" si="5"/>
        <v>0</v>
      </c>
      <c r="X88" s="1" t="str" cm="1">
        <f t="array" ref="X88">IF(
        AND(
            F88=0,
            OR(P88=0, P88=1),
            O88&lt;&gt;0
        ),
        IF(G88&gt;0,
            ROUND((D88 * E88 * PRODUCT(1 - H88:H88 / 100, 1 - L88:L88 / 100, 1 - N88:N88 / 100)-Q88), 2),
            ROUND((D88 * E88 * PRODUCT(1 - H88:H88 / 100, 1 - L88:L88 / 100, 1 - N88:N88 / 100)), 2)
        ),
    "")</f>
        <v/>
      </c>
      <c r="Y88" s="1" t="str" cm="1">
        <f t="array" ref="Y88">IF(
        AND(
            F88=1,
            OR(P88=0,P88=1),
            O88&lt;&gt;0
        ),
        IF(G88&gt;0,
            ROUND((D88 * E88 * 1.12 * PRODUCT(1 - H88:H88 / 100, 1 - L88:L88 / 100, 1 - N88:N88 / 100)-Q88), 2),
            ROUND(D88 * E88 * 1.12 * PRODUCT(1 - H88:H88 / 100, 1 - L88:L88 / 100, 1 - N88:N88 / 100), 2)
        ),
    "")</f>
        <v/>
      </c>
      <c r="Z88" s="1" t="str" cm="1">
        <f t="array" ref="Z88">IF(
        AND(
            F88=2,
            OR(P88=0, P88=1),
            O88&lt;&gt;0
        ),
        IF(G88&gt;0,
            ROUND((D88 * E88 * PRODUCT(1 - H88:H88 / 100, 1 - L88:L88 / 100, 1 - N88:N88 / 100) - Q88), 2),
            ROUND(D88 * E88 * PRODUCT(1 - H88:H88 / 100, 1 - L88:L88 / 100, 1 - N88:N88 / 100), 2)
        ),
    "")</f>
        <v/>
      </c>
      <c r="AA88" s="1" t="str" cm="1">
        <f t="array" ref="AA88">IF(
        AND(
            F88=3,
            OR(P88=0, P88=1),
            O88&lt;&gt;0
        ),
        IF(G88&gt;0,
            ROUND((D88 * E88 * PRODUCT(1 - H88:H88 / 100) - Q88), 2),
            ROUND(D88 * E88 * PRODUCT(1 - H88:H88 / 100), 2)
        ),
    "")</f>
        <v/>
      </c>
      <c r="AB88" s="1" t="str" cm="1">
        <f t="array" ref="AB88">IF(
        AND(
            F88=4,
            OR(P88=0, P88=1),
            O88&lt;&gt;0
        ),
        IF(G88&gt;0,
            ROUND((D88 * E88 * PRODUCT(1 - H88:H88 / 100, 1 - L88:L88 / 100, 1 - N88:N88 / 100) - Q88), 2),
            ROUND(D88 * E88 * PRODUCT(1 - H88:H88 / 100, 1 - L88:L88 / 100, 1 - N88:N88 / 100), 2)
        ),
    "")</f>
        <v/>
      </c>
      <c r="AD88"/>
      <c r="AE88"/>
      <c r="AF88"/>
      <c r="AG88"/>
      <c r="AH88"/>
      <c r="AJ88"/>
      <c r="AK88" s="2"/>
      <c r="AL88"/>
      <c r="AM88"/>
      <c r="AN88"/>
      <c r="AO88" s="2"/>
      <c r="AP88"/>
      <c r="AQ88" s="3"/>
      <c r="AR88"/>
    </row>
    <row r="89" spans="1:44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 s="2"/>
      <c r="P89" s="22"/>
      <c r="Q89" s="22"/>
      <c r="S89" s="8" t="str">
        <f t="shared" si="3"/>
        <v>=</v>
      </c>
      <c r="U89" s="33">
        <f t="shared" si="4"/>
        <v>0</v>
      </c>
      <c r="V89" s="33">
        <f t="shared" si="5"/>
        <v>0</v>
      </c>
      <c r="X89" s="1" t="str" cm="1">
        <f t="array" ref="X89">IF(
        AND(
            F89=0,
            OR(P89=0, P89=1),
            O89&lt;&gt;0
        ),
        IF(G89&gt;0,
            ROUND((D89 * E89 * PRODUCT(1 - H89:H89 / 100, 1 - L89:L89 / 100, 1 - N89:N89 / 100)-Q89), 2),
            ROUND((D89 * E89 * PRODUCT(1 - H89:H89 / 100, 1 - L89:L89 / 100, 1 - N89:N89 / 100)), 2)
        ),
    "")</f>
        <v/>
      </c>
      <c r="Y89" s="1" t="str" cm="1">
        <f t="array" ref="Y89">IF(
        AND(
            F89=1,
            OR(P89=0,P89=1),
            O89&lt;&gt;0
        ),
        IF(G89&gt;0,
            ROUND((D89 * E89 * 1.12 * PRODUCT(1 - H89:H89 / 100, 1 - L89:L89 / 100, 1 - N89:N89 / 100)-Q89), 2),
            ROUND(D89 * E89 * 1.12 * PRODUCT(1 - H89:H89 / 100, 1 - L89:L89 / 100, 1 - N89:N89 / 100), 2)
        ),
    "")</f>
        <v/>
      </c>
      <c r="Z89" s="1" t="str" cm="1">
        <f t="array" ref="Z89">IF(
        AND(
            F89=2,
            OR(P89=0, P89=1),
            O89&lt;&gt;0
        ),
        IF(G89&gt;0,
            ROUND((D89 * E89 * PRODUCT(1 - H89:H89 / 100, 1 - L89:L89 / 100, 1 - N89:N89 / 100) - Q89), 2),
            ROUND(D89 * E89 * PRODUCT(1 - H89:H89 / 100, 1 - L89:L89 / 100, 1 - N89:N89 / 100), 2)
        ),
    "")</f>
        <v/>
      </c>
      <c r="AA89" s="1" t="str" cm="1">
        <f t="array" ref="AA89">IF(
        AND(
            F89=3,
            OR(P89=0, P89=1),
            O89&lt;&gt;0
        ),
        IF(G89&gt;0,
            ROUND((D89 * E89 * PRODUCT(1 - H89:H89 / 100) - Q89), 2),
            ROUND(D89 * E89 * PRODUCT(1 - H89:H89 / 100), 2)
        ),
    "")</f>
        <v/>
      </c>
      <c r="AB89" s="1" t="str" cm="1">
        <f t="array" ref="AB89">IF(
        AND(
            F89=4,
            OR(P89=0, P89=1),
            O89&lt;&gt;0
        ),
        IF(G89&gt;0,
            ROUND((D89 * E89 * PRODUCT(1 - H89:H89 / 100, 1 - L89:L89 / 100, 1 - N89:N89 / 100) - Q89), 2),
            ROUND(D89 * E89 * PRODUCT(1 - H89:H89 / 100, 1 - L89:L89 / 100, 1 - N89:N89 / 100), 2)
        ),
    "")</f>
        <v/>
      </c>
      <c r="AD89"/>
      <c r="AE89"/>
      <c r="AF89"/>
      <c r="AG89"/>
      <c r="AH89"/>
      <c r="AJ89"/>
      <c r="AK89" s="2"/>
      <c r="AL89"/>
      <c r="AM89"/>
      <c r="AN89"/>
      <c r="AO89" s="2"/>
      <c r="AP89"/>
      <c r="AQ89" s="3"/>
      <c r="AR89"/>
    </row>
    <row r="90" spans="1:44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 s="2"/>
      <c r="P90" s="22"/>
      <c r="Q90" s="22"/>
      <c r="S90" s="8" t="str">
        <f t="shared" si="3"/>
        <v>=</v>
      </c>
      <c r="U90" s="33">
        <f t="shared" si="4"/>
        <v>0</v>
      </c>
      <c r="V90" s="33">
        <f t="shared" si="5"/>
        <v>0</v>
      </c>
      <c r="X90" s="1" t="str" cm="1">
        <f t="array" ref="X90">IF(
        AND(
            F90=0,
            OR(P90=0, P90=1),
            O90&lt;&gt;0
        ),
        IF(G90&gt;0,
            ROUND((D90 * E90 * PRODUCT(1 - H90:H90 / 100, 1 - L90:L90 / 100, 1 - N90:N90 / 100)-Q90), 2),
            ROUND((D90 * E90 * PRODUCT(1 - H90:H90 / 100, 1 - L90:L90 / 100, 1 - N90:N90 / 100)), 2)
        ),
    "")</f>
        <v/>
      </c>
      <c r="Y90" s="1" t="str" cm="1">
        <f t="array" ref="Y90">IF(
        AND(
            F90=1,
            OR(P90=0,P90=1),
            O90&lt;&gt;0
        ),
        IF(G90&gt;0,
            ROUND((D90 * E90 * 1.12 * PRODUCT(1 - H90:H90 / 100, 1 - L90:L90 / 100, 1 - N90:N90 / 100)-Q90), 2),
            ROUND(D90 * E90 * 1.12 * PRODUCT(1 - H90:H90 / 100, 1 - L90:L90 / 100, 1 - N90:N90 / 100), 2)
        ),
    "")</f>
        <v/>
      </c>
      <c r="Z90" s="1" t="str" cm="1">
        <f t="array" ref="Z90">IF(
        AND(
            F90=2,
            OR(P90=0, P90=1),
            O90&lt;&gt;0
        ),
        IF(G90&gt;0,
            ROUND((D90 * E90 * PRODUCT(1 - H90:H90 / 100, 1 - L90:L90 / 100, 1 - N90:N90 / 100) - Q90), 2),
            ROUND(D90 * E90 * PRODUCT(1 - H90:H90 / 100, 1 - L90:L90 / 100, 1 - N90:N90 / 100), 2)
        ),
    "")</f>
        <v/>
      </c>
      <c r="AA90" s="1" t="str" cm="1">
        <f t="array" ref="AA90">IF(
        AND(
            F90=3,
            OR(P90=0, P90=1),
            O90&lt;&gt;0
        ),
        IF(G90&gt;0,
            ROUND((D90 * E90 * PRODUCT(1 - H90:H90 / 100) - Q90), 2),
            ROUND(D90 * E90 * PRODUCT(1 - H90:H90 / 100), 2)
        ),
    "")</f>
        <v/>
      </c>
      <c r="AB90" s="1" t="str" cm="1">
        <f t="array" ref="AB90">IF(
        AND(
            F90=4,
            OR(P90=0, P90=1),
            O90&lt;&gt;0
        ),
        IF(G90&gt;0,
            ROUND((D90 * E90 * PRODUCT(1 - H90:H90 / 100, 1 - L90:L90 / 100, 1 - N90:N90 / 100) - Q90), 2),
            ROUND(D90 * E90 * PRODUCT(1 - H90:H90 / 100, 1 - L90:L90 / 100, 1 - N90:N90 / 100), 2)
        ),
    "")</f>
        <v/>
      </c>
      <c r="AD90"/>
      <c r="AE90"/>
      <c r="AF90"/>
      <c r="AG90"/>
      <c r="AH90"/>
      <c r="AJ90"/>
      <c r="AK90" s="2"/>
      <c r="AL90"/>
      <c r="AM90"/>
      <c r="AN90"/>
      <c r="AO90" s="2"/>
      <c r="AP90"/>
      <c r="AQ90" s="3"/>
      <c r="AR90"/>
    </row>
    <row r="91" spans="1:44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 s="2"/>
      <c r="P91" s="22"/>
      <c r="Q91" s="22"/>
      <c r="S91" s="8" t="str">
        <f t="shared" si="3"/>
        <v>=</v>
      </c>
      <c r="U91" s="33">
        <f t="shared" si="4"/>
        <v>0</v>
      </c>
      <c r="V91" s="33">
        <f t="shared" si="5"/>
        <v>0</v>
      </c>
      <c r="X91" s="1" t="str" cm="1">
        <f t="array" ref="X91">IF(
        AND(
            F91=0,
            OR(P91=0, P91=1),
            O91&lt;&gt;0
        ),
        IF(G91&gt;0,
            ROUND((D91 * E91 * PRODUCT(1 - H91:H91 / 100, 1 - L91:L91 / 100, 1 - N91:N91 / 100)-Q91), 2),
            ROUND((D91 * E91 * PRODUCT(1 - H91:H91 / 100, 1 - L91:L91 / 100, 1 - N91:N91 / 100)), 2)
        ),
    "")</f>
        <v/>
      </c>
      <c r="Y91" s="1" t="str" cm="1">
        <f t="array" ref="Y91">IF(
        AND(
            F91=1,
            OR(P91=0,P91=1),
            O91&lt;&gt;0
        ),
        IF(G91&gt;0,
            ROUND((D91 * E91 * 1.12 * PRODUCT(1 - H91:H91 / 100, 1 - L91:L91 / 100, 1 - N91:N91 / 100)-Q91), 2),
            ROUND(D91 * E91 * 1.12 * PRODUCT(1 - H91:H91 / 100, 1 - L91:L91 / 100, 1 - N91:N91 / 100), 2)
        ),
    "")</f>
        <v/>
      </c>
      <c r="Z91" s="1" t="str" cm="1">
        <f t="array" ref="Z91">IF(
        AND(
            F91=2,
            OR(P91=0, P91=1),
            O91&lt;&gt;0
        ),
        IF(G91&gt;0,
            ROUND((D91 * E91 * PRODUCT(1 - H91:H91 / 100, 1 - L91:L91 / 100, 1 - N91:N91 / 100) - Q91), 2),
            ROUND(D91 * E91 * PRODUCT(1 - H91:H91 / 100, 1 - L91:L91 / 100, 1 - N91:N91 / 100), 2)
        ),
    "")</f>
        <v/>
      </c>
      <c r="AA91" s="1" t="str" cm="1">
        <f t="array" ref="AA91">IF(
        AND(
            F91=3,
            OR(P91=0, P91=1),
            O91&lt;&gt;0
        ),
        IF(G91&gt;0,
            ROUND((D91 * E91 * PRODUCT(1 - H91:H91 / 100) - Q91), 2),
            ROUND(D91 * E91 * PRODUCT(1 - H91:H91 / 100), 2)
        ),
    "")</f>
        <v/>
      </c>
      <c r="AB91" s="1" t="str" cm="1">
        <f t="array" ref="AB91">IF(
        AND(
            F91=4,
            OR(P91=0, P91=1),
            O91&lt;&gt;0
        ),
        IF(G91&gt;0,
            ROUND((D91 * E91 * PRODUCT(1 - H91:H91 / 100, 1 - L91:L91 / 100, 1 - N91:N91 / 100) - Q91), 2),
            ROUND(D91 * E91 * PRODUCT(1 - H91:H91 / 100, 1 - L91:L91 / 100, 1 - N91:N91 / 100), 2)
        ),
    "")</f>
        <v/>
      </c>
      <c r="AD91"/>
      <c r="AE91"/>
      <c r="AF91"/>
      <c r="AG91"/>
      <c r="AH91"/>
      <c r="AJ91"/>
      <c r="AK91" s="2"/>
      <c r="AL91"/>
      <c r="AM91"/>
      <c r="AN91"/>
      <c r="AO91" s="2"/>
      <c r="AP91"/>
      <c r="AQ91" s="3"/>
      <c r="AR91"/>
    </row>
    <row r="92" spans="1:44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 s="2"/>
      <c r="P92" s="22"/>
      <c r="Q92" s="22"/>
      <c r="S92" s="8" t="str">
        <f t="shared" si="3"/>
        <v>=</v>
      </c>
      <c r="U92" s="33">
        <f t="shared" si="4"/>
        <v>0</v>
      </c>
      <c r="V92" s="33">
        <f t="shared" si="5"/>
        <v>0</v>
      </c>
      <c r="X92" s="1" t="str" cm="1">
        <f t="array" ref="X92">IF(
        AND(
            F92=0,
            OR(P92=0, P92=1),
            O92&lt;&gt;0
        ),
        IF(G92&gt;0,
            ROUND((D92 * E92 * PRODUCT(1 - H92:H92 / 100, 1 - L92:L92 / 100, 1 - N92:N92 / 100)-Q92), 2),
            ROUND((D92 * E92 * PRODUCT(1 - H92:H92 / 100, 1 - L92:L92 / 100, 1 - N92:N92 / 100)), 2)
        ),
    "")</f>
        <v/>
      </c>
      <c r="Y92" s="1" t="str" cm="1">
        <f t="array" ref="Y92">IF(
        AND(
            F92=1,
            OR(P92=0,P92=1),
            O92&lt;&gt;0
        ),
        IF(G92&gt;0,
            ROUND((D92 * E92 * 1.12 * PRODUCT(1 - H92:H92 / 100, 1 - L92:L92 / 100, 1 - N92:N92 / 100)-Q92), 2),
            ROUND(D92 * E92 * 1.12 * PRODUCT(1 - H92:H92 / 100, 1 - L92:L92 / 100, 1 - N92:N92 / 100), 2)
        ),
    "")</f>
        <v/>
      </c>
      <c r="Z92" s="1" t="str" cm="1">
        <f t="array" ref="Z92">IF(
        AND(
            F92=2,
            OR(P92=0, P92=1),
            O92&lt;&gt;0
        ),
        IF(G92&gt;0,
            ROUND((D92 * E92 * PRODUCT(1 - H92:H92 / 100, 1 - L92:L92 / 100, 1 - N92:N92 / 100) - Q92), 2),
            ROUND(D92 * E92 * PRODUCT(1 - H92:H92 / 100, 1 - L92:L92 / 100, 1 - N92:N92 / 100), 2)
        ),
    "")</f>
        <v/>
      </c>
      <c r="AA92" s="1" t="str" cm="1">
        <f t="array" ref="AA92">IF(
        AND(
            F92=3,
            OR(P92=0, P92=1),
            O92&lt;&gt;0
        ),
        IF(G92&gt;0,
            ROUND((D92 * E92 * PRODUCT(1 - H92:H92 / 100) - Q92), 2),
            ROUND(D92 * E92 * PRODUCT(1 - H92:H92 / 100), 2)
        ),
    "")</f>
        <v/>
      </c>
      <c r="AB92" s="1" t="str" cm="1">
        <f t="array" ref="AB92">IF(
        AND(
            F92=4,
            OR(P92=0, P92=1),
            O92&lt;&gt;0
        ),
        IF(G92&gt;0,
            ROUND((D92 * E92 * PRODUCT(1 - H92:H92 / 100, 1 - L92:L92 / 100, 1 - N92:N92 / 100) - Q92), 2),
            ROUND(D92 * E92 * PRODUCT(1 - H92:H92 / 100, 1 - L92:L92 / 100, 1 - N92:N92 / 100), 2)
        ),
    "")</f>
        <v/>
      </c>
      <c r="AD92"/>
      <c r="AE92"/>
      <c r="AF92"/>
      <c r="AG92"/>
      <c r="AH92"/>
      <c r="AJ92"/>
      <c r="AK92" s="2"/>
      <c r="AL92"/>
      <c r="AM92"/>
      <c r="AN92"/>
      <c r="AO92" s="2"/>
      <c r="AP92"/>
      <c r="AQ92" s="3"/>
      <c r="AR92"/>
    </row>
    <row r="93" spans="1:44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 s="2"/>
      <c r="P93" s="22"/>
      <c r="Q93" s="22"/>
      <c r="S93" s="8" t="str">
        <f t="shared" si="3"/>
        <v>=</v>
      </c>
      <c r="U93" s="33">
        <f t="shared" si="4"/>
        <v>0</v>
      </c>
      <c r="V93" s="33">
        <f t="shared" si="5"/>
        <v>0</v>
      </c>
      <c r="X93" s="1" t="str" cm="1">
        <f t="array" ref="X93">IF(
        AND(
            F93=0,
            OR(P93=0, P93=1),
            O93&lt;&gt;0
        ),
        IF(G93&gt;0,
            ROUND((D93 * E93 * PRODUCT(1 - H93:H93 / 100, 1 - L93:L93 / 100, 1 - N93:N93 / 100)-Q93), 2),
            ROUND((D93 * E93 * PRODUCT(1 - H93:H93 / 100, 1 - L93:L93 / 100, 1 - N93:N93 / 100)), 2)
        ),
    "")</f>
        <v/>
      </c>
      <c r="Y93" s="1" t="str" cm="1">
        <f t="array" ref="Y93">IF(
        AND(
            F93=1,
            OR(P93=0,P93=1),
            O93&lt;&gt;0
        ),
        IF(G93&gt;0,
            ROUND((D93 * E93 * 1.12 * PRODUCT(1 - H93:H93 / 100, 1 - L93:L93 / 100, 1 - N93:N93 / 100)-Q93), 2),
            ROUND(D93 * E93 * 1.12 * PRODUCT(1 - H93:H93 / 100, 1 - L93:L93 / 100, 1 - N93:N93 / 100), 2)
        ),
    "")</f>
        <v/>
      </c>
      <c r="Z93" s="1" t="str" cm="1">
        <f t="array" ref="Z93">IF(
        AND(
            F93=2,
            OR(P93=0, P93=1),
            O93&lt;&gt;0
        ),
        IF(G93&gt;0,
            ROUND((D93 * E93 * PRODUCT(1 - H93:H93 / 100, 1 - L93:L93 / 100, 1 - N93:N93 / 100) - Q93), 2),
            ROUND(D93 * E93 * PRODUCT(1 - H93:H93 / 100, 1 - L93:L93 / 100, 1 - N93:N93 / 100), 2)
        ),
    "")</f>
        <v/>
      </c>
      <c r="AA93" s="1" t="str" cm="1">
        <f t="array" ref="AA93">IF(
        AND(
            F93=3,
            OR(P93=0, P93=1),
            O93&lt;&gt;0
        ),
        IF(G93&gt;0,
            ROUND((D93 * E93 * PRODUCT(1 - H93:H93 / 100) - Q93), 2),
            ROUND(D93 * E93 * PRODUCT(1 - H93:H93 / 100), 2)
        ),
    "")</f>
        <v/>
      </c>
      <c r="AB93" s="1" t="str" cm="1">
        <f t="array" ref="AB93">IF(
        AND(
            F93=4,
            OR(P93=0, P93=1),
            O93&lt;&gt;0
        ),
        IF(G93&gt;0,
            ROUND((D93 * E93 * PRODUCT(1 - H93:H93 / 100, 1 - L93:L93 / 100, 1 - N93:N93 / 100) - Q93), 2),
            ROUND(D93 * E93 * PRODUCT(1 - H93:H93 / 100, 1 - L93:L93 / 100, 1 - N93:N93 / 100), 2)
        ),
    "")</f>
        <v/>
      </c>
      <c r="AD93"/>
      <c r="AE93"/>
      <c r="AF93"/>
      <c r="AG93"/>
      <c r="AH93"/>
      <c r="AJ93"/>
      <c r="AK93" s="2"/>
      <c r="AL93"/>
      <c r="AM93"/>
      <c r="AN93"/>
      <c r="AO93" s="2"/>
      <c r="AP93"/>
      <c r="AQ93" s="3"/>
      <c r="AR93"/>
    </row>
    <row r="94" spans="1:44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 s="2"/>
      <c r="P94" s="22"/>
      <c r="Q94" s="22"/>
      <c r="S94" s="8" t="str">
        <f t="shared" si="3"/>
        <v>=</v>
      </c>
      <c r="U94" s="33">
        <f t="shared" si="4"/>
        <v>0</v>
      </c>
      <c r="V94" s="33">
        <f t="shared" si="5"/>
        <v>0</v>
      </c>
      <c r="X94" s="1" t="str" cm="1">
        <f t="array" ref="X94">IF(
        AND(
            F94=0,
            OR(P94=0, P94=1),
            O94&lt;&gt;0
        ),
        IF(G94&gt;0,
            ROUND((D94 * E94 * PRODUCT(1 - H94:H94 / 100, 1 - L94:L94 / 100, 1 - N94:N94 / 100)-Q94), 2),
            ROUND((D94 * E94 * PRODUCT(1 - H94:H94 / 100, 1 - L94:L94 / 100, 1 - N94:N94 / 100)), 2)
        ),
    "")</f>
        <v/>
      </c>
      <c r="Y94" s="1" t="str" cm="1">
        <f t="array" ref="Y94">IF(
        AND(
            F94=1,
            OR(P94=0,P94=1),
            O94&lt;&gt;0
        ),
        IF(G94&gt;0,
            ROUND((D94 * E94 * 1.12 * PRODUCT(1 - H94:H94 / 100, 1 - L94:L94 / 100, 1 - N94:N94 / 100)-Q94), 2),
            ROUND(D94 * E94 * 1.12 * PRODUCT(1 - H94:H94 / 100, 1 - L94:L94 / 100, 1 - N94:N94 / 100), 2)
        ),
    "")</f>
        <v/>
      </c>
      <c r="Z94" s="1" t="str" cm="1">
        <f t="array" ref="Z94">IF(
        AND(
            F94=2,
            OR(P94=0, P94=1),
            O94&lt;&gt;0
        ),
        IF(G94&gt;0,
            ROUND((D94 * E94 * PRODUCT(1 - H94:H94 / 100, 1 - L94:L94 / 100, 1 - N94:N94 / 100) - Q94), 2),
            ROUND(D94 * E94 * PRODUCT(1 - H94:H94 / 100, 1 - L94:L94 / 100, 1 - N94:N94 / 100), 2)
        ),
    "")</f>
        <v/>
      </c>
      <c r="AA94" s="1" t="str" cm="1">
        <f t="array" ref="AA94">IF(
        AND(
            F94=3,
            OR(P94=0, P94=1),
            O94&lt;&gt;0
        ),
        IF(G94&gt;0,
            ROUND((D94 * E94 * PRODUCT(1 - H94:H94 / 100) - Q94), 2),
            ROUND(D94 * E94 * PRODUCT(1 - H94:H94 / 100), 2)
        ),
    "")</f>
        <v/>
      </c>
      <c r="AB94" s="1" t="str" cm="1">
        <f t="array" ref="AB94">IF(
        AND(
            F94=4,
            OR(P94=0, P94=1),
            O94&lt;&gt;0
        ),
        IF(G94&gt;0,
            ROUND((D94 * E94 * PRODUCT(1 - H94:H94 / 100, 1 - L94:L94 / 100, 1 - N94:N94 / 100) - Q94), 2),
            ROUND(D94 * E94 * PRODUCT(1 - H94:H94 / 100, 1 - L94:L94 / 100, 1 - N94:N94 / 100), 2)
        ),
    "")</f>
        <v/>
      </c>
      <c r="AD94"/>
      <c r="AE94"/>
      <c r="AF94"/>
      <c r="AG94"/>
      <c r="AH94"/>
      <c r="AJ94"/>
      <c r="AK94" s="2"/>
      <c r="AL94"/>
      <c r="AM94"/>
      <c r="AN94"/>
      <c r="AO94" s="2"/>
      <c r="AP94"/>
      <c r="AQ94" s="3"/>
      <c r="AR94"/>
    </row>
    <row r="95" spans="1:44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 s="2"/>
      <c r="P95" s="22"/>
      <c r="Q95" s="22"/>
      <c r="S95" s="8" t="str">
        <f t="shared" si="3"/>
        <v>=</v>
      </c>
      <c r="U95" s="33">
        <f t="shared" si="4"/>
        <v>0</v>
      </c>
      <c r="V95" s="33">
        <f t="shared" si="5"/>
        <v>0</v>
      </c>
      <c r="X95" s="1" t="str" cm="1">
        <f t="array" ref="X95">IF(
        AND(
            F95=0,
            OR(P95=0, P95=1),
            O95&lt;&gt;0
        ),
        IF(G95&gt;0,
            ROUND((D95 * E95 * PRODUCT(1 - H95:H95 / 100, 1 - L95:L95 / 100, 1 - N95:N95 / 100)-Q95), 2),
            ROUND((D95 * E95 * PRODUCT(1 - H95:H95 / 100, 1 - L95:L95 / 100, 1 - N95:N95 / 100)), 2)
        ),
    "")</f>
        <v/>
      </c>
      <c r="Y95" s="1" t="str" cm="1">
        <f t="array" ref="Y95">IF(
        AND(
            F95=1,
            OR(P95=0,P95=1),
            O95&lt;&gt;0
        ),
        IF(G95&gt;0,
            ROUND((D95 * E95 * 1.12 * PRODUCT(1 - H95:H95 / 100, 1 - L95:L95 / 100, 1 - N95:N95 / 100)-Q95), 2),
            ROUND(D95 * E95 * 1.12 * PRODUCT(1 - H95:H95 / 100, 1 - L95:L95 / 100, 1 - N95:N95 / 100), 2)
        ),
    "")</f>
        <v/>
      </c>
      <c r="Z95" s="1" t="str" cm="1">
        <f t="array" ref="Z95">IF(
        AND(
            F95=2,
            OR(P95=0, P95=1),
            O95&lt;&gt;0
        ),
        IF(G95&gt;0,
            ROUND((D95 * E95 * PRODUCT(1 - H95:H95 / 100, 1 - L95:L95 / 100, 1 - N95:N95 / 100) - Q95), 2),
            ROUND(D95 * E95 * PRODUCT(1 - H95:H95 / 100, 1 - L95:L95 / 100, 1 - N95:N95 / 100), 2)
        ),
    "")</f>
        <v/>
      </c>
      <c r="AA95" s="1" t="str" cm="1">
        <f t="array" ref="AA95">IF(
        AND(
            F95=3,
            OR(P95=0, P95=1),
            O95&lt;&gt;0
        ),
        IF(G95&gt;0,
            ROUND((D95 * E95 * PRODUCT(1 - H95:H95 / 100) - Q95), 2),
            ROUND(D95 * E95 * PRODUCT(1 - H95:H95 / 100), 2)
        ),
    "")</f>
        <v/>
      </c>
      <c r="AB95" s="1" t="str" cm="1">
        <f t="array" ref="AB95">IF(
        AND(
            F95=4,
            OR(P95=0, P95=1),
            O95&lt;&gt;0
        ),
        IF(G95&gt;0,
            ROUND((D95 * E95 * PRODUCT(1 - H95:H95 / 100, 1 - L95:L95 / 100, 1 - N95:N95 / 100) - Q95), 2),
            ROUND(D95 * E95 * PRODUCT(1 - H95:H95 / 100, 1 - L95:L95 / 100, 1 - N95:N95 / 100), 2)
        ),
    "")</f>
        <v/>
      </c>
      <c r="AD95"/>
      <c r="AE95"/>
      <c r="AF95"/>
      <c r="AG95"/>
      <c r="AH95"/>
      <c r="AJ95"/>
      <c r="AK95" s="2"/>
      <c r="AL95"/>
      <c r="AM95"/>
      <c r="AN95"/>
      <c r="AO95" s="2"/>
      <c r="AP95"/>
      <c r="AQ95" s="3"/>
      <c r="AR95"/>
    </row>
    <row r="96" spans="1:44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 s="2"/>
      <c r="P96" s="22"/>
      <c r="Q96" s="22"/>
      <c r="S96" s="8" t="str">
        <f t="shared" si="3"/>
        <v>=</v>
      </c>
      <c r="U96" s="33">
        <f t="shared" si="4"/>
        <v>0</v>
      </c>
      <c r="V96" s="33">
        <f t="shared" si="5"/>
        <v>0</v>
      </c>
      <c r="X96" s="1" t="str" cm="1">
        <f t="array" ref="X96">IF(
        AND(
            F96=0,
            OR(P96=0, P96=1),
            O96&lt;&gt;0
        ),
        IF(G96&gt;0,
            ROUND((D96 * E96 * PRODUCT(1 - H96:H96 / 100, 1 - L96:L96 / 100, 1 - N96:N96 / 100)-Q96), 2),
            ROUND((D96 * E96 * PRODUCT(1 - H96:H96 / 100, 1 - L96:L96 / 100, 1 - N96:N96 / 100)), 2)
        ),
    "")</f>
        <v/>
      </c>
      <c r="Y96" s="1" t="str" cm="1">
        <f t="array" ref="Y96">IF(
        AND(
            F96=1,
            OR(P96=0,P96=1),
            O96&lt;&gt;0
        ),
        IF(G96&gt;0,
            ROUND((D96 * E96 * 1.12 * PRODUCT(1 - H96:H96 / 100, 1 - L96:L96 / 100, 1 - N96:N96 / 100)-Q96), 2),
            ROUND(D96 * E96 * 1.12 * PRODUCT(1 - H96:H96 / 100, 1 - L96:L96 / 100, 1 - N96:N96 / 100), 2)
        ),
    "")</f>
        <v/>
      </c>
      <c r="Z96" s="1" t="str" cm="1">
        <f t="array" ref="Z96">IF(
        AND(
            F96=2,
            OR(P96=0, P96=1),
            O96&lt;&gt;0
        ),
        IF(G96&gt;0,
            ROUND((D96 * E96 * PRODUCT(1 - H96:H96 / 100, 1 - L96:L96 / 100, 1 - N96:N96 / 100) - Q96), 2),
            ROUND(D96 * E96 * PRODUCT(1 - H96:H96 / 100, 1 - L96:L96 / 100, 1 - N96:N96 / 100), 2)
        ),
    "")</f>
        <v/>
      </c>
      <c r="AA96" s="1" t="str" cm="1">
        <f t="array" ref="AA96">IF(
        AND(
            F96=3,
            OR(P96=0, P96=1),
            O96&lt;&gt;0
        ),
        IF(G96&gt;0,
            ROUND((D96 * E96 * PRODUCT(1 - H96:H96 / 100) - Q96), 2),
            ROUND(D96 * E96 * PRODUCT(1 - H96:H96 / 100), 2)
        ),
    "")</f>
        <v/>
      </c>
      <c r="AB96" s="1" t="str" cm="1">
        <f t="array" ref="AB96">IF(
        AND(
            F96=4,
            OR(P96=0, P96=1),
            O96&lt;&gt;0
        ),
        IF(G96&gt;0,
            ROUND((D96 * E96 * PRODUCT(1 - H96:H96 / 100, 1 - L96:L96 / 100, 1 - N96:N96 / 100) - Q96), 2),
            ROUND(D96 * E96 * PRODUCT(1 - H96:H96 / 100, 1 - L96:L96 / 100, 1 - N96:N96 / 100), 2)
        ),
    "")</f>
        <v/>
      </c>
      <c r="AD96"/>
      <c r="AE96"/>
      <c r="AF96"/>
      <c r="AG96"/>
      <c r="AH96"/>
      <c r="AJ96"/>
      <c r="AK96" s="2"/>
      <c r="AL96"/>
      <c r="AM96"/>
      <c r="AN96"/>
      <c r="AO96" s="2"/>
      <c r="AP96"/>
      <c r="AQ96" s="3"/>
      <c r="AR96"/>
    </row>
    <row r="97" spans="1:44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 s="2"/>
      <c r="P97" s="22"/>
      <c r="Q97" s="22"/>
      <c r="S97" s="8" t="str">
        <f t="shared" si="3"/>
        <v>=</v>
      </c>
      <c r="U97" s="33">
        <f t="shared" si="4"/>
        <v>0</v>
      </c>
      <c r="V97" s="33">
        <f t="shared" si="5"/>
        <v>0</v>
      </c>
      <c r="X97" s="1" t="str" cm="1">
        <f t="array" ref="X97">IF(
        AND(
            F97=0,
            OR(P97=0, P97=1),
            O97&lt;&gt;0
        ),
        IF(G97&gt;0,
            ROUND((D97 * E97 * PRODUCT(1 - H97:H97 / 100, 1 - L97:L97 / 100, 1 - N97:N97 / 100)-Q97), 2),
            ROUND((D97 * E97 * PRODUCT(1 - H97:H97 / 100, 1 - L97:L97 / 100, 1 - N97:N97 / 100)), 2)
        ),
    "")</f>
        <v/>
      </c>
      <c r="Y97" s="1" t="str" cm="1">
        <f t="array" ref="Y97">IF(
        AND(
            F97=1,
            OR(P97=0,P97=1),
            O97&lt;&gt;0
        ),
        IF(G97&gt;0,
            ROUND((D97 * E97 * 1.12 * PRODUCT(1 - H97:H97 / 100, 1 - L97:L97 / 100, 1 - N97:N97 / 100)-Q97), 2),
            ROUND(D97 * E97 * 1.12 * PRODUCT(1 - H97:H97 / 100, 1 - L97:L97 / 100, 1 - N97:N97 / 100), 2)
        ),
    "")</f>
        <v/>
      </c>
      <c r="Z97" s="1" t="str" cm="1">
        <f t="array" ref="Z97">IF(
        AND(
            F97=2,
            OR(P97=0, P97=1),
            O97&lt;&gt;0
        ),
        IF(G97&gt;0,
            ROUND((D97 * E97 * PRODUCT(1 - H97:H97 / 100, 1 - L97:L97 / 100, 1 - N97:N97 / 100) - Q97), 2),
            ROUND(D97 * E97 * PRODUCT(1 - H97:H97 / 100, 1 - L97:L97 / 100, 1 - N97:N97 / 100), 2)
        ),
    "")</f>
        <v/>
      </c>
      <c r="AA97" s="1" t="str" cm="1">
        <f t="array" ref="AA97">IF(
        AND(
            F97=3,
            OR(P97=0, P97=1),
            O97&lt;&gt;0
        ),
        IF(G97&gt;0,
            ROUND((D97 * E97 * PRODUCT(1 - H97:H97 / 100) - Q97), 2),
            ROUND(D97 * E97 * PRODUCT(1 - H97:H97 / 100), 2)
        ),
    "")</f>
        <v/>
      </c>
      <c r="AB97" s="1" t="str" cm="1">
        <f t="array" ref="AB97">IF(
        AND(
            F97=4,
            OR(P97=0, P97=1),
            O97&lt;&gt;0
        ),
        IF(G97&gt;0,
            ROUND((D97 * E97 * PRODUCT(1 - H97:H97 / 100, 1 - L97:L97 / 100, 1 - N97:N97 / 100) - Q97), 2),
            ROUND(D97 * E97 * PRODUCT(1 - H97:H97 / 100, 1 - L97:L97 / 100, 1 - N97:N97 / 100), 2)
        ),
    "")</f>
        <v/>
      </c>
      <c r="AD97"/>
      <c r="AE97"/>
      <c r="AF97"/>
      <c r="AG97"/>
      <c r="AH97"/>
      <c r="AJ97"/>
      <c r="AK97" s="2"/>
      <c r="AL97"/>
      <c r="AM97"/>
      <c r="AN97"/>
      <c r="AO97" s="2"/>
      <c r="AP97"/>
      <c r="AQ97" s="3"/>
      <c r="AR97"/>
    </row>
    <row r="98" spans="1:44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 s="2"/>
      <c r="P98" s="22"/>
      <c r="Q98" s="22"/>
      <c r="S98" s="8" t="str">
        <f t="shared" si="3"/>
        <v>=</v>
      </c>
      <c r="U98" s="33">
        <f t="shared" si="4"/>
        <v>0</v>
      </c>
      <c r="V98" s="33">
        <f t="shared" si="5"/>
        <v>0</v>
      </c>
      <c r="X98" s="1" t="str" cm="1">
        <f t="array" ref="X98">IF(
        AND(
            F98=0,
            OR(P98=0, P98=1),
            O98&lt;&gt;0
        ),
        IF(G98&gt;0,
            ROUND((D98 * E98 * PRODUCT(1 - H98:H98 / 100, 1 - L98:L98 / 100, 1 - N98:N98 / 100)-Q98), 2),
            ROUND((D98 * E98 * PRODUCT(1 - H98:H98 / 100, 1 - L98:L98 / 100, 1 - N98:N98 / 100)), 2)
        ),
    "")</f>
        <v/>
      </c>
      <c r="Y98" s="1" t="str" cm="1">
        <f t="array" ref="Y98">IF(
        AND(
            F98=1,
            OR(P98=0,P98=1),
            O98&lt;&gt;0
        ),
        IF(G98&gt;0,
            ROUND((D98 * E98 * 1.12 * PRODUCT(1 - H98:H98 / 100, 1 - L98:L98 / 100, 1 - N98:N98 / 100)-Q98), 2),
            ROUND(D98 * E98 * 1.12 * PRODUCT(1 - H98:H98 / 100, 1 - L98:L98 / 100, 1 - N98:N98 / 100), 2)
        ),
    "")</f>
        <v/>
      </c>
      <c r="Z98" s="1" t="str" cm="1">
        <f t="array" ref="Z98">IF(
        AND(
            F98=2,
            OR(P98=0, P98=1),
            O98&lt;&gt;0
        ),
        IF(G98&gt;0,
            ROUND((D98 * E98 * PRODUCT(1 - H98:H98 / 100, 1 - L98:L98 / 100, 1 - N98:N98 / 100) - Q98), 2),
            ROUND(D98 * E98 * PRODUCT(1 - H98:H98 / 100, 1 - L98:L98 / 100, 1 - N98:N98 / 100), 2)
        ),
    "")</f>
        <v/>
      </c>
      <c r="AA98" s="1" t="str" cm="1">
        <f t="array" ref="AA98">IF(
        AND(
            F98=3,
            OR(P98=0, P98=1),
            O98&lt;&gt;0
        ),
        IF(G98&gt;0,
            ROUND((D98 * E98 * PRODUCT(1 - H98:H98 / 100) - Q98), 2),
            ROUND(D98 * E98 * PRODUCT(1 - H98:H98 / 100), 2)
        ),
    "")</f>
        <v/>
      </c>
      <c r="AB98" s="1" t="str" cm="1">
        <f t="array" ref="AB98">IF(
        AND(
            F98=4,
            OR(P98=0, P98=1),
            O98&lt;&gt;0
        ),
        IF(G98&gt;0,
            ROUND((D98 * E98 * PRODUCT(1 - H98:H98 / 100, 1 - L98:L98 / 100, 1 - N98:N98 / 100) - Q98), 2),
            ROUND(D98 * E98 * PRODUCT(1 - H98:H98 / 100, 1 - L98:L98 / 100, 1 - N98:N98 / 100), 2)
        ),
    "")</f>
        <v/>
      </c>
      <c r="AD98"/>
      <c r="AE98"/>
      <c r="AF98"/>
      <c r="AG98"/>
      <c r="AH98"/>
      <c r="AJ98"/>
      <c r="AK98" s="2"/>
      <c r="AL98"/>
      <c r="AM98"/>
      <c r="AN98"/>
      <c r="AO98" s="2"/>
      <c r="AP98"/>
      <c r="AQ98" s="3"/>
      <c r="AR98"/>
    </row>
    <row r="99" spans="1:44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 s="2"/>
      <c r="P99" s="22"/>
      <c r="Q99" s="22"/>
      <c r="S99" s="8" t="str">
        <f t="shared" si="3"/>
        <v>=</v>
      </c>
      <c r="U99" s="33">
        <f t="shared" si="4"/>
        <v>0</v>
      </c>
      <c r="V99" s="33">
        <f t="shared" si="5"/>
        <v>0</v>
      </c>
      <c r="X99" s="1" t="str" cm="1">
        <f t="array" ref="X99">IF(
        AND(
            F99=0,
            OR(P99=0, P99=1),
            O99&lt;&gt;0
        ),
        IF(G99&gt;0,
            ROUND((D99 * E99 * PRODUCT(1 - H99:H99 / 100, 1 - L99:L99 / 100, 1 - N99:N99 / 100)-Q99), 2),
            ROUND((D99 * E99 * PRODUCT(1 - H99:H99 / 100, 1 - L99:L99 / 100, 1 - N99:N99 / 100)), 2)
        ),
    "")</f>
        <v/>
      </c>
      <c r="Y99" s="1" t="str" cm="1">
        <f t="array" ref="Y99">IF(
        AND(
            F99=1,
            OR(P99=0,P99=1),
            O99&lt;&gt;0
        ),
        IF(G99&gt;0,
            ROUND((D99 * E99 * 1.12 * PRODUCT(1 - H99:H99 / 100, 1 - L99:L99 / 100, 1 - N99:N99 / 100)-Q99), 2),
            ROUND(D99 * E99 * 1.12 * PRODUCT(1 - H99:H99 / 100, 1 - L99:L99 / 100, 1 - N99:N99 / 100), 2)
        ),
    "")</f>
        <v/>
      </c>
      <c r="Z99" s="1" t="str" cm="1">
        <f t="array" ref="Z99">IF(
        AND(
            F99=2,
            OR(P99=0, P99=1),
            O99&lt;&gt;0
        ),
        IF(G99&gt;0,
            ROUND((D99 * E99 * PRODUCT(1 - H99:H99 / 100, 1 - L99:L99 / 100, 1 - N99:N99 / 100) - Q99), 2),
            ROUND(D99 * E99 * PRODUCT(1 - H99:H99 / 100, 1 - L99:L99 / 100, 1 - N99:N99 / 100), 2)
        ),
    "")</f>
        <v/>
      </c>
      <c r="AA99" s="1" t="str" cm="1">
        <f t="array" ref="AA99">IF(
        AND(
            F99=3,
            OR(P99=0, P99=1),
            O99&lt;&gt;0
        ),
        IF(G99&gt;0,
            ROUND((D99 * E99 * PRODUCT(1 - H99:H99 / 100) - Q99), 2),
            ROUND(D99 * E99 * PRODUCT(1 - H99:H99 / 100), 2)
        ),
    "")</f>
        <v/>
      </c>
      <c r="AB99" s="1" t="str" cm="1">
        <f t="array" ref="AB99">IF(
        AND(
            F99=4,
            OR(P99=0, P99=1),
            O99&lt;&gt;0
        ),
        IF(G99&gt;0,
            ROUND((D99 * E99 * PRODUCT(1 - H99:H99 / 100, 1 - L99:L99 / 100, 1 - N99:N99 / 100) - Q99), 2),
            ROUND(D99 * E99 * PRODUCT(1 - H99:H99 / 100, 1 - L99:L99 / 100, 1 - N99:N99 / 100), 2)
        ),
    "")</f>
        <v/>
      </c>
      <c r="AD99"/>
      <c r="AE99"/>
      <c r="AF99"/>
      <c r="AG99"/>
      <c r="AH99"/>
      <c r="AJ99"/>
      <c r="AK99" s="2"/>
      <c r="AL99"/>
      <c r="AM99"/>
      <c r="AN99"/>
      <c r="AO99" s="2"/>
      <c r="AP99"/>
      <c r="AQ99" s="3"/>
      <c r="AR99"/>
    </row>
    <row r="100" spans="1:44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 s="2"/>
      <c r="P100" s="22"/>
      <c r="Q100" s="22"/>
      <c r="S100" s="8" t="str">
        <f t="shared" si="3"/>
        <v>=</v>
      </c>
      <c r="U100" s="33">
        <f t="shared" si="4"/>
        <v>0</v>
      </c>
      <c r="V100" s="33">
        <f t="shared" si="5"/>
        <v>0</v>
      </c>
      <c r="X100" s="1" t="str" cm="1">
        <f t="array" ref="X100">IF(
        AND(
            F100=0,
            OR(P100=0, P100=1),
            O100&lt;&gt;0
        ),
        IF(G100&gt;0,
            ROUND((D100 * E100 * PRODUCT(1 - H100:H100 / 100, 1 - L100:L100 / 100, 1 - N100:N100 / 100)-Q100), 2),
            ROUND((D100 * E100 * PRODUCT(1 - H100:H100 / 100, 1 - L100:L100 / 100, 1 - N100:N100 / 100)), 2)
        ),
    "")</f>
        <v/>
      </c>
      <c r="Y100" s="1" t="str" cm="1">
        <f t="array" ref="Y100">IF(
        AND(
            F100=1,
            OR(P100=0,P100=1),
            O100&lt;&gt;0
        ),
        IF(G100&gt;0,
            ROUND((D100 * E100 * 1.12 * PRODUCT(1 - H100:H100 / 100, 1 - L100:L100 / 100, 1 - N100:N100 / 100)-Q100), 2),
            ROUND(D100 * E100 * 1.12 * PRODUCT(1 - H100:H100 / 100, 1 - L100:L100 / 100, 1 - N100:N100 / 100), 2)
        ),
    "")</f>
        <v/>
      </c>
      <c r="Z100" s="1" t="str" cm="1">
        <f t="array" ref="Z100">IF(
        AND(
            F100=2,
            OR(P100=0, P100=1),
            O100&lt;&gt;0
        ),
        IF(G100&gt;0,
            ROUND((D100 * E100 * PRODUCT(1 - H100:H100 / 100, 1 - L100:L100 / 100, 1 - N100:N100 / 100) - Q100), 2),
            ROUND(D100 * E100 * PRODUCT(1 - H100:H100 / 100, 1 - L100:L100 / 100, 1 - N100:N100 / 100), 2)
        ),
    "")</f>
        <v/>
      </c>
      <c r="AA100" s="1" t="str" cm="1">
        <f t="array" ref="AA100">IF(
        AND(
            F100=3,
            OR(P100=0, P100=1),
            O100&lt;&gt;0
        ),
        IF(G100&gt;0,
            ROUND((D100 * E100 * PRODUCT(1 - H100:H100 / 100) - Q100), 2),
            ROUND(D100 * E100 * PRODUCT(1 - H100:H100 / 100), 2)
        ),
    "")</f>
        <v/>
      </c>
      <c r="AB100" s="1" t="str" cm="1">
        <f t="array" ref="AB100">IF(
        AND(
            F100=4,
            OR(P100=0, P100=1),
            O100&lt;&gt;0
        ),
        IF(G100&gt;0,
            ROUND((D100 * E100 * PRODUCT(1 - H100:H100 / 100, 1 - L100:L100 / 100, 1 - N100:N100 / 100) - Q100), 2),
            ROUND(D100 * E100 * PRODUCT(1 - H100:H100 / 100, 1 - L100:L100 / 100, 1 - N100:N100 / 100), 2)
        ),
    "")</f>
        <v/>
      </c>
      <c r="AD100"/>
      <c r="AE100"/>
      <c r="AF100"/>
      <c r="AG100"/>
      <c r="AH100"/>
      <c r="AJ100"/>
      <c r="AK100" s="2"/>
      <c r="AL100"/>
      <c r="AM100"/>
      <c r="AN100"/>
      <c r="AO100" s="2"/>
      <c r="AP100"/>
      <c r="AQ100" s="3"/>
      <c r="AR100"/>
    </row>
    <row r="101" spans="1:44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 s="2"/>
      <c r="P101" s="22"/>
      <c r="Q101" s="22"/>
      <c r="S101" s="8" t="str">
        <f t="shared" si="3"/>
        <v>=</v>
      </c>
      <c r="U101" s="33">
        <f t="shared" si="4"/>
        <v>0</v>
      </c>
      <c r="V101" s="33">
        <f t="shared" si="5"/>
        <v>0</v>
      </c>
      <c r="X101" s="1" t="str" cm="1">
        <f t="array" ref="X101">IF(
        AND(
            F101=0,
            OR(P101=0, P101=1),
            O101&lt;&gt;0
        ),
        IF(G101&gt;0,
            ROUND((D101 * E101 * PRODUCT(1 - H101:H101 / 100, 1 - L101:L101 / 100, 1 - N101:N101 / 100)-Q101), 2),
            ROUND((D101 * E101 * PRODUCT(1 - H101:H101 / 100, 1 - L101:L101 / 100, 1 - N101:N101 / 100)), 2)
        ),
    "")</f>
        <v/>
      </c>
      <c r="Y101" s="1" t="str" cm="1">
        <f t="array" ref="Y101">IF(
        AND(
            F101=1,
            OR(P101=0,P101=1),
            O101&lt;&gt;0
        ),
        IF(G101&gt;0,
            ROUND((D101 * E101 * 1.12 * PRODUCT(1 - H101:H101 / 100, 1 - L101:L101 / 100, 1 - N101:N101 / 100)-Q101), 2),
            ROUND(D101 * E101 * 1.12 * PRODUCT(1 - H101:H101 / 100, 1 - L101:L101 / 100, 1 - N101:N101 / 100), 2)
        ),
    "")</f>
        <v/>
      </c>
      <c r="Z101" s="1" t="str" cm="1">
        <f t="array" ref="Z101">IF(
        AND(
            F101=2,
            OR(P101=0, P101=1),
            O101&lt;&gt;0
        ),
        IF(G101&gt;0,
            ROUND((D101 * E101 * PRODUCT(1 - H101:H101 / 100, 1 - L101:L101 / 100, 1 - N101:N101 / 100) - Q101), 2),
            ROUND(D101 * E101 * PRODUCT(1 - H101:H101 / 100, 1 - L101:L101 / 100, 1 - N101:N101 / 100), 2)
        ),
    "")</f>
        <v/>
      </c>
      <c r="AA101" s="1" t="str" cm="1">
        <f t="array" ref="AA101">IF(
        AND(
            F101=3,
            OR(P101=0, P101=1),
            O101&lt;&gt;0
        ),
        IF(G101&gt;0,
            ROUND((D101 * E101 * PRODUCT(1 - H101:H101 / 100) - Q101), 2),
            ROUND(D101 * E101 * PRODUCT(1 - H101:H101 / 100), 2)
        ),
    "")</f>
        <v/>
      </c>
      <c r="AB101" s="1" t="str" cm="1">
        <f t="array" ref="AB101">IF(
        AND(
            F101=4,
            OR(P101=0, P101=1),
            O101&lt;&gt;0
        ),
        IF(G101&gt;0,
            ROUND((D101 * E101 * PRODUCT(1 - H101:H101 / 100, 1 - L101:L101 / 100, 1 - N101:N101 / 100) - Q101), 2),
            ROUND(D101 * E101 * PRODUCT(1 - H101:H101 / 100, 1 - L101:L101 / 100, 1 - N101:N101 / 100), 2)
        ),
    "")</f>
        <v/>
      </c>
      <c r="AD101"/>
      <c r="AE101"/>
      <c r="AF101"/>
      <c r="AG101"/>
      <c r="AH101"/>
      <c r="AJ101"/>
      <c r="AK101" s="2"/>
      <c r="AL101"/>
      <c r="AM101"/>
      <c r="AN101"/>
      <c r="AO101" s="2"/>
      <c r="AP101"/>
      <c r="AQ101" s="3"/>
      <c r="AR101"/>
    </row>
    <row r="102" spans="1:44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 s="2"/>
      <c r="P102" s="22"/>
      <c r="Q102" s="22"/>
      <c r="S102" s="8" t="str">
        <f t="shared" si="3"/>
        <v>=</v>
      </c>
      <c r="U102" s="33">
        <f t="shared" si="4"/>
        <v>0</v>
      </c>
      <c r="V102" s="33">
        <f t="shared" si="5"/>
        <v>0</v>
      </c>
      <c r="X102" s="1" t="str" cm="1">
        <f t="array" ref="X102">IF(
        AND(
            F102=0,
            OR(P102=0, P102=1),
            O102&lt;&gt;0
        ),
        IF(G102&gt;0,
            ROUND((D102 * E102 * PRODUCT(1 - H102:H102 / 100, 1 - L102:L102 / 100, 1 - N102:N102 / 100)-Q102), 2),
            ROUND((D102 * E102 * PRODUCT(1 - H102:H102 / 100, 1 - L102:L102 / 100, 1 - N102:N102 / 100)), 2)
        ),
    "")</f>
        <v/>
      </c>
      <c r="Y102" s="1" t="str" cm="1">
        <f t="array" ref="Y102">IF(
        AND(
            F102=1,
            OR(P102=0,P102=1),
            O102&lt;&gt;0
        ),
        IF(G102&gt;0,
            ROUND((D102 * E102 * 1.12 * PRODUCT(1 - H102:H102 / 100, 1 - L102:L102 / 100, 1 - N102:N102 / 100)-Q102), 2),
            ROUND(D102 * E102 * 1.12 * PRODUCT(1 - H102:H102 / 100, 1 - L102:L102 / 100, 1 - N102:N102 / 100), 2)
        ),
    "")</f>
        <v/>
      </c>
      <c r="Z102" s="1" t="str" cm="1">
        <f t="array" ref="Z102">IF(
        AND(
            F102=2,
            OR(P102=0, P102=1),
            O102&lt;&gt;0
        ),
        IF(G102&gt;0,
            ROUND((D102 * E102 * PRODUCT(1 - H102:H102 / 100, 1 - L102:L102 / 100, 1 - N102:N102 / 100) - Q102), 2),
            ROUND(D102 * E102 * PRODUCT(1 - H102:H102 / 100, 1 - L102:L102 / 100, 1 - N102:N102 / 100), 2)
        ),
    "")</f>
        <v/>
      </c>
      <c r="AA102" s="1" t="str" cm="1">
        <f t="array" ref="AA102">IF(
        AND(
            F102=3,
            OR(P102=0, P102=1),
            O102&lt;&gt;0
        ),
        IF(G102&gt;0,
            ROUND((D102 * E102 * PRODUCT(1 - H102:H102 / 100) - Q102), 2),
            ROUND(D102 * E102 * PRODUCT(1 - H102:H102 / 100), 2)
        ),
    "")</f>
        <v/>
      </c>
      <c r="AB102" s="1" t="str" cm="1">
        <f t="array" ref="AB102">IF(
        AND(
            F102=4,
            OR(P102=0, P102=1),
            O102&lt;&gt;0
        ),
        IF(G102&gt;0,
            ROUND((D102 * E102 * PRODUCT(1 - H102:H102 / 100, 1 - L102:L102 / 100, 1 - N102:N102 / 100) - Q102), 2),
            ROUND(D102 * E102 * PRODUCT(1 - H102:H102 / 100, 1 - L102:L102 / 100, 1 - N102:N102 / 100), 2)
        ),
    "")</f>
        <v/>
      </c>
      <c r="AD102"/>
      <c r="AE102"/>
      <c r="AF102"/>
      <c r="AG102"/>
      <c r="AH102"/>
      <c r="AJ102"/>
      <c r="AK102" s="2"/>
      <c r="AL102"/>
      <c r="AM102"/>
      <c r="AN102"/>
      <c r="AO102" s="2"/>
      <c r="AP102"/>
      <c r="AQ102" s="3"/>
      <c r="AR102"/>
    </row>
    <row r="103" spans="1:44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 s="2"/>
      <c r="P103" s="22"/>
      <c r="Q103" s="22"/>
      <c r="S103" s="8" t="str">
        <f t="shared" si="3"/>
        <v>=</v>
      </c>
      <c r="U103" s="33">
        <f t="shared" si="4"/>
        <v>0</v>
      </c>
      <c r="V103" s="33">
        <f t="shared" si="5"/>
        <v>0</v>
      </c>
      <c r="X103" s="1" t="str" cm="1">
        <f t="array" ref="X103">IF(
        AND(
            F103=0,
            OR(P103=0, P103=1),
            O103&lt;&gt;0
        ),
        IF(G103&gt;0,
            ROUND((D103 * E103 * PRODUCT(1 - H103:H103 / 100, 1 - L103:L103 / 100, 1 - N103:N103 / 100)-Q103), 2),
            ROUND((D103 * E103 * PRODUCT(1 - H103:H103 / 100, 1 - L103:L103 / 100, 1 - N103:N103 / 100)), 2)
        ),
    "")</f>
        <v/>
      </c>
      <c r="Y103" s="1" t="str" cm="1">
        <f t="array" ref="Y103">IF(
        AND(
            F103=1,
            OR(P103=0,P103=1),
            O103&lt;&gt;0
        ),
        IF(G103&gt;0,
            ROUND((D103 * E103 * 1.12 * PRODUCT(1 - H103:H103 / 100, 1 - L103:L103 / 100, 1 - N103:N103 / 100)-Q103), 2),
            ROUND(D103 * E103 * 1.12 * PRODUCT(1 - H103:H103 / 100, 1 - L103:L103 / 100, 1 - N103:N103 / 100), 2)
        ),
    "")</f>
        <v/>
      </c>
      <c r="Z103" s="1" t="str" cm="1">
        <f t="array" ref="Z103">IF(
        AND(
            F103=2,
            OR(P103=0, P103=1),
            O103&lt;&gt;0
        ),
        IF(G103&gt;0,
            ROUND((D103 * E103 * PRODUCT(1 - H103:H103 / 100, 1 - L103:L103 / 100, 1 - N103:N103 / 100) - Q103), 2),
            ROUND(D103 * E103 * PRODUCT(1 - H103:H103 / 100, 1 - L103:L103 / 100, 1 - N103:N103 / 100), 2)
        ),
    "")</f>
        <v/>
      </c>
      <c r="AA103" s="1" t="str" cm="1">
        <f t="array" ref="AA103">IF(
        AND(
            F103=3,
            OR(P103=0, P103=1),
            O103&lt;&gt;0
        ),
        IF(G103&gt;0,
            ROUND((D103 * E103 * PRODUCT(1 - H103:H103 / 100) - Q103), 2),
            ROUND(D103 * E103 * PRODUCT(1 - H103:H103 / 100), 2)
        ),
    "")</f>
        <v/>
      </c>
      <c r="AB103" s="1" t="str" cm="1">
        <f t="array" ref="AB103">IF(
        AND(
            F103=4,
            OR(P103=0, P103=1),
            O103&lt;&gt;0
        ),
        IF(G103&gt;0,
            ROUND((D103 * E103 * PRODUCT(1 - H103:H103 / 100, 1 - L103:L103 / 100, 1 - N103:N103 / 100) - Q103), 2),
            ROUND(D103 * E103 * PRODUCT(1 - H103:H103 / 100, 1 - L103:L103 / 100, 1 - N103:N103 / 100), 2)
        ),
    "")</f>
        <v/>
      </c>
      <c r="AD103"/>
      <c r="AE103"/>
      <c r="AF103"/>
      <c r="AG103"/>
      <c r="AH103"/>
      <c r="AJ103"/>
      <c r="AK103" s="2"/>
      <c r="AL103"/>
      <c r="AM103"/>
      <c r="AN103"/>
      <c r="AO103" s="2"/>
      <c r="AP103"/>
      <c r="AQ103" s="3"/>
      <c r="AR103"/>
    </row>
    <row r="104" spans="1:44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 s="2"/>
      <c r="P104" s="22"/>
      <c r="Q104" s="22"/>
      <c r="S104" s="8" t="str">
        <f t="shared" si="3"/>
        <v>=</v>
      </c>
      <c r="U104" s="33">
        <f t="shared" si="4"/>
        <v>0</v>
      </c>
      <c r="V104" s="33">
        <f t="shared" si="5"/>
        <v>0</v>
      </c>
      <c r="X104" s="1" t="str" cm="1">
        <f t="array" ref="X104">IF(
        AND(
            F104=0,
            OR(P104=0, P104=1),
            O104&lt;&gt;0
        ),
        IF(G104&gt;0,
            ROUND((D104 * E104 * PRODUCT(1 - H104:H104 / 100, 1 - L104:L104 / 100, 1 - N104:N104 / 100)-Q104), 2),
            ROUND((D104 * E104 * PRODUCT(1 - H104:H104 / 100, 1 - L104:L104 / 100, 1 - N104:N104 / 100)), 2)
        ),
    "")</f>
        <v/>
      </c>
      <c r="Y104" s="1" t="str" cm="1">
        <f t="array" ref="Y104">IF(
        AND(
            F104=1,
            OR(P104=0,P104=1),
            O104&lt;&gt;0
        ),
        IF(G104&gt;0,
            ROUND((D104 * E104 * 1.12 * PRODUCT(1 - H104:H104 / 100, 1 - L104:L104 / 100, 1 - N104:N104 / 100)-Q104), 2),
            ROUND(D104 * E104 * 1.12 * PRODUCT(1 - H104:H104 / 100, 1 - L104:L104 / 100, 1 - N104:N104 / 100), 2)
        ),
    "")</f>
        <v/>
      </c>
      <c r="Z104" s="1" t="str" cm="1">
        <f t="array" ref="Z104">IF(
        AND(
            F104=2,
            OR(P104=0, P104=1),
            O104&lt;&gt;0
        ),
        IF(G104&gt;0,
            ROUND((D104 * E104 * PRODUCT(1 - H104:H104 / 100, 1 - L104:L104 / 100, 1 - N104:N104 / 100) - Q104), 2),
            ROUND(D104 * E104 * PRODUCT(1 - H104:H104 / 100, 1 - L104:L104 / 100, 1 - N104:N104 / 100), 2)
        ),
    "")</f>
        <v/>
      </c>
      <c r="AA104" s="1" t="str" cm="1">
        <f t="array" ref="AA104">IF(
        AND(
            F104=3,
            OR(P104=0, P104=1),
            O104&lt;&gt;0
        ),
        IF(G104&gt;0,
            ROUND((D104 * E104 * PRODUCT(1 - H104:H104 / 100) - Q104), 2),
            ROUND(D104 * E104 * PRODUCT(1 - H104:H104 / 100), 2)
        ),
    "")</f>
        <v/>
      </c>
      <c r="AB104" s="1" t="str" cm="1">
        <f t="array" ref="AB104">IF(
        AND(
            F104=4,
            OR(P104=0, P104=1),
            O104&lt;&gt;0
        ),
        IF(G104&gt;0,
            ROUND((D104 * E104 * PRODUCT(1 - H104:H104 / 100, 1 - L104:L104 / 100, 1 - N104:N104 / 100) - Q104), 2),
            ROUND(D104 * E104 * PRODUCT(1 - H104:H104 / 100, 1 - L104:L104 / 100, 1 - N104:N104 / 100), 2)
        ),
    "")</f>
        <v/>
      </c>
      <c r="AD104"/>
      <c r="AE104"/>
      <c r="AF104"/>
      <c r="AG104"/>
      <c r="AH104"/>
      <c r="AJ104"/>
      <c r="AK104" s="2"/>
      <c r="AL104"/>
      <c r="AM104"/>
      <c r="AN104"/>
      <c r="AO104" s="2"/>
      <c r="AP104"/>
      <c r="AQ104" s="3"/>
      <c r="AR104"/>
    </row>
    <row r="105" spans="1:44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 s="2"/>
      <c r="P105" s="22"/>
      <c r="Q105" s="22"/>
      <c r="S105" s="8" t="str">
        <f t="shared" si="3"/>
        <v>=</v>
      </c>
      <c r="U105" s="33">
        <f t="shared" si="4"/>
        <v>0</v>
      </c>
      <c r="V105" s="33">
        <f t="shared" si="5"/>
        <v>0</v>
      </c>
      <c r="X105" s="1" t="str" cm="1">
        <f t="array" ref="X105">IF(
        AND(
            F105=0,
            OR(P105=0, P105=1),
            O105&lt;&gt;0
        ),
        IF(G105&gt;0,
            ROUND((D105 * E105 * PRODUCT(1 - H105:H105 / 100, 1 - L105:L105 / 100, 1 - N105:N105 / 100)-Q105), 2),
            ROUND((D105 * E105 * PRODUCT(1 - H105:H105 / 100, 1 - L105:L105 / 100, 1 - N105:N105 / 100)), 2)
        ),
    "")</f>
        <v/>
      </c>
      <c r="Y105" s="1" t="str" cm="1">
        <f t="array" ref="Y105">IF(
        AND(
            F105=1,
            OR(P105=0,P105=1),
            O105&lt;&gt;0
        ),
        IF(G105&gt;0,
            ROUND((D105 * E105 * 1.12 * PRODUCT(1 - H105:H105 / 100, 1 - L105:L105 / 100, 1 - N105:N105 / 100)-Q105), 2),
            ROUND(D105 * E105 * 1.12 * PRODUCT(1 - H105:H105 / 100, 1 - L105:L105 / 100, 1 - N105:N105 / 100), 2)
        ),
    "")</f>
        <v/>
      </c>
      <c r="Z105" s="1" t="str" cm="1">
        <f t="array" ref="Z105">IF(
        AND(
            F105=2,
            OR(P105=0, P105=1),
            O105&lt;&gt;0
        ),
        IF(G105&gt;0,
            ROUND((D105 * E105 * PRODUCT(1 - H105:H105 / 100, 1 - L105:L105 / 100, 1 - N105:N105 / 100) - Q105), 2),
            ROUND(D105 * E105 * PRODUCT(1 - H105:H105 / 100, 1 - L105:L105 / 100, 1 - N105:N105 / 100), 2)
        ),
    "")</f>
        <v/>
      </c>
      <c r="AA105" s="1" t="str" cm="1">
        <f t="array" ref="AA105">IF(
        AND(
            F105=3,
            OR(P105=0, P105=1),
            O105&lt;&gt;0
        ),
        IF(G105&gt;0,
            ROUND((D105 * E105 * PRODUCT(1 - H105:H105 / 100) - Q105), 2),
            ROUND(D105 * E105 * PRODUCT(1 - H105:H105 / 100), 2)
        ),
    "")</f>
        <v/>
      </c>
      <c r="AB105" s="1" t="str" cm="1">
        <f t="array" ref="AB105">IF(
        AND(
            F105=4,
            OR(P105=0, P105=1),
            O105&lt;&gt;0
        ),
        IF(G105&gt;0,
            ROUND((D105 * E105 * PRODUCT(1 - H105:H105 / 100, 1 - L105:L105 / 100, 1 - N105:N105 / 100) - Q105), 2),
            ROUND(D105 * E105 * PRODUCT(1 - H105:H105 / 100, 1 - L105:L105 / 100, 1 - N105:N105 / 100), 2)
        ),
    "")</f>
        <v/>
      </c>
      <c r="AD105"/>
      <c r="AE105"/>
      <c r="AF105"/>
      <c r="AG105"/>
      <c r="AH105"/>
      <c r="AJ105"/>
      <c r="AK105" s="2"/>
      <c r="AL105"/>
      <c r="AM105"/>
      <c r="AN105"/>
      <c r="AO105" s="2"/>
      <c r="AP105"/>
      <c r="AQ105" s="3"/>
      <c r="AR105"/>
    </row>
    <row r="106" spans="1:44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 s="2"/>
      <c r="P106" s="22"/>
      <c r="Q106" s="22"/>
      <c r="S106" s="8" t="str">
        <f t="shared" si="3"/>
        <v>=</v>
      </c>
      <c r="U106" s="33">
        <f t="shared" si="4"/>
        <v>0</v>
      </c>
      <c r="V106" s="33">
        <f t="shared" si="5"/>
        <v>0</v>
      </c>
      <c r="X106" s="1" t="str" cm="1">
        <f t="array" ref="X106">IF(
        AND(
            F106=0,
            OR(P106=0, P106=1),
            O106&lt;&gt;0
        ),
        IF(G106&gt;0,
            ROUND((D106 * E106 * PRODUCT(1 - H106:H106 / 100, 1 - L106:L106 / 100, 1 - N106:N106 / 100)-Q106), 2),
            ROUND((D106 * E106 * PRODUCT(1 - H106:H106 / 100, 1 - L106:L106 / 100, 1 - N106:N106 / 100)), 2)
        ),
    "")</f>
        <v/>
      </c>
      <c r="Y106" s="1" t="str" cm="1">
        <f t="array" ref="Y106">IF(
        AND(
            F106=1,
            OR(P106=0,P106=1),
            O106&lt;&gt;0
        ),
        IF(G106&gt;0,
            ROUND((D106 * E106 * 1.12 * PRODUCT(1 - H106:H106 / 100, 1 - L106:L106 / 100, 1 - N106:N106 / 100)-Q106), 2),
            ROUND(D106 * E106 * 1.12 * PRODUCT(1 - H106:H106 / 100, 1 - L106:L106 / 100, 1 - N106:N106 / 100), 2)
        ),
    "")</f>
        <v/>
      </c>
      <c r="Z106" s="1" t="str" cm="1">
        <f t="array" ref="Z106">IF(
        AND(
            F106=2,
            OR(P106=0, P106=1),
            O106&lt;&gt;0
        ),
        IF(G106&gt;0,
            ROUND((D106 * E106 * PRODUCT(1 - H106:H106 / 100, 1 - L106:L106 / 100, 1 - N106:N106 / 100) - Q106), 2),
            ROUND(D106 * E106 * PRODUCT(1 - H106:H106 / 100, 1 - L106:L106 / 100, 1 - N106:N106 / 100), 2)
        ),
    "")</f>
        <v/>
      </c>
      <c r="AA106" s="1" t="str" cm="1">
        <f t="array" ref="AA106">IF(
        AND(
            F106=3,
            OR(P106=0, P106=1),
            O106&lt;&gt;0
        ),
        IF(G106&gt;0,
            ROUND((D106 * E106 * PRODUCT(1 - H106:H106 / 100) - Q106), 2),
            ROUND(D106 * E106 * PRODUCT(1 - H106:H106 / 100), 2)
        ),
    "")</f>
        <v/>
      </c>
      <c r="AB106" s="1" t="str" cm="1">
        <f t="array" ref="AB106">IF(
        AND(
            F106=4,
            OR(P106=0, P106=1),
            O106&lt;&gt;0
        ),
        IF(G106&gt;0,
            ROUND((D106 * E106 * PRODUCT(1 - H106:H106 / 100, 1 - L106:L106 / 100, 1 - N106:N106 / 100) - Q106), 2),
            ROUND(D106 * E106 * PRODUCT(1 - H106:H106 / 100, 1 - L106:L106 / 100, 1 - N106:N106 / 100), 2)
        ),
    "")</f>
        <v/>
      </c>
      <c r="AD106"/>
      <c r="AE106"/>
      <c r="AF106"/>
      <c r="AG106"/>
      <c r="AH106"/>
      <c r="AJ106"/>
      <c r="AK106" s="2"/>
      <c r="AL106"/>
      <c r="AM106"/>
      <c r="AN106"/>
      <c r="AO106" s="2"/>
      <c r="AP106"/>
      <c r="AQ106" s="3"/>
      <c r="AR106"/>
    </row>
    <row r="107" spans="1:44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 s="2"/>
      <c r="P107" s="22"/>
      <c r="Q107" s="22"/>
      <c r="S107" s="8" t="str">
        <f t="shared" si="3"/>
        <v>=</v>
      </c>
      <c r="U107" s="33">
        <f t="shared" si="4"/>
        <v>0</v>
      </c>
      <c r="V107" s="33">
        <f t="shared" si="5"/>
        <v>0</v>
      </c>
      <c r="X107" s="1" t="str" cm="1">
        <f t="array" ref="X107">IF(
        AND(
            F107=0,
            OR(P107=0, P107=1),
            O107&lt;&gt;0
        ),
        IF(G107&gt;0,
            ROUND((D107 * E107 * PRODUCT(1 - H107:H107 / 100, 1 - L107:L107 / 100, 1 - N107:N107 / 100)-Q107), 2),
            ROUND((D107 * E107 * PRODUCT(1 - H107:H107 / 100, 1 - L107:L107 / 100, 1 - N107:N107 / 100)), 2)
        ),
    "")</f>
        <v/>
      </c>
      <c r="Y107" s="1" t="str" cm="1">
        <f t="array" ref="Y107">IF(
        AND(
            F107=1,
            OR(P107=0,P107=1),
            O107&lt;&gt;0
        ),
        IF(G107&gt;0,
            ROUND((D107 * E107 * 1.12 * PRODUCT(1 - H107:H107 / 100, 1 - L107:L107 / 100, 1 - N107:N107 / 100)-Q107), 2),
            ROUND(D107 * E107 * 1.12 * PRODUCT(1 - H107:H107 / 100, 1 - L107:L107 / 100, 1 - N107:N107 / 100), 2)
        ),
    "")</f>
        <v/>
      </c>
      <c r="Z107" s="1" t="str" cm="1">
        <f t="array" ref="Z107">IF(
        AND(
            F107=2,
            OR(P107=0, P107=1),
            O107&lt;&gt;0
        ),
        IF(G107&gt;0,
            ROUND((D107 * E107 * PRODUCT(1 - H107:H107 / 100, 1 - L107:L107 / 100, 1 - N107:N107 / 100) - Q107), 2),
            ROUND(D107 * E107 * PRODUCT(1 - H107:H107 / 100, 1 - L107:L107 / 100, 1 - N107:N107 / 100), 2)
        ),
    "")</f>
        <v/>
      </c>
      <c r="AA107" s="1" t="str" cm="1">
        <f t="array" ref="AA107">IF(
        AND(
            F107=3,
            OR(P107=0, P107=1),
            O107&lt;&gt;0
        ),
        IF(G107&gt;0,
            ROUND((D107 * E107 * PRODUCT(1 - H107:H107 / 100) - Q107), 2),
            ROUND(D107 * E107 * PRODUCT(1 - H107:H107 / 100), 2)
        ),
    "")</f>
        <v/>
      </c>
      <c r="AB107" s="1" t="str" cm="1">
        <f t="array" ref="AB107">IF(
        AND(
            F107=4,
            OR(P107=0, P107=1),
            O107&lt;&gt;0
        ),
        IF(G107&gt;0,
            ROUND((D107 * E107 * PRODUCT(1 - H107:H107 / 100, 1 - L107:L107 / 100, 1 - N107:N107 / 100) - Q107), 2),
            ROUND(D107 * E107 * PRODUCT(1 - H107:H107 / 100, 1 - L107:L107 / 100, 1 - N107:N107 / 100), 2)
        ),
    "")</f>
        <v/>
      </c>
      <c r="AD107"/>
      <c r="AE107"/>
      <c r="AF107"/>
      <c r="AG107"/>
      <c r="AH107"/>
      <c r="AJ107"/>
      <c r="AK107" s="2"/>
      <c r="AL107"/>
      <c r="AM107"/>
      <c r="AN107"/>
      <c r="AO107" s="2"/>
      <c r="AP107"/>
      <c r="AQ107" s="3"/>
      <c r="AR107"/>
    </row>
    <row r="108" spans="1:44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 s="2"/>
      <c r="P108" s="22"/>
      <c r="Q108" s="22"/>
      <c r="S108" s="8" t="str">
        <f t="shared" si="3"/>
        <v>=</v>
      </c>
      <c r="U108" s="33">
        <f t="shared" si="4"/>
        <v>0</v>
      </c>
      <c r="V108" s="33">
        <f t="shared" si="5"/>
        <v>0</v>
      </c>
      <c r="X108" s="1" t="str" cm="1">
        <f t="array" ref="X108">IF(
        AND(
            F108=0,
            OR(P108=0, P108=1),
            O108&lt;&gt;0
        ),
        IF(G108&gt;0,
            ROUND((D108 * E108 * PRODUCT(1 - H108:H108 / 100, 1 - L108:L108 / 100, 1 - N108:N108 / 100)-Q108), 2),
            ROUND((D108 * E108 * PRODUCT(1 - H108:H108 / 100, 1 - L108:L108 / 100, 1 - N108:N108 / 100)), 2)
        ),
    "")</f>
        <v/>
      </c>
      <c r="Y108" s="1" t="str" cm="1">
        <f t="array" ref="Y108">IF(
        AND(
            F108=1,
            OR(P108=0,P108=1),
            O108&lt;&gt;0
        ),
        IF(G108&gt;0,
            ROUND((D108 * E108 * 1.12 * PRODUCT(1 - H108:H108 / 100, 1 - L108:L108 / 100, 1 - N108:N108 / 100)-Q108), 2),
            ROUND(D108 * E108 * 1.12 * PRODUCT(1 - H108:H108 / 100, 1 - L108:L108 / 100, 1 - N108:N108 / 100), 2)
        ),
    "")</f>
        <v/>
      </c>
      <c r="Z108" s="1" t="str" cm="1">
        <f t="array" ref="Z108">IF(
        AND(
            F108=2,
            OR(P108=0, P108=1),
            O108&lt;&gt;0
        ),
        IF(G108&gt;0,
            ROUND((D108 * E108 * PRODUCT(1 - H108:H108 / 100, 1 - L108:L108 / 100, 1 - N108:N108 / 100) - Q108), 2),
            ROUND(D108 * E108 * PRODUCT(1 - H108:H108 / 100, 1 - L108:L108 / 100, 1 - N108:N108 / 100), 2)
        ),
    "")</f>
        <v/>
      </c>
      <c r="AA108" s="1" t="str" cm="1">
        <f t="array" ref="AA108">IF(
        AND(
            F108=3,
            OR(P108=0, P108=1),
            O108&lt;&gt;0
        ),
        IF(G108&gt;0,
            ROUND((D108 * E108 * PRODUCT(1 - H108:H108 / 100) - Q108), 2),
            ROUND(D108 * E108 * PRODUCT(1 - H108:H108 / 100), 2)
        ),
    "")</f>
        <v/>
      </c>
      <c r="AB108" s="1" t="str" cm="1">
        <f t="array" ref="AB108">IF(
        AND(
            F108=4,
            OR(P108=0, P108=1),
            O108&lt;&gt;0
        ),
        IF(G108&gt;0,
            ROUND((D108 * E108 * PRODUCT(1 - H108:H108 / 100, 1 - L108:L108 / 100, 1 - N108:N108 / 100) - Q108), 2),
            ROUND(D108 * E108 * PRODUCT(1 - H108:H108 / 100, 1 - L108:L108 / 100, 1 - N108:N108 / 100), 2)
        ),
    "")</f>
        <v/>
      </c>
      <c r="AD108"/>
      <c r="AE108"/>
      <c r="AF108"/>
      <c r="AG108"/>
      <c r="AH108"/>
      <c r="AJ108"/>
      <c r="AK108" s="2"/>
      <c r="AL108"/>
      <c r="AM108"/>
      <c r="AN108"/>
      <c r="AO108" s="2"/>
      <c r="AP108"/>
      <c r="AQ108" s="3"/>
      <c r="AR108"/>
    </row>
    <row r="109" spans="1:44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 s="2"/>
      <c r="P109" s="22"/>
      <c r="Q109" s="22"/>
      <c r="S109" s="8" t="str">
        <f t="shared" si="3"/>
        <v>=</v>
      </c>
      <c r="U109" s="33">
        <f t="shared" si="4"/>
        <v>0</v>
      </c>
      <c r="V109" s="33">
        <f t="shared" si="5"/>
        <v>0</v>
      </c>
      <c r="X109" s="1" t="str" cm="1">
        <f t="array" ref="X109">IF(
        AND(
            F109=0,
            OR(P109=0, P109=1),
            O109&lt;&gt;0
        ),
        IF(G109&gt;0,
            ROUND((D109 * E109 * PRODUCT(1 - H109:H109 / 100, 1 - L109:L109 / 100, 1 - N109:N109 / 100)-Q109), 2),
            ROUND((D109 * E109 * PRODUCT(1 - H109:H109 / 100, 1 - L109:L109 / 100, 1 - N109:N109 / 100)), 2)
        ),
    "")</f>
        <v/>
      </c>
      <c r="Y109" s="1" t="str" cm="1">
        <f t="array" ref="Y109">IF(
        AND(
            F109=1,
            OR(P109=0,P109=1),
            O109&lt;&gt;0
        ),
        IF(G109&gt;0,
            ROUND((D109 * E109 * 1.12 * PRODUCT(1 - H109:H109 / 100, 1 - L109:L109 / 100, 1 - N109:N109 / 100)-Q109), 2),
            ROUND(D109 * E109 * 1.12 * PRODUCT(1 - H109:H109 / 100, 1 - L109:L109 / 100, 1 - N109:N109 / 100), 2)
        ),
    "")</f>
        <v/>
      </c>
      <c r="Z109" s="1" t="str" cm="1">
        <f t="array" ref="Z109">IF(
        AND(
            F109=2,
            OR(P109=0, P109=1),
            O109&lt;&gt;0
        ),
        IF(G109&gt;0,
            ROUND((D109 * E109 * PRODUCT(1 - H109:H109 / 100, 1 - L109:L109 / 100, 1 - N109:N109 / 100) - Q109), 2),
            ROUND(D109 * E109 * PRODUCT(1 - H109:H109 / 100, 1 - L109:L109 / 100, 1 - N109:N109 / 100), 2)
        ),
    "")</f>
        <v/>
      </c>
      <c r="AA109" s="1" t="str" cm="1">
        <f t="array" ref="AA109">IF(
        AND(
            F109=3,
            OR(P109=0, P109=1),
            O109&lt;&gt;0
        ),
        IF(G109&gt;0,
            ROUND((D109 * E109 * PRODUCT(1 - H109:H109 / 100) - Q109), 2),
            ROUND(D109 * E109 * PRODUCT(1 - H109:H109 / 100), 2)
        ),
    "")</f>
        <v/>
      </c>
      <c r="AB109" s="1" t="str" cm="1">
        <f t="array" ref="AB109">IF(
        AND(
            F109=4,
            OR(P109=0, P109=1),
            O109&lt;&gt;0
        ),
        IF(G109&gt;0,
            ROUND((D109 * E109 * PRODUCT(1 - H109:H109 / 100, 1 - L109:L109 / 100, 1 - N109:N109 / 100) - Q109), 2),
            ROUND(D109 * E109 * PRODUCT(1 - H109:H109 / 100, 1 - L109:L109 / 100, 1 - N109:N109 / 100), 2)
        ),
    "")</f>
        <v/>
      </c>
      <c r="AD109"/>
      <c r="AE109"/>
      <c r="AF109"/>
      <c r="AG109"/>
      <c r="AH109"/>
      <c r="AJ109"/>
      <c r="AK109" s="2"/>
      <c r="AL109"/>
      <c r="AM109"/>
      <c r="AN109"/>
      <c r="AO109" s="2"/>
      <c r="AP109"/>
      <c r="AQ109" s="3"/>
      <c r="AR109"/>
    </row>
    <row r="110" spans="1:44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 s="2"/>
      <c r="P110" s="22"/>
      <c r="Q110" s="22"/>
      <c r="S110" s="8" t="str">
        <f t="shared" si="3"/>
        <v>=</v>
      </c>
      <c r="U110" s="33">
        <f t="shared" si="4"/>
        <v>0</v>
      </c>
      <c r="V110" s="33">
        <f t="shared" si="5"/>
        <v>0</v>
      </c>
      <c r="X110" s="1" t="str" cm="1">
        <f t="array" ref="X110">IF(
        AND(
            F110=0,
            OR(P110=0, P110=1),
            O110&lt;&gt;0
        ),
        IF(G110&gt;0,
            ROUND((D110 * E110 * PRODUCT(1 - H110:H110 / 100, 1 - L110:L110 / 100, 1 - N110:N110 / 100)-Q110), 2),
            ROUND((D110 * E110 * PRODUCT(1 - H110:H110 / 100, 1 - L110:L110 / 100, 1 - N110:N110 / 100)), 2)
        ),
    "")</f>
        <v/>
      </c>
      <c r="Y110" s="1" t="str" cm="1">
        <f t="array" ref="Y110">IF(
        AND(
            F110=1,
            OR(P110=0,P110=1),
            O110&lt;&gt;0
        ),
        IF(G110&gt;0,
            ROUND((D110 * E110 * 1.12 * PRODUCT(1 - H110:H110 / 100, 1 - L110:L110 / 100, 1 - N110:N110 / 100)-Q110), 2),
            ROUND(D110 * E110 * 1.12 * PRODUCT(1 - H110:H110 / 100, 1 - L110:L110 / 100, 1 - N110:N110 / 100), 2)
        ),
    "")</f>
        <v/>
      </c>
      <c r="Z110" s="1" t="str" cm="1">
        <f t="array" ref="Z110">IF(
        AND(
            F110=2,
            OR(P110=0, P110=1),
            O110&lt;&gt;0
        ),
        IF(G110&gt;0,
            ROUND((D110 * E110 * PRODUCT(1 - H110:H110 / 100, 1 - L110:L110 / 100, 1 - N110:N110 / 100) - Q110), 2),
            ROUND(D110 * E110 * PRODUCT(1 - H110:H110 / 100, 1 - L110:L110 / 100, 1 - N110:N110 / 100), 2)
        ),
    "")</f>
        <v/>
      </c>
      <c r="AA110" s="1" t="str" cm="1">
        <f t="array" ref="AA110">IF(
        AND(
            F110=3,
            OR(P110=0, P110=1),
            O110&lt;&gt;0
        ),
        IF(G110&gt;0,
            ROUND((D110 * E110 * PRODUCT(1 - H110:H110 / 100) - Q110), 2),
            ROUND(D110 * E110 * PRODUCT(1 - H110:H110 / 100), 2)
        ),
    "")</f>
        <v/>
      </c>
      <c r="AB110" s="1" t="str" cm="1">
        <f t="array" ref="AB110">IF(
        AND(
            F110=4,
            OR(P110=0, P110=1),
            O110&lt;&gt;0
        ),
        IF(G110&gt;0,
            ROUND((D110 * E110 * PRODUCT(1 - H110:H110 / 100, 1 - L110:L110 / 100, 1 - N110:N110 / 100) - Q110), 2),
            ROUND(D110 * E110 * PRODUCT(1 - H110:H110 / 100, 1 - L110:L110 / 100, 1 - N110:N110 / 100), 2)
        ),
    "")</f>
        <v/>
      </c>
      <c r="AD110"/>
      <c r="AE110"/>
      <c r="AF110"/>
      <c r="AG110"/>
      <c r="AH110"/>
      <c r="AJ110"/>
      <c r="AK110" s="2"/>
      <c r="AL110"/>
      <c r="AM110"/>
      <c r="AN110"/>
      <c r="AO110" s="2"/>
      <c r="AP110"/>
      <c r="AQ110" s="3"/>
      <c r="AR110"/>
    </row>
    <row r="111" spans="1:44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 s="2"/>
      <c r="P111" s="22"/>
      <c r="Q111" s="22"/>
      <c r="S111" s="8" t="str">
        <f t="shared" si="3"/>
        <v>=</v>
      </c>
      <c r="U111" s="33">
        <f t="shared" si="4"/>
        <v>0</v>
      </c>
      <c r="V111" s="33">
        <f t="shared" si="5"/>
        <v>0</v>
      </c>
      <c r="X111" s="1" t="str" cm="1">
        <f t="array" ref="X111">IF(
        AND(
            F111=0,
            OR(P111=0, P111=1),
            O111&lt;&gt;0
        ),
        IF(G111&gt;0,
            ROUND((D111 * E111 * PRODUCT(1 - H111:H111 / 100, 1 - L111:L111 / 100, 1 - N111:N111 / 100)-Q111), 2),
            ROUND((D111 * E111 * PRODUCT(1 - H111:H111 / 100, 1 - L111:L111 / 100, 1 - N111:N111 / 100)), 2)
        ),
    "")</f>
        <v/>
      </c>
      <c r="Y111" s="1" t="str" cm="1">
        <f t="array" ref="Y111">IF(
        AND(
            F111=1,
            OR(P111=0,P111=1),
            O111&lt;&gt;0
        ),
        IF(G111&gt;0,
            ROUND((D111 * E111 * 1.12 * PRODUCT(1 - H111:H111 / 100, 1 - L111:L111 / 100, 1 - N111:N111 / 100)-Q111), 2),
            ROUND(D111 * E111 * 1.12 * PRODUCT(1 - H111:H111 / 100, 1 - L111:L111 / 100, 1 - N111:N111 / 100), 2)
        ),
    "")</f>
        <v/>
      </c>
      <c r="Z111" s="1" t="str" cm="1">
        <f t="array" ref="Z111">IF(
        AND(
            F111=2,
            OR(P111=0, P111=1),
            O111&lt;&gt;0
        ),
        IF(G111&gt;0,
            ROUND((D111 * E111 * PRODUCT(1 - H111:H111 / 100, 1 - L111:L111 / 100, 1 - N111:N111 / 100) - Q111), 2),
            ROUND(D111 * E111 * PRODUCT(1 - H111:H111 / 100, 1 - L111:L111 / 100, 1 - N111:N111 / 100), 2)
        ),
    "")</f>
        <v/>
      </c>
      <c r="AA111" s="1" t="str" cm="1">
        <f t="array" ref="AA111">IF(
        AND(
            F111=3,
            OR(P111=0, P111=1),
            O111&lt;&gt;0
        ),
        IF(G111&gt;0,
            ROUND((D111 * E111 * PRODUCT(1 - H111:H111 / 100) - Q111), 2),
            ROUND(D111 * E111 * PRODUCT(1 - H111:H111 / 100), 2)
        ),
    "")</f>
        <v/>
      </c>
      <c r="AB111" s="1" t="str" cm="1">
        <f t="array" ref="AB111">IF(
        AND(
            F111=4,
            OR(P111=0, P111=1),
            O111&lt;&gt;0
        ),
        IF(G111&gt;0,
            ROUND((D111 * E111 * PRODUCT(1 - H111:H111 / 100, 1 - L111:L111 / 100, 1 - N111:N111 / 100) - Q111), 2),
            ROUND(D111 * E111 * PRODUCT(1 - H111:H111 / 100, 1 - L111:L111 / 100, 1 - N111:N111 / 100), 2)
        ),
    "")</f>
        <v/>
      </c>
      <c r="AD111"/>
      <c r="AE111"/>
      <c r="AF111"/>
      <c r="AG111"/>
      <c r="AH111"/>
      <c r="AJ111"/>
      <c r="AK111" s="2"/>
      <c r="AL111"/>
      <c r="AM111"/>
      <c r="AN111"/>
      <c r="AO111" s="2"/>
      <c r="AP111"/>
      <c r="AQ111" s="3"/>
      <c r="AR111"/>
    </row>
    <row r="112" spans="1:44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 s="2"/>
      <c r="P112" s="22"/>
      <c r="Q112" s="22"/>
      <c r="S112" s="8" t="str">
        <f t="shared" si="3"/>
        <v>=</v>
      </c>
      <c r="U112" s="33">
        <f t="shared" si="4"/>
        <v>0</v>
      </c>
      <c r="V112" s="33">
        <f t="shared" si="5"/>
        <v>0</v>
      </c>
      <c r="X112" s="1" t="str" cm="1">
        <f t="array" ref="X112">IF(
        AND(
            F112=0,
            OR(P112=0, P112=1),
            O112&lt;&gt;0
        ),
        IF(G112&gt;0,
            ROUND((D112 * E112 * PRODUCT(1 - H112:H112 / 100, 1 - L112:L112 / 100, 1 - N112:N112 / 100)-Q112), 2),
            ROUND((D112 * E112 * PRODUCT(1 - H112:H112 / 100, 1 - L112:L112 / 100, 1 - N112:N112 / 100)), 2)
        ),
    "")</f>
        <v/>
      </c>
      <c r="Y112" s="1" t="str" cm="1">
        <f t="array" ref="Y112">IF(
        AND(
            F112=1,
            OR(P112=0,P112=1),
            O112&lt;&gt;0
        ),
        IF(G112&gt;0,
            ROUND((D112 * E112 * 1.12 * PRODUCT(1 - H112:H112 / 100, 1 - L112:L112 / 100, 1 - N112:N112 / 100)-Q112), 2),
            ROUND(D112 * E112 * 1.12 * PRODUCT(1 - H112:H112 / 100, 1 - L112:L112 / 100, 1 - N112:N112 / 100), 2)
        ),
    "")</f>
        <v/>
      </c>
      <c r="Z112" s="1" t="str" cm="1">
        <f t="array" ref="Z112">IF(
        AND(
            F112=2,
            OR(P112=0, P112=1),
            O112&lt;&gt;0
        ),
        IF(G112&gt;0,
            ROUND((D112 * E112 * PRODUCT(1 - H112:H112 / 100, 1 - L112:L112 / 100, 1 - N112:N112 / 100) - Q112), 2),
            ROUND(D112 * E112 * PRODUCT(1 - H112:H112 / 100, 1 - L112:L112 / 100, 1 - N112:N112 / 100), 2)
        ),
    "")</f>
        <v/>
      </c>
      <c r="AA112" s="1" t="str" cm="1">
        <f t="array" ref="AA112">IF(
        AND(
            F112=3,
            OR(P112=0, P112=1),
            O112&lt;&gt;0
        ),
        IF(G112&gt;0,
            ROUND((D112 * E112 * PRODUCT(1 - H112:H112 / 100) - Q112), 2),
            ROUND(D112 * E112 * PRODUCT(1 - H112:H112 / 100), 2)
        ),
    "")</f>
        <v/>
      </c>
      <c r="AB112" s="1" t="str" cm="1">
        <f t="array" ref="AB112">IF(
        AND(
            F112=4,
            OR(P112=0, P112=1),
            O112&lt;&gt;0
        ),
        IF(G112&gt;0,
            ROUND((D112 * E112 * PRODUCT(1 - H112:H112 / 100, 1 - L112:L112 / 100, 1 - N112:N112 / 100) - Q112), 2),
            ROUND(D112 * E112 * PRODUCT(1 - H112:H112 / 100, 1 - L112:L112 / 100, 1 - N112:N112 / 100), 2)
        ),
    "")</f>
        <v/>
      </c>
      <c r="AD112"/>
      <c r="AE112"/>
      <c r="AF112"/>
      <c r="AG112"/>
      <c r="AH112"/>
      <c r="AJ112"/>
      <c r="AK112" s="2"/>
      <c r="AL112"/>
      <c r="AM112"/>
      <c r="AN112"/>
      <c r="AO112" s="2"/>
      <c r="AP112"/>
      <c r="AQ112" s="3"/>
      <c r="AR112"/>
    </row>
    <row r="113" spans="1:44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 s="2"/>
      <c r="P113" s="22"/>
      <c r="Q113" s="22"/>
      <c r="S113" s="8" t="str">
        <f t="shared" si="3"/>
        <v>=</v>
      </c>
      <c r="U113" s="33">
        <f t="shared" si="4"/>
        <v>0</v>
      </c>
      <c r="V113" s="33">
        <f t="shared" si="5"/>
        <v>0</v>
      </c>
      <c r="X113" s="1" t="str" cm="1">
        <f t="array" ref="X113">IF(
        AND(
            F113=0,
            OR(P113=0, P113=1),
            O113&lt;&gt;0
        ),
        IF(G113&gt;0,
            ROUND((D113 * E113 * PRODUCT(1 - H113:H113 / 100, 1 - L113:L113 / 100, 1 - N113:N113 / 100)-Q113), 2),
            ROUND((D113 * E113 * PRODUCT(1 - H113:H113 / 100, 1 - L113:L113 / 100, 1 - N113:N113 / 100)), 2)
        ),
    "")</f>
        <v/>
      </c>
      <c r="Y113" s="1" t="str" cm="1">
        <f t="array" ref="Y113">IF(
        AND(
            F113=1,
            OR(P113=0,P113=1),
            O113&lt;&gt;0
        ),
        IF(G113&gt;0,
            ROUND((D113 * E113 * 1.12 * PRODUCT(1 - H113:H113 / 100, 1 - L113:L113 / 100, 1 - N113:N113 / 100)-Q113), 2),
            ROUND(D113 * E113 * 1.12 * PRODUCT(1 - H113:H113 / 100, 1 - L113:L113 / 100, 1 - N113:N113 / 100), 2)
        ),
    "")</f>
        <v/>
      </c>
      <c r="Z113" s="1" t="str" cm="1">
        <f t="array" ref="Z113">IF(
        AND(
            F113=2,
            OR(P113=0, P113=1),
            O113&lt;&gt;0
        ),
        IF(G113&gt;0,
            ROUND((D113 * E113 * PRODUCT(1 - H113:H113 / 100, 1 - L113:L113 / 100, 1 - N113:N113 / 100) - Q113), 2),
            ROUND(D113 * E113 * PRODUCT(1 - H113:H113 / 100, 1 - L113:L113 / 100, 1 - N113:N113 / 100), 2)
        ),
    "")</f>
        <v/>
      </c>
      <c r="AA113" s="1" t="str" cm="1">
        <f t="array" ref="AA113">IF(
        AND(
            F113=3,
            OR(P113=0, P113=1),
            O113&lt;&gt;0
        ),
        IF(G113&gt;0,
            ROUND((D113 * E113 * PRODUCT(1 - H113:H113 / 100) - Q113), 2),
            ROUND(D113 * E113 * PRODUCT(1 - H113:H113 / 100), 2)
        ),
    "")</f>
        <v/>
      </c>
      <c r="AB113" s="1" t="str" cm="1">
        <f t="array" ref="AB113">IF(
        AND(
            F113=4,
            OR(P113=0, P113=1),
            O113&lt;&gt;0
        ),
        IF(G113&gt;0,
            ROUND((D113 * E113 * PRODUCT(1 - H113:H113 / 100, 1 - L113:L113 / 100, 1 - N113:N113 / 100) - Q113), 2),
            ROUND(D113 * E113 * PRODUCT(1 - H113:H113 / 100, 1 - L113:L113 / 100, 1 - N113:N113 / 100), 2)
        ),
    "")</f>
        <v/>
      </c>
      <c r="AD113"/>
      <c r="AE113"/>
      <c r="AF113"/>
      <c r="AG113"/>
      <c r="AH113"/>
      <c r="AJ113"/>
      <c r="AK113" s="2"/>
      <c r="AL113"/>
      <c r="AM113"/>
      <c r="AN113"/>
      <c r="AO113" s="2"/>
      <c r="AP113"/>
      <c r="AQ113" s="3"/>
      <c r="AR113"/>
    </row>
    <row r="114" spans="1:44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 s="2"/>
      <c r="P114" s="22"/>
      <c r="Q114" s="22"/>
      <c r="S114" s="8" t="str">
        <f t="shared" si="3"/>
        <v>=</v>
      </c>
      <c r="U114" s="33">
        <f t="shared" si="4"/>
        <v>0</v>
      </c>
      <c r="V114" s="33">
        <f t="shared" si="5"/>
        <v>0</v>
      </c>
      <c r="X114" s="1" t="str" cm="1">
        <f t="array" ref="X114">IF(
        AND(
            F114=0,
            OR(P114=0, P114=1),
            O114&lt;&gt;0
        ),
        IF(G114&gt;0,
            ROUND((D114 * E114 * PRODUCT(1 - H114:H114 / 100, 1 - L114:L114 / 100, 1 - N114:N114 / 100)-Q114), 2),
            ROUND((D114 * E114 * PRODUCT(1 - H114:H114 / 100, 1 - L114:L114 / 100, 1 - N114:N114 / 100)), 2)
        ),
    "")</f>
        <v/>
      </c>
      <c r="Y114" s="1" t="str" cm="1">
        <f t="array" ref="Y114">IF(
        AND(
            F114=1,
            OR(P114=0,P114=1),
            O114&lt;&gt;0
        ),
        IF(G114&gt;0,
            ROUND((D114 * E114 * 1.12 * PRODUCT(1 - H114:H114 / 100, 1 - L114:L114 / 100, 1 - N114:N114 / 100)-Q114), 2),
            ROUND(D114 * E114 * 1.12 * PRODUCT(1 - H114:H114 / 100, 1 - L114:L114 / 100, 1 - N114:N114 / 100), 2)
        ),
    "")</f>
        <v/>
      </c>
      <c r="Z114" s="1" t="str" cm="1">
        <f t="array" ref="Z114">IF(
        AND(
            F114=2,
            OR(P114=0, P114=1),
            O114&lt;&gt;0
        ),
        IF(G114&gt;0,
            ROUND((D114 * E114 * PRODUCT(1 - H114:H114 / 100, 1 - L114:L114 / 100, 1 - N114:N114 / 100) - Q114), 2),
            ROUND(D114 * E114 * PRODUCT(1 - H114:H114 / 100, 1 - L114:L114 / 100, 1 - N114:N114 / 100), 2)
        ),
    "")</f>
        <v/>
      </c>
      <c r="AA114" s="1" t="str" cm="1">
        <f t="array" ref="AA114">IF(
        AND(
            F114=3,
            OR(P114=0, P114=1),
            O114&lt;&gt;0
        ),
        IF(G114&gt;0,
            ROUND((D114 * E114 * PRODUCT(1 - H114:H114 / 100) - Q114), 2),
            ROUND(D114 * E114 * PRODUCT(1 - H114:H114 / 100), 2)
        ),
    "")</f>
        <v/>
      </c>
      <c r="AB114" s="1" t="str" cm="1">
        <f t="array" ref="AB114">IF(
        AND(
            F114=4,
            OR(P114=0, P114=1),
            O114&lt;&gt;0
        ),
        IF(G114&gt;0,
            ROUND((D114 * E114 * PRODUCT(1 - H114:H114 / 100, 1 - L114:L114 / 100, 1 - N114:N114 / 100) - Q114), 2),
            ROUND(D114 * E114 * PRODUCT(1 - H114:H114 / 100, 1 - L114:L114 / 100, 1 - N114:N114 / 100), 2)
        ),
    "")</f>
        <v/>
      </c>
      <c r="AD114"/>
      <c r="AE114"/>
      <c r="AF114"/>
      <c r="AG114"/>
      <c r="AH114"/>
      <c r="AJ114"/>
      <c r="AK114" s="2"/>
      <c r="AL114"/>
      <c r="AM114"/>
      <c r="AN114"/>
      <c r="AO114" s="2"/>
      <c r="AP114"/>
      <c r="AQ114" s="3"/>
      <c r="AR114"/>
    </row>
    <row r="115" spans="1:44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 s="2"/>
      <c r="P115" s="22"/>
      <c r="Q115" s="22"/>
      <c r="S115" s="8" t="str">
        <f t="shared" si="3"/>
        <v>=</v>
      </c>
      <c r="U115" s="33">
        <f t="shared" si="4"/>
        <v>0</v>
      </c>
      <c r="V115" s="33">
        <f t="shared" si="5"/>
        <v>0</v>
      </c>
      <c r="X115" s="1" t="str" cm="1">
        <f t="array" ref="X115">IF(
        AND(
            F115=0,
            OR(P115=0, P115=1),
            O115&lt;&gt;0
        ),
        IF(G115&gt;0,
            ROUND((D115 * E115 * PRODUCT(1 - H115:H115 / 100, 1 - L115:L115 / 100, 1 - N115:N115 / 100)-Q115), 2),
            ROUND((D115 * E115 * PRODUCT(1 - H115:H115 / 100, 1 - L115:L115 / 100, 1 - N115:N115 / 100)), 2)
        ),
    "")</f>
        <v/>
      </c>
      <c r="Y115" s="1" t="str" cm="1">
        <f t="array" ref="Y115">IF(
        AND(
            F115=1,
            OR(P115=0,P115=1),
            O115&lt;&gt;0
        ),
        IF(G115&gt;0,
            ROUND((D115 * E115 * 1.12 * PRODUCT(1 - H115:H115 / 100, 1 - L115:L115 / 100, 1 - N115:N115 / 100)-Q115), 2),
            ROUND(D115 * E115 * 1.12 * PRODUCT(1 - H115:H115 / 100, 1 - L115:L115 / 100, 1 - N115:N115 / 100), 2)
        ),
    "")</f>
        <v/>
      </c>
      <c r="Z115" s="1" t="str" cm="1">
        <f t="array" ref="Z115">IF(
        AND(
            F115=2,
            OR(P115=0, P115=1),
            O115&lt;&gt;0
        ),
        IF(G115&gt;0,
            ROUND((D115 * E115 * PRODUCT(1 - H115:H115 / 100, 1 - L115:L115 / 100, 1 - N115:N115 / 100) - Q115), 2),
            ROUND(D115 * E115 * PRODUCT(1 - H115:H115 / 100, 1 - L115:L115 / 100, 1 - N115:N115 / 100), 2)
        ),
    "")</f>
        <v/>
      </c>
      <c r="AA115" s="1" t="str" cm="1">
        <f t="array" ref="AA115">IF(
        AND(
            F115=3,
            OR(P115=0, P115=1),
            O115&lt;&gt;0
        ),
        IF(G115&gt;0,
            ROUND((D115 * E115 * PRODUCT(1 - H115:H115 / 100) - Q115), 2),
            ROUND(D115 * E115 * PRODUCT(1 - H115:H115 / 100), 2)
        ),
    "")</f>
        <v/>
      </c>
      <c r="AB115" s="1" t="str" cm="1">
        <f t="array" ref="AB115">IF(
        AND(
            F115=4,
            OR(P115=0, P115=1),
            O115&lt;&gt;0
        ),
        IF(G115&gt;0,
            ROUND((D115 * E115 * PRODUCT(1 - H115:H115 / 100, 1 - L115:L115 / 100, 1 - N115:N115 / 100) - Q115), 2),
            ROUND(D115 * E115 * PRODUCT(1 - H115:H115 / 100, 1 - L115:L115 / 100, 1 - N115:N115 / 100), 2)
        ),
    "")</f>
        <v/>
      </c>
      <c r="AD115"/>
      <c r="AE115"/>
      <c r="AF115"/>
      <c r="AG115"/>
      <c r="AH115"/>
      <c r="AJ115"/>
      <c r="AK115" s="2"/>
      <c r="AL115"/>
      <c r="AM115"/>
      <c r="AN115"/>
      <c r="AO115" s="2"/>
      <c r="AP115"/>
      <c r="AQ115" s="3"/>
      <c r="AR115"/>
    </row>
    <row r="116" spans="1:44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 s="2"/>
      <c r="P116" s="22"/>
      <c r="Q116" s="22"/>
      <c r="S116" s="8" t="str">
        <f t="shared" si="3"/>
        <v>=</v>
      </c>
      <c r="U116" s="33">
        <f t="shared" si="4"/>
        <v>0</v>
      </c>
      <c r="V116" s="33">
        <f t="shared" si="5"/>
        <v>0</v>
      </c>
      <c r="X116" s="1" t="str" cm="1">
        <f t="array" ref="X116">IF(
        AND(
            F116=0,
            OR(P116=0, P116=1),
            O116&lt;&gt;0
        ),
        IF(G116&gt;0,
            ROUND((D116 * E116 * PRODUCT(1 - H116:H116 / 100, 1 - L116:L116 / 100, 1 - N116:N116 / 100)-Q116), 2),
            ROUND((D116 * E116 * PRODUCT(1 - H116:H116 / 100, 1 - L116:L116 / 100, 1 - N116:N116 / 100)), 2)
        ),
    "")</f>
        <v/>
      </c>
      <c r="Y116" s="1" t="str" cm="1">
        <f t="array" ref="Y116">IF(
        AND(
            F116=1,
            OR(P116=0,P116=1),
            O116&lt;&gt;0
        ),
        IF(G116&gt;0,
            ROUND((D116 * E116 * 1.12 * PRODUCT(1 - H116:H116 / 100, 1 - L116:L116 / 100, 1 - N116:N116 / 100)-Q116), 2),
            ROUND(D116 * E116 * 1.12 * PRODUCT(1 - H116:H116 / 100, 1 - L116:L116 / 100, 1 - N116:N116 / 100), 2)
        ),
    "")</f>
        <v/>
      </c>
      <c r="Z116" s="1" t="str" cm="1">
        <f t="array" ref="Z116">IF(
        AND(
            F116=2,
            OR(P116=0, P116=1),
            O116&lt;&gt;0
        ),
        IF(G116&gt;0,
            ROUND((D116 * E116 * PRODUCT(1 - H116:H116 / 100, 1 - L116:L116 / 100, 1 - N116:N116 / 100) - Q116), 2),
            ROUND(D116 * E116 * PRODUCT(1 - H116:H116 / 100, 1 - L116:L116 / 100, 1 - N116:N116 / 100), 2)
        ),
    "")</f>
        <v/>
      </c>
      <c r="AA116" s="1" t="str" cm="1">
        <f t="array" ref="AA116">IF(
        AND(
            F116=3,
            OR(P116=0, P116=1),
            O116&lt;&gt;0
        ),
        IF(G116&gt;0,
            ROUND((D116 * E116 * PRODUCT(1 - H116:H116 / 100) - Q116), 2),
            ROUND(D116 * E116 * PRODUCT(1 - H116:H116 / 100), 2)
        ),
    "")</f>
        <v/>
      </c>
      <c r="AB116" s="1" t="str" cm="1">
        <f t="array" ref="AB116">IF(
        AND(
            F116=4,
            OR(P116=0, P116=1),
            O116&lt;&gt;0
        ),
        IF(G116&gt;0,
            ROUND((D116 * E116 * PRODUCT(1 - H116:H116 / 100, 1 - L116:L116 / 100, 1 - N116:N116 / 100) - Q116), 2),
            ROUND(D116 * E116 * PRODUCT(1 - H116:H116 / 100, 1 - L116:L116 / 100, 1 - N116:N116 / 100), 2)
        ),
    "")</f>
        <v/>
      </c>
      <c r="AD116"/>
      <c r="AE116"/>
      <c r="AF116"/>
      <c r="AG116"/>
      <c r="AH116"/>
      <c r="AJ116"/>
      <c r="AK116" s="2"/>
      <c r="AL116"/>
      <c r="AM116"/>
      <c r="AN116"/>
      <c r="AO116" s="2"/>
      <c r="AP116"/>
      <c r="AQ116" s="3"/>
      <c r="AR116"/>
    </row>
    <row r="117" spans="1:44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 s="2"/>
      <c r="P117" s="22"/>
      <c r="Q117" s="22"/>
      <c r="S117" s="8" t="str">
        <f t="shared" si="3"/>
        <v>=</v>
      </c>
      <c r="U117" s="33">
        <f t="shared" si="4"/>
        <v>0</v>
      </c>
      <c r="V117" s="33">
        <f t="shared" si="5"/>
        <v>0</v>
      </c>
      <c r="X117" s="1" t="str" cm="1">
        <f t="array" ref="X117">IF(
        AND(
            F117=0,
            OR(P117=0, P117=1),
            O117&lt;&gt;0
        ),
        IF(G117&gt;0,
            ROUND((D117 * E117 * PRODUCT(1 - H117:H117 / 100, 1 - L117:L117 / 100, 1 - N117:N117 / 100)-Q117), 2),
            ROUND((D117 * E117 * PRODUCT(1 - H117:H117 / 100, 1 - L117:L117 / 100, 1 - N117:N117 / 100)), 2)
        ),
    "")</f>
        <v/>
      </c>
      <c r="Y117" s="1" t="str" cm="1">
        <f t="array" ref="Y117">IF(
        AND(
            F117=1,
            OR(P117=0,P117=1),
            O117&lt;&gt;0
        ),
        IF(G117&gt;0,
            ROUND((D117 * E117 * 1.12 * PRODUCT(1 - H117:H117 / 100, 1 - L117:L117 / 100, 1 - N117:N117 / 100)-Q117), 2),
            ROUND(D117 * E117 * 1.12 * PRODUCT(1 - H117:H117 / 100, 1 - L117:L117 / 100, 1 - N117:N117 / 100), 2)
        ),
    "")</f>
        <v/>
      </c>
      <c r="Z117" s="1" t="str" cm="1">
        <f t="array" ref="Z117">IF(
        AND(
            F117=2,
            OR(P117=0, P117=1),
            O117&lt;&gt;0
        ),
        IF(G117&gt;0,
            ROUND((D117 * E117 * PRODUCT(1 - H117:H117 / 100, 1 - L117:L117 / 100, 1 - N117:N117 / 100) - Q117), 2),
            ROUND(D117 * E117 * PRODUCT(1 - H117:H117 / 100, 1 - L117:L117 / 100, 1 - N117:N117 / 100), 2)
        ),
    "")</f>
        <v/>
      </c>
      <c r="AA117" s="1" t="str" cm="1">
        <f t="array" ref="AA117">IF(
        AND(
            F117=3,
            OR(P117=0, P117=1),
            O117&lt;&gt;0
        ),
        IF(G117&gt;0,
            ROUND((D117 * E117 * PRODUCT(1 - H117:H117 / 100) - Q117), 2),
            ROUND(D117 * E117 * PRODUCT(1 - H117:H117 / 100), 2)
        ),
    "")</f>
        <v/>
      </c>
      <c r="AB117" s="1" t="str" cm="1">
        <f t="array" ref="AB117">IF(
        AND(
            F117=4,
            OR(P117=0, P117=1),
            O117&lt;&gt;0
        ),
        IF(G117&gt;0,
            ROUND((D117 * E117 * PRODUCT(1 - H117:H117 / 100, 1 - L117:L117 / 100, 1 - N117:N117 / 100) - Q117), 2),
            ROUND(D117 * E117 * PRODUCT(1 - H117:H117 / 100, 1 - L117:L117 / 100, 1 - N117:N117 / 100), 2)
        ),
    "")</f>
        <v/>
      </c>
      <c r="AD117"/>
      <c r="AE117"/>
      <c r="AF117"/>
      <c r="AG117"/>
      <c r="AH117"/>
      <c r="AJ117"/>
      <c r="AK117" s="2"/>
      <c r="AL117"/>
      <c r="AM117"/>
      <c r="AN117"/>
      <c r="AO117" s="2"/>
      <c r="AP117"/>
      <c r="AQ117" s="3"/>
      <c r="AR117"/>
    </row>
    <row r="118" spans="1:44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 s="2"/>
      <c r="P118" s="22"/>
      <c r="Q118" s="22"/>
      <c r="S118" s="8" t="str">
        <f t="shared" si="3"/>
        <v>=</v>
      </c>
      <c r="U118" s="33">
        <f t="shared" si="4"/>
        <v>0</v>
      </c>
      <c r="V118" s="33">
        <f t="shared" si="5"/>
        <v>0</v>
      </c>
      <c r="X118" s="1" t="str" cm="1">
        <f t="array" ref="X118">IF(
        AND(
            F118=0,
            OR(P118=0, P118=1),
            O118&lt;&gt;0
        ),
        IF(G118&gt;0,
            ROUND((D118 * E118 * PRODUCT(1 - H118:H118 / 100, 1 - L118:L118 / 100, 1 - N118:N118 / 100)-Q118), 2),
            ROUND((D118 * E118 * PRODUCT(1 - H118:H118 / 100, 1 - L118:L118 / 100, 1 - N118:N118 / 100)), 2)
        ),
    "")</f>
        <v/>
      </c>
      <c r="Y118" s="1" t="str" cm="1">
        <f t="array" ref="Y118">IF(
        AND(
            F118=1,
            OR(P118=0,P118=1),
            O118&lt;&gt;0
        ),
        IF(G118&gt;0,
            ROUND((D118 * E118 * 1.12 * PRODUCT(1 - H118:H118 / 100, 1 - L118:L118 / 100, 1 - N118:N118 / 100)-Q118), 2),
            ROUND(D118 * E118 * 1.12 * PRODUCT(1 - H118:H118 / 100, 1 - L118:L118 / 100, 1 - N118:N118 / 100), 2)
        ),
    "")</f>
        <v/>
      </c>
      <c r="Z118" s="1" t="str" cm="1">
        <f t="array" ref="Z118">IF(
        AND(
            F118=2,
            OR(P118=0, P118=1),
            O118&lt;&gt;0
        ),
        IF(G118&gt;0,
            ROUND((D118 * E118 * PRODUCT(1 - H118:H118 / 100, 1 - L118:L118 / 100, 1 - N118:N118 / 100) - Q118), 2),
            ROUND(D118 * E118 * PRODUCT(1 - H118:H118 / 100, 1 - L118:L118 / 100, 1 - N118:N118 / 100), 2)
        ),
    "")</f>
        <v/>
      </c>
      <c r="AA118" s="1" t="str" cm="1">
        <f t="array" ref="AA118">IF(
        AND(
            F118=3,
            OR(P118=0, P118=1),
            O118&lt;&gt;0
        ),
        IF(G118&gt;0,
            ROUND((D118 * E118 * PRODUCT(1 - H118:H118 / 100) - Q118), 2),
            ROUND(D118 * E118 * PRODUCT(1 - H118:H118 / 100), 2)
        ),
    "")</f>
        <v/>
      </c>
      <c r="AB118" s="1" t="str" cm="1">
        <f t="array" ref="AB118">IF(
        AND(
            F118=4,
            OR(P118=0, P118=1),
            O118&lt;&gt;0
        ),
        IF(G118&gt;0,
            ROUND((D118 * E118 * PRODUCT(1 - H118:H118 / 100, 1 - L118:L118 / 100, 1 - N118:N118 / 100) - Q118), 2),
            ROUND(D118 * E118 * PRODUCT(1 - H118:H118 / 100, 1 - L118:L118 / 100, 1 - N118:N118 / 100), 2)
        ),
    "")</f>
        <v/>
      </c>
      <c r="AD118"/>
      <c r="AE118"/>
      <c r="AF118"/>
      <c r="AG118"/>
      <c r="AH118"/>
      <c r="AJ118"/>
      <c r="AK118" s="2"/>
      <c r="AL118"/>
      <c r="AM118"/>
      <c r="AN118"/>
      <c r="AO118" s="2"/>
      <c r="AP118"/>
      <c r="AQ118" s="3"/>
      <c r="AR118"/>
    </row>
    <row r="119" spans="1:44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 s="2"/>
      <c r="P119" s="22"/>
      <c r="Q119" s="22"/>
      <c r="S119" s="8" t="str">
        <f t="shared" si="3"/>
        <v>=</v>
      </c>
      <c r="U119" s="33">
        <f t="shared" si="4"/>
        <v>0</v>
      </c>
      <c r="V119" s="33">
        <f t="shared" si="5"/>
        <v>0</v>
      </c>
      <c r="X119" s="1" t="str" cm="1">
        <f t="array" ref="X119">IF(
        AND(
            F119=0,
            OR(P119=0, P119=1),
            O119&lt;&gt;0
        ),
        IF(G119&gt;0,
            ROUND((D119 * E119 * PRODUCT(1 - H119:H119 / 100, 1 - L119:L119 / 100, 1 - N119:N119 / 100)-Q119), 2),
            ROUND((D119 * E119 * PRODUCT(1 - H119:H119 / 100, 1 - L119:L119 / 100, 1 - N119:N119 / 100)), 2)
        ),
    "")</f>
        <v/>
      </c>
      <c r="Y119" s="1" t="str" cm="1">
        <f t="array" ref="Y119">IF(
        AND(
            F119=1,
            OR(P119=0,P119=1),
            O119&lt;&gt;0
        ),
        IF(G119&gt;0,
            ROUND((D119 * E119 * 1.12 * PRODUCT(1 - H119:H119 / 100, 1 - L119:L119 / 100, 1 - N119:N119 / 100)-Q119), 2),
            ROUND(D119 * E119 * 1.12 * PRODUCT(1 - H119:H119 / 100, 1 - L119:L119 / 100, 1 - N119:N119 / 100), 2)
        ),
    "")</f>
        <v/>
      </c>
      <c r="Z119" s="1" t="str" cm="1">
        <f t="array" ref="Z119">IF(
        AND(
            F119=2,
            OR(P119=0, P119=1),
            O119&lt;&gt;0
        ),
        IF(G119&gt;0,
            ROUND((D119 * E119 * PRODUCT(1 - H119:H119 / 100, 1 - L119:L119 / 100, 1 - N119:N119 / 100) - Q119), 2),
            ROUND(D119 * E119 * PRODUCT(1 - H119:H119 / 100, 1 - L119:L119 / 100, 1 - N119:N119 / 100), 2)
        ),
    "")</f>
        <v/>
      </c>
      <c r="AA119" s="1" t="str" cm="1">
        <f t="array" ref="AA119">IF(
        AND(
            F119=3,
            OR(P119=0, P119=1),
            O119&lt;&gt;0
        ),
        IF(G119&gt;0,
            ROUND((D119 * E119 * PRODUCT(1 - H119:H119 / 100) - Q119), 2),
            ROUND(D119 * E119 * PRODUCT(1 - H119:H119 / 100), 2)
        ),
    "")</f>
        <v/>
      </c>
      <c r="AB119" s="1" t="str" cm="1">
        <f t="array" ref="AB119">IF(
        AND(
            F119=4,
            OR(P119=0, P119=1),
            O119&lt;&gt;0
        ),
        IF(G119&gt;0,
            ROUND((D119 * E119 * PRODUCT(1 - H119:H119 / 100, 1 - L119:L119 / 100, 1 - N119:N119 / 100) - Q119), 2),
            ROUND(D119 * E119 * PRODUCT(1 - H119:H119 / 100, 1 - L119:L119 / 100, 1 - N119:N119 / 100), 2)
        ),
    "")</f>
        <v/>
      </c>
      <c r="AD119"/>
      <c r="AE119"/>
      <c r="AF119"/>
      <c r="AG119"/>
      <c r="AH119"/>
      <c r="AJ119"/>
      <c r="AK119" s="2"/>
      <c r="AL119"/>
      <c r="AM119"/>
      <c r="AN119"/>
      <c r="AO119" s="2"/>
      <c r="AP119"/>
      <c r="AQ119" s="3"/>
      <c r="AR119"/>
    </row>
    <row r="120" spans="1:44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 s="2"/>
      <c r="P120" s="22"/>
      <c r="Q120" s="22"/>
      <c r="S120" s="8" t="str">
        <f t="shared" si="3"/>
        <v>=</v>
      </c>
      <c r="U120" s="33">
        <f t="shared" si="4"/>
        <v>0</v>
      </c>
      <c r="V120" s="33">
        <f t="shared" si="5"/>
        <v>0</v>
      </c>
      <c r="X120" s="1" t="str" cm="1">
        <f t="array" ref="X120">IF(
        AND(
            F120=0,
            OR(P120=0, P120=1),
            O120&lt;&gt;0
        ),
        IF(G120&gt;0,
            ROUND((D120 * E120 * PRODUCT(1 - H120:H120 / 100, 1 - L120:L120 / 100, 1 - N120:N120 / 100)-Q120), 2),
            ROUND((D120 * E120 * PRODUCT(1 - H120:H120 / 100, 1 - L120:L120 / 100, 1 - N120:N120 / 100)), 2)
        ),
    "")</f>
        <v/>
      </c>
      <c r="Y120" s="1" t="str" cm="1">
        <f t="array" ref="Y120">IF(
        AND(
            F120=1,
            OR(P120=0,P120=1),
            O120&lt;&gt;0
        ),
        IF(G120&gt;0,
            ROUND((D120 * E120 * 1.12 * PRODUCT(1 - H120:H120 / 100, 1 - L120:L120 / 100, 1 - N120:N120 / 100)-Q120), 2),
            ROUND(D120 * E120 * 1.12 * PRODUCT(1 - H120:H120 / 100, 1 - L120:L120 / 100, 1 - N120:N120 / 100), 2)
        ),
    "")</f>
        <v/>
      </c>
      <c r="Z120" s="1" t="str" cm="1">
        <f t="array" ref="Z120">IF(
        AND(
            F120=2,
            OR(P120=0, P120=1),
            O120&lt;&gt;0
        ),
        IF(G120&gt;0,
            ROUND((D120 * E120 * PRODUCT(1 - H120:H120 / 100, 1 - L120:L120 / 100, 1 - N120:N120 / 100) - Q120), 2),
            ROUND(D120 * E120 * PRODUCT(1 - H120:H120 / 100, 1 - L120:L120 / 100, 1 - N120:N120 / 100), 2)
        ),
    "")</f>
        <v/>
      </c>
      <c r="AA120" s="1" t="str" cm="1">
        <f t="array" ref="AA120">IF(
        AND(
            F120=3,
            OR(P120=0, P120=1),
            O120&lt;&gt;0
        ),
        IF(G120&gt;0,
            ROUND((D120 * E120 * PRODUCT(1 - H120:H120 / 100) - Q120), 2),
            ROUND(D120 * E120 * PRODUCT(1 - H120:H120 / 100), 2)
        ),
    "")</f>
        <v/>
      </c>
      <c r="AB120" s="1" t="str" cm="1">
        <f t="array" ref="AB120">IF(
        AND(
            F120=4,
            OR(P120=0, P120=1),
            O120&lt;&gt;0
        ),
        IF(G120&gt;0,
            ROUND((D120 * E120 * PRODUCT(1 - H120:H120 / 100, 1 - L120:L120 / 100, 1 - N120:N120 / 100) - Q120), 2),
            ROUND(D120 * E120 * PRODUCT(1 - H120:H120 / 100, 1 - L120:L120 / 100, 1 - N120:N120 / 100), 2)
        ),
    "")</f>
        <v/>
      </c>
      <c r="AD120"/>
      <c r="AE120"/>
      <c r="AF120"/>
      <c r="AG120"/>
      <c r="AH120"/>
      <c r="AJ120"/>
      <c r="AK120" s="2"/>
      <c r="AL120"/>
      <c r="AM120"/>
      <c r="AN120"/>
      <c r="AO120" s="2"/>
      <c r="AP120"/>
      <c r="AQ120" s="3"/>
      <c r="AR120"/>
    </row>
    <row r="121" spans="1:44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 s="2"/>
      <c r="P121" s="22"/>
      <c r="Q121" s="22"/>
      <c r="S121" s="8" t="str">
        <f t="shared" si="3"/>
        <v>=</v>
      </c>
      <c r="U121" s="33">
        <f t="shared" si="4"/>
        <v>0</v>
      </c>
      <c r="V121" s="33">
        <f t="shared" si="5"/>
        <v>0</v>
      </c>
      <c r="X121" s="1" t="str" cm="1">
        <f t="array" ref="X121">IF(
        AND(
            F121=0,
            OR(P121=0, P121=1),
            O121&lt;&gt;0
        ),
        IF(G121&gt;0,
            ROUND((D121 * E121 * PRODUCT(1 - H121:H121 / 100, 1 - L121:L121 / 100, 1 - N121:N121 / 100)-Q121), 2),
            ROUND((D121 * E121 * PRODUCT(1 - H121:H121 / 100, 1 - L121:L121 / 100, 1 - N121:N121 / 100)), 2)
        ),
    "")</f>
        <v/>
      </c>
      <c r="Y121" s="1" t="str" cm="1">
        <f t="array" ref="Y121">IF(
        AND(
            F121=1,
            OR(P121=0,P121=1),
            O121&lt;&gt;0
        ),
        IF(G121&gt;0,
            ROUND((D121 * E121 * 1.12 * PRODUCT(1 - H121:H121 / 100, 1 - L121:L121 / 100, 1 - N121:N121 / 100)-Q121), 2),
            ROUND(D121 * E121 * 1.12 * PRODUCT(1 - H121:H121 / 100, 1 - L121:L121 / 100, 1 - N121:N121 / 100), 2)
        ),
    "")</f>
        <v/>
      </c>
      <c r="Z121" s="1" t="str" cm="1">
        <f t="array" ref="Z121">IF(
        AND(
            F121=2,
            OR(P121=0, P121=1),
            O121&lt;&gt;0
        ),
        IF(G121&gt;0,
            ROUND((D121 * E121 * PRODUCT(1 - H121:H121 / 100, 1 - L121:L121 / 100, 1 - N121:N121 / 100) - Q121), 2),
            ROUND(D121 * E121 * PRODUCT(1 - H121:H121 / 100, 1 - L121:L121 / 100, 1 - N121:N121 / 100), 2)
        ),
    "")</f>
        <v/>
      </c>
      <c r="AA121" s="1" t="str" cm="1">
        <f t="array" ref="AA121">IF(
        AND(
            F121=3,
            OR(P121=0, P121=1),
            O121&lt;&gt;0
        ),
        IF(G121&gt;0,
            ROUND((D121 * E121 * PRODUCT(1 - H121:H121 / 100) - Q121), 2),
            ROUND(D121 * E121 * PRODUCT(1 - H121:H121 / 100), 2)
        ),
    "")</f>
        <v/>
      </c>
      <c r="AB121" s="1" t="str" cm="1">
        <f t="array" ref="AB121">IF(
        AND(
            F121=4,
            OR(P121=0, P121=1),
            O121&lt;&gt;0
        ),
        IF(G121&gt;0,
            ROUND((D121 * E121 * PRODUCT(1 - H121:H121 / 100, 1 - L121:L121 / 100, 1 - N121:N121 / 100) - Q121), 2),
            ROUND(D121 * E121 * PRODUCT(1 - H121:H121 / 100, 1 - L121:L121 / 100, 1 - N121:N121 / 100), 2)
        ),
    "")</f>
        <v/>
      </c>
      <c r="AD121"/>
      <c r="AE121"/>
      <c r="AF121"/>
      <c r="AG121"/>
      <c r="AH121"/>
      <c r="AJ121"/>
      <c r="AK121" s="2"/>
      <c r="AL121"/>
      <c r="AM121"/>
      <c r="AN121"/>
      <c r="AO121" s="2"/>
      <c r="AP121"/>
      <c r="AQ121" s="3"/>
      <c r="AR121"/>
    </row>
    <row r="122" spans="1:44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 s="2"/>
      <c r="P122" s="22"/>
      <c r="Q122" s="22"/>
      <c r="S122" s="8" t="str">
        <f t="shared" si="3"/>
        <v>=</v>
      </c>
      <c r="U122" s="33">
        <f t="shared" si="4"/>
        <v>0</v>
      </c>
      <c r="V122" s="33">
        <f t="shared" si="5"/>
        <v>0</v>
      </c>
      <c r="X122" s="1" t="str" cm="1">
        <f t="array" ref="X122">IF(
        AND(
            F122=0,
            OR(P122=0, P122=1),
            O122&lt;&gt;0
        ),
        IF(G122&gt;0,
            ROUND((D122 * E122 * PRODUCT(1 - H122:H122 / 100, 1 - L122:L122 / 100, 1 - N122:N122 / 100)-Q122), 2),
            ROUND((D122 * E122 * PRODUCT(1 - H122:H122 / 100, 1 - L122:L122 / 100, 1 - N122:N122 / 100)), 2)
        ),
    "")</f>
        <v/>
      </c>
      <c r="Y122" s="1" t="str" cm="1">
        <f t="array" ref="Y122">IF(
        AND(
            F122=1,
            OR(P122=0,P122=1),
            O122&lt;&gt;0
        ),
        IF(G122&gt;0,
            ROUND((D122 * E122 * 1.12 * PRODUCT(1 - H122:H122 / 100, 1 - L122:L122 / 100, 1 - N122:N122 / 100)-Q122), 2),
            ROUND(D122 * E122 * 1.12 * PRODUCT(1 - H122:H122 / 100, 1 - L122:L122 / 100, 1 - N122:N122 / 100), 2)
        ),
    "")</f>
        <v/>
      </c>
      <c r="Z122" s="1" t="str" cm="1">
        <f t="array" ref="Z122">IF(
        AND(
            F122=2,
            OR(P122=0, P122=1),
            O122&lt;&gt;0
        ),
        IF(G122&gt;0,
            ROUND((D122 * E122 * PRODUCT(1 - H122:H122 / 100, 1 - L122:L122 / 100, 1 - N122:N122 / 100) - Q122), 2),
            ROUND(D122 * E122 * PRODUCT(1 - H122:H122 / 100, 1 - L122:L122 / 100, 1 - N122:N122 / 100), 2)
        ),
    "")</f>
        <v/>
      </c>
      <c r="AA122" s="1" t="str" cm="1">
        <f t="array" ref="AA122">IF(
        AND(
            F122=3,
            OR(P122=0, P122=1),
            O122&lt;&gt;0
        ),
        IF(G122&gt;0,
            ROUND((D122 * E122 * PRODUCT(1 - H122:H122 / 100) - Q122), 2),
            ROUND(D122 * E122 * PRODUCT(1 - H122:H122 / 100), 2)
        ),
    "")</f>
        <v/>
      </c>
      <c r="AB122" s="1" t="str" cm="1">
        <f t="array" ref="AB122">IF(
        AND(
            F122=4,
            OR(P122=0, P122=1),
            O122&lt;&gt;0
        ),
        IF(G122&gt;0,
            ROUND((D122 * E122 * PRODUCT(1 - H122:H122 / 100, 1 - L122:L122 / 100, 1 - N122:N122 / 100) - Q122), 2),
            ROUND(D122 * E122 * PRODUCT(1 - H122:H122 / 100, 1 - L122:L122 / 100, 1 - N122:N122 / 100), 2)
        ),
    "")</f>
        <v/>
      </c>
      <c r="AD122"/>
      <c r="AE122"/>
      <c r="AF122"/>
      <c r="AG122"/>
      <c r="AH122"/>
      <c r="AJ122"/>
      <c r="AK122" s="2"/>
      <c r="AL122"/>
      <c r="AM122"/>
      <c r="AN122"/>
      <c r="AO122" s="2"/>
      <c r="AP122"/>
      <c r="AQ122" s="3"/>
      <c r="AR122"/>
    </row>
    <row r="123" spans="1:44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 s="2"/>
      <c r="P123" s="22"/>
      <c r="Q123" s="22"/>
      <c r="S123" s="8" t="str">
        <f t="shared" si="3"/>
        <v>=</v>
      </c>
      <c r="U123" s="33">
        <f t="shared" si="4"/>
        <v>0</v>
      </c>
      <c r="V123" s="33">
        <f t="shared" si="5"/>
        <v>0</v>
      </c>
      <c r="X123" s="1" t="str" cm="1">
        <f t="array" ref="X123">IF(
        AND(
            F123=0,
            OR(P123=0, P123=1),
            O123&lt;&gt;0
        ),
        IF(G123&gt;0,
            ROUND((D123 * E123 * PRODUCT(1 - H123:H123 / 100, 1 - L123:L123 / 100, 1 - N123:N123 / 100)-Q123), 2),
            ROUND((D123 * E123 * PRODUCT(1 - H123:H123 / 100, 1 - L123:L123 / 100, 1 - N123:N123 / 100)), 2)
        ),
    "")</f>
        <v/>
      </c>
      <c r="Y123" s="1" t="str" cm="1">
        <f t="array" ref="Y123">IF(
        AND(
            F123=1,
            OR(P123=0,P123=1),
            O123&lt;&gt;0
        ),
        IF(G123&gt;0,
            ROUND((D123 * E123 * 1.12 * PRODUCT(1 - H123:H123 / 100, 1 - L123:L123 / 100, 1 - N123:N123 / 100)-Q123), 2),
            ROUND(D123 * E123 * 1.12 * PRODUCT(1 - H123:H123 / 100, 1 - L123:L123 / 100, 1 - N123:N123 / 100), 2)
        ),
    "")</f>
        <v/>
      </c>
      <c r="Z123" s="1" t="str" cm="1">
        <f t="array" ref="Z123">IF(
        AND(
            F123=2,
            OR(P123=0, P123=1),
            O123&lt;&gt;0
        ),
        IF(G123&gt;0,
            ROUND((D123 * E123 * PRODUCT(1 - H123:H123 / 100, 1 - L123:L123 / 100, 1 - N123:N123 / 100) - Q123), 2),
            ROUND(D123 * E123 * PRODUCT(1 - H123:H123 / 100, 1 - L123:L123 / 100, 1 - N123:N123 / 100), 2)
        ),
    "")</f>
        <v/>
      </c>
      <c r="AA123" s="1" t="str" cm="1">
        <f t="array" ref="AA123">IF(
        AND(
            F123=3,
            OR(P123=0, P123=1),
            O123&lt;&gt;0
        ),
        IF(G123&gt;0,
            ROUND((D123 * E123 * PRODUCT(1 - H123:H123 / 100) - Q123), 2),
            ROUND(D123 * E123 * PRODUCT(1 - H123:H123 / 100), 2)
        ),
    "")</f>
        <v/>
      </c>
      <c r="AB123" s="1" t="str" cm="1">
        <f t="array" ref="AB123">IF(
        AND(
            F123=4,
            OR(P123=0, P123=1),
            O123&lt;&gt;0
        ),
        IF(G123&gt;0,
            ROUND((D123 * E123 * PRODUCT(1 - H123:H123 / 100, 1 - L123:L123 / 100, 1 - N123:N123 / 100) - Q123), 2),
            ROUND(D123 * E123 * PRODUCT(1 - H123:H123 / 100, 1 - L123:L123 / 100, 1 - N123:N123 / 100), 2)
        ),
    "")</f>
        <v/>
      </c>
      <c r="AD123"/>
      <c r="AE123"/>
      <c r="AF123"/>
      <c r="AG123"/>
      <c r="AH123"/>
      <c r="AJ123"/>
      <c r="AK123" s="2"/>
      <c r="AL123"/>
      <c r="AM123"/>
      <c r="AN123"/>
      <c r="AO123" s="2"/>
      <c r="AP123"/>
      <c r="AQ123" s="3"/>
      <c r="AR123"/>
    </row>
    <row r="124" spans="1:44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 s="2"/>
      <c r="P124" s="22"/>
      <c r="Q124" s="22"/>
      <c r="S124" s="8" t="str">
        <f t="shared" si="3"/>
        <v>=</v>
      </c>
      <c r="U124" s="33">
        <f t="shared" si="4"/>
        <v>0</v>
      </c>
      <c r="V124" s="33">
        <f t="shared" si="5"/>
        <v>0</v>
      </c>
      <c r="X124" s="1" t="str" cm="1">
        <f t="array" ref="X124">IF(
        AND(
            F124=0,
            OR(P124=0, P124=1),
            O124&lt;&gt;0
        ),
        IF(G124&gt;0,
            ROUND((D124 * E124 * PRODUCT(1 - H124:H124 / 100, 1 - L124:L124 / 100, 1 - N124:N124 / 100)-Q124), 2),
            ROUND((D124 * E124 * PRODUCT(1 - H124:H124 / 100, 1 - L124:L124 / 100, 1 - N124:N124 / 100)), 2)
        ),
    "")</f>
        <v/>
      </c>
      <c r="Y124" s="1" t="str" cm="1">
        <f t="array" ref="Y124">IF(
        AND(
            F124=1,
            OR(P124=0,P124=1),
            O124&lt;&gt;0
        ),
        IF(G124&gt;0,
            ROUND((D124 * E124 * 1.12 * PRODUCT(1 - H124:H124 / 100, 1 - L124:L124 / 100, 1 - N124:N124 / 100)-Q124), 2),
            ROUND(D124 * E124 * 1.12 * PRODUCT(1 - H124:H124 / 100, 1 - L124:L124 / 100, 1 - N124:N124 / 100), 2)
        ),
    "")</f>
        <v/>
      </c>
      <c r="Z124" s="1" t="str" cm="1">
        <f t="array" ref="Z124">IF(
        AND(
            F124=2,
            OR(P124=0, P124=1),
            O124&lt;&gt;0
        ),
        IF(G124&gt;0,
            ROUND((D124 * E124 * PRODUCT(1 - H124:H124 / 100, 1 - L124:L124 / 100, 1 - N124:N124 / 100) - Q124), 2),
            ROUND(D124 * E124 * PRODUCT(1 - H124:H124 / 100, 1 - L124:L124 / 100, 1 - N124:N124 / 100), 2)
        ),
    "")</f>
        <v/>
      </c>
      <c r="AA124" s="1" t="str" cm="1">
        <f t="array" ref="AA124">IF(
        AND(
            F124=3,
            OR(P124=0, P124=1),
            O124&lt;&gt;0
        ),
        IF(G124&gt;0,
            ROUND((D124 * E124 * PRODUCT(1 - H124:H124 / 100) - Q124), 2),
            ROUND(D124 * E124 * PRODUCT(1 - H124:H124 / 100), 2)
        ),
    "")</f>
        <v/>
      </c>
      <c r="AB124" s="1" t="str" cm="1">
        <f t="array" ref="AB124">IF(
        AND(
            F124=4,
            OR(P124=0, P124=1),
            O124&lt;&gt;0
        ),
        IF(G124&gt;0,
            ROUND((D124 * E124 * PRODUCT(1 - H124:H124 / 100, 1 - L124:L124 / 100, 1 - N124:N124 / 100) - Q124), 2),
            ROUND(D124 * E124 * PRODUCT(1 - H124:H124 / 100, 1 - L124:L124 / 100, 1 - N124:N124 / 100), 2)
        ),
    "")</f>
        <v/>
      </c>
      <c r="AD124"/>
      <c r="AE124"/>
      <c r="AF124"/>
      <c r="AG124"/>
      <c r="AH124"/>
      <c r="AJ124"/>
      <c r="AK124" s="2"/>
      <c r="AL124"/>
      <c r="AM124"/>
      <c r="AN124"/>
      <c r="AO124" s="2"/>
      <c r="AP124"/>
      <c r="AQ124" s="3"/>
      <c r="AR124"/>
    </row>
    <row r="125" spans="1:44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 s="2"/>
      <c r="P125" s="22"/>
      <c r="Q125" s="22"/>
      <c r="S125" s="8" t="str">
        <f t="shared" si="3"/>
        <v>=</v>
      </c>
      <c r="U125" s="33">
        <f t="shared" si="4"/>
        <v>0</v>
      </c>
      <c r="V125" s="33">
        <f t="shared" si="5"/>
        <v>0</v>
      </c>
      <c r="X125" s="1" t="str" cm="1">
        <f t="array" ref="X125">IF(
        AND(
            F125=0,
            OR(P125=0, P125=1),
            O125&lt;&gt;0
        ),
        IF(G125&gt;0,
            ROUND((D125 * E125 * PRODUCT(1 - H125:H125 / 100, 1 - L125:L125 / 100, 1 - N125:N125 / 100)-Q125), 2),
            ROUND((D125 * E125 * PRODUCT(1 - H125:H125 / 100, 1 - L125:L125 / 100, 1 - N125:N125 / 100)), 2)
        ),
    "")</f>
        <v/>
      </c>
      <c r="Y125" s="1" t="str" cm="1">
        <f t="array" ref="Y125">IF(
        AND(
            F125=1,
            OR(P125=0,P125=1),
            O125&lt;&gt;0
        ),
        IF(G125&gt;0,
            ROUND((D125 * E125 * 1.12 * PRODUCT(1 - H125:H125 / 100, 1 - L125:L125 / 100, 1 - N125:N125 / 100)-Q125), 2),
            ROUND(D125 * E125 * 1.12 * PRODUCT(1 - H125:H125 / 100, 1 - L125:L125 / 100, 1 - N125:N125 / 100), 2)
        ),
    "")</f>
        <v/>
      </c>
      <c r="Z125" s="1" t="str" cm="1">
        <f t="array" ref="Z125">IF(
        AND(
            F125=2,
            OR(P125=0, P125=1),
            O125&lt;&gt;0
        ),
        IF(G125&gt;0,
            ROUND((D125 * E125 * PRODUCT(1 - H125:H125 / 100, 1 - L125:L125 / 100, 1 - N125:N125 / 100) - Q125), 2),
            ROUND(D125 * E125 * PRODUCT(1 - H125:H125 / 100, 1 - L125:L125 / 100, 1 - N125:N125 / 100), 2)
        ),
    "")</f>
        <v/>
      </c>
      <c r="AA125" s="1" t="str" cm="1">
        <f t="array" ref="AA125">IF(
        AND(
            F125=3,
            OR(P125=0, P125=1),
            O125&lt;&gt;0
        ),
        IF(G125&gt;0,
            ROUND((D125 * E125 * PRODUCT(1 - H125:H125 / 100) - Q125), 2),
            ROUND(D125 * E125 * PRODUCT(1 - H125:H125 / 100), 2)
        ),
    "")</f>
        <v/>
      </c>
      <c r="AB125" s="1" t="str" cm="1">
        <f t="array" ref="AB125">IF(
        AND(
            F125=4,
            OR(P125=0, P125=1),
            O125&lt;&gt;0
        ),
        IF(G125&gt;0,
            ROUND((D125 * E125 * PRODUCT(1 - H125:H125 / 100, 1 - L125:L125 / 100, 1 - N125:N125 / 100) - Q125), 2),
            ROUND(D125 * E125 * PRODUCT(1 - H125:H125 / 100, 1 - L125:L125 / 100, 1 - N125:N125 / 100), 2)
        ),
    "")</f>
        <v/>
      </c>
      <c r="AD125"/>
      <c r="AE125"/>
      <c r="AF125"/>
      <c r="AG125"/>
      <c r="AH125"/>
      <c r="AJ125"/>
      <c r="AK125" s="2"/>
      <c r="AL125"/>
      <c r="AM125"/>
      <c r="AN125"/>
      <c r="AO125" s="2"/>
      <c r="AP125"/>
      <c r="AQ125" s="3"/>
      <c r="AR125"/>
    </row>
    <row r="126" spans="1:44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 s="2"/>
      <c r="P126" s="22"/>
      <c r="Q126" s="22"/>
      <c r="S126" s="8" t="str">
        <f t="shared" si="3"/>
        <v>=</v>
      </c>
      <c r="U126" s="33">
        <f t="shared" si="4"/>
        <v>0</v>
      </c>
      <c r="V126" s="33">
        <f t="shared" si="5"/>
        <v>0</v>
      </c>
      <c r="X126" s="1" t="str" cm="1">
        <f t="array" ref="X126">IF(
        AND(
            F126=0,
            OR(P126=0, P126=1),
            O126&lt;&gt;0
        ),
        IF(G126&gt;0,
            ROUND((D126 * E126 * PRODUCT(1 - H126:H126 / 100, 1 - L126:L126 / 100, 1 - N126:N126 / 100)-Q126), 2),
            ROUND((D126 * E126 * PRODUCT(1 - H126:H126 / 100, 1 - L126:L126 / 100, 1 - N126:N126 / 100)), 2)
        ),
    "")</f>
        <v/>
      </c>
      <c r="Y126" s="1" t="str" cm="1">
        <f t="array" ref="Y126">IF(
        AND(
            F126=1,
            OR(P126=0,P126=1),
            O126&lt;&gt;0
        ),
        IF(G126&gt;0,
            ROUND((D126 * E126 * 1.12 * PRODUCT(1 - H126:H126 / 100, 1 - L126:L126 / 100, 1 - N126:N126 / 100)-Q126), 2),
            ROUND(D126 * E126 * 1.12 * PRODUCT(1 - H126:H126 / 100, 1 - L126:L126 / 100, 1 - N126:N126 / 100), 2)
        ),
    "")</f>
        <v/>
      </c>
      <c r="Z126" s="1" t="str" cm="1">
        <f t="array" ref="Z126">IF(
        AND(
            F126=2,
            OR(P126=0, P126=1),
            O126&lt;&gt;0
        ),
        IF(G126&gt;0,
            ROUND((D126 * E126 * PRODUCT(1 - H126:H126 / 100, 1 - L126:L126 / 100, 1 - N126:N126 / 100) - Q126), 2),
            ROUND(D126 * E126 * PRODUCT(1 - H126:H126 / 100, 1 - L126:L126 / 100, 1 - N126:N126 / 100), 2)
        ),
    "")</f>
        <v/>
      </c>
      <c r="AA126" s="1" t="str" cm="1">
        <f t="array" ref="AA126">IF(
        AND(
            F126=3,
            OR(P126=0, P126=1),
            O126&lt;&gt;0
        ),
        IF(G126&gt;0,
            ROUND((D126 * E126 * PRODUCT(1 - H126:H126 / 100) - Q126), 2),
            ROUND(D126 * E126 * PRODUCT(1 - H126:H126 / 100), 2)
        ),
    "")</f>
        <v/>
      </c>
      <c r="AB126" s="1" t="str" cm="1">
        <f t="array" ref="AB126">IF(
        AND(
            F126=4,
            OR(P126=0, P126=1),
            O126&lt;&gt;0
        ),
        IF(G126&gt;0,
            ROUND((D126 * E126 * PRODUCT(1 - H126:H126 / 100, 1 - L126:L126 / 100, 1 - N126:N126 / 100) - Q126), 2),
            ROUND(D126 * E126 * PRODUCT(1 - H126:H126 / 100, 1 - L126:L126 / 100, 1 - N126:N126 / 100), 2)
        ),
    "")</f>
        <v/>
      </c>
      <c r="AD126"/>
      <c r="AE126"/>
      <c r="AF126"/>
      <c r="AG126"/>
      <c r="AH126"/>
      <c r="AJ126"/>
      <c r="AK126" s="2"/>
      <c r="AL126"/>
      <c r="AM126"/>
      <c r="AN126"/>
      <c r="AO126" s="2"/>
      <c r="AP126"/>
      <c r="AQ126" s="3"/>
      <c r="AR126"/>
    </row>
    <row r="127" spans="1:44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 s="2"/>
      <c r="P127" s="22"/>
      <c r="Q127" s="22"/>
      <c r="S127" s="8" t="str">
        <f t="shared" si="3"/>
        <v>=</v>
      </c>
      <c r="U127" s="33">
        <f t="shared" si="4"/>
        <v>0</v>
      </c>
      <c r="V127" s="33">
        <f t="shared" si="5"/>
        <v>0</v>
      </c>
      <c r="X127" s="1" t="str" cm="1">
        <f t="array" ref="X127">IF(
        AND(
            F127=0,
            OR(P127=0, P127=1),
            O127&lt;&gt;0
        ),
        IF(G127&gt;0,
            ROUND((D127 * E127 * PRODUCT(1 - H127:H127 / 100, 1 - L127:L127 / 100, 1 - N127:N127 / 100)-Q127), 2),
            ROUND((D127 * E127 * PRODUCT(1 - H127:H127 / 100, 1 - L127:L127 / 100, 1 - N127:N127 / 100)), 2)
        ),
    "")</f>
        <v/>
      </c>
      <c r="Y127" s="1" t="str" cm="1">
        <f t="array" ref="Y127">IF(
        AND(
            F127=1,
            OR(P127=0,P127=1),
            O127&lt;&gt;0
        ),
        IF(G127&gt;0,
            ROUND((D127 * E127 * 1.12 * PRODUCT(1 - H127:H127 / 100, 1 - L127:L127 / 100, 1 - N127:N127 / 100)-Q127), 2),
            ROUND(D127 * E127 * 1.12 * PRODUCT(1 - H127:H127 / 100, 1 - L127:L127 / 100, 1 - N127:N127 / 100), 2)
        ),
    "")</f>
        <v/>
      </c>
      <c r="Z127" s="1" t="str" cm="1">
        <f t="array" ref="Z127">IF(
        AND(
            F127=2,
            OR(P127=0, P127=1),
            O127&lt;&gt;0
        ),
        IF(G127&gt;0,
            ROUND((D127 * E127 * PRODUCT(1 - H127:H127 / 100, 1 - L127:L127 / 100, 1 - N127:N127 / 100) - Q127), 2),
            ROUND(D127 * E127 * PRODUCT(1 - H127:H127 / 100, 1 - L127:L127 / 100, 1 - N127:N127 / 100), 2)
        ),
    "")</f>
        <v/>
      </c>
      <c r="AA127" s="1" t="str" cm="1">
        <f t="array" ref="AA127">IF(
        AND(
            F127=3,
            OR(P127=0, P127=1),
            O127&lt;&gt;0
        ),
        IF(G127&gt;0,
            ROUND((D127 * E127 * PRODUCT(1 - H127:H127 / 100) - Q127), 2),
            ROUND(D127 * E127 * PRODUCT(1 - H127:H127 / 100), 2)
        ),
    "")</f>
        <v/>
      </c>
      <c r="AB127" s="1" t="str" cm="1">
        <f t="array" ref="AB127">IF(
        AND(
            F127=4,
            OR(P127=0, P127=1),
            O127&lt;&gt;0
        ),
        IF(G127&gt;0,
            ROUND((D127 * E127 * PRODUCT(1 - H127:H127 / 100, 1 - L127:L127 / 100, 1 - N127:N127 / 100) - Q127), 2),
            ROUND(D127 * E127 * PRODUCT(1 - H127:H127 / 100, 1 - L127:L127 / 100, 1 - N127:N127 / 100), 2)
        ),
    "")</f>
        <v/>
      </c>
      <c r="AD127"/>
      <c r="AE127"/>
      <c r="AF127"/>
      <c r="AG127"/>
      <c r="AH127"/>
      <c r="AJ127"/>
      <c r="AK127" s="2"/>
      <c r="AL127"/>
      <c r="AM127"/>
      <c r="AN127"/>
      <c r="AO127" s="2"/>
      <c r="AP127"/>
      <c r="AQ127" s="3"/>
      <c r="AR127"/>
    </row>
    <row r="128" spans="1:44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 s="2"/>
      <c r="P128" s="22"/>
      <c r="Q128" s="22"/>
      <c r="S128" s="8" t="str">
        <f t="shared" si="3"/>
        <v>=</v>
      </c>
      <c r="U128" s="33">
        <f t="shared" si="4"/>
        <v>0</v>
      </c>
      <c r="V128" s="33">
        <f t="shared" si="5"/>
        <v>0</v>
      </c>
      <c r="X128" s="1" t="str" cm="1">
        <f t="array" ref="X128">IF(
        AND(
            F128=0,
            OR(P128=0, P128=1),
            O128&lt;&gt;0
        ),
        IF(G128&gt;0,
            ROUND((D128 * E128 * PRODUCT(1 - H128:H128 / 100, 1 - L128:L128 / 100, 1 - N128:N128 / 100)-Q128), 2),
            ROUND((D128 * E128 * PRODUCT(1 - H128:H128 / 100, 1 - L128:L128 / 100, 1 - N128:N128 / 100)), 2)
        ),
    "")</f>
        <v/>
      </c>
      <c r="Y128" s="1" t="str" cm="1">
        <f t="array" ref="Y128">IF(
        AND(
            F128=1,
            OR(P128=0,P128=1),
            O128&lt;&gt;0
        ),
        IF(G128&gt;0,
            ROUND((D128 * E128 * 1.12 * PRODUCT(1 - H128:H128 / 100, 1 - L128:L128 / 100, 1 - N128:N128 / 100)-Q128), 2),
            ROUND(D128 * E128 * 1.12 * PRODUCT(1 - H128:H128 / 100, 1 - L128:L128 / 100, 1 - N128:N128 / 100), 2)
        ),
    "")</f>
        <v/>
      </c>
      <c r="Z128" s="1" t="str" cm="1">
        <f t="array" ref="Z128">IF(
        AND(
            F128=2,
            OR(P128=0, P128=1),
            O128&lt;&gt;0
        ),
        IF(G128&gt;0,
            ROUND((D128 * E128 * PRODUCT(1 - H128:H128 / 100, 1 - L128:L128 / 100, 1 - N128:N128 / 100) - Q128), 2),
            ROUND(D128 * E128 * PRODUCT(1 - H128:H128 / 100, 1 - L128:L128 / 100, 1 - N128:N128 / 100), 2)
        ),
    "")</f>
        <v/>
      </c>
      <c r="AA128" s="1" t="str" cm="1">
        <f t="array" ref="AA128">IF(
        AND(
            F128=3,
            OR(P128=0, P128=1),
            O128&lt;&gt;0
        ),
        IF(G128&gt;0,
            ROUND((D128 * E128 * PRODUCT(1 - H128:H128 / 100) - Q128), 2),
            ROUND(D128 * E128 * PRODUCT(1 - H128:H128 / 100), 2)
        ),
    "")</f>
        <v/>
      </c>
      <c r="AB128" s="1" t="str" cm="1">
        <f t="array" ref="AB128">IF(
        AND(
            F128=4,
            OR(P128=0, P128=1),
            O128&lt;&gt;0
        ),
        IF(G128&gt;0,
            ROUND((D128 * E128 * PRODUCT(1 - H128:H128 / 100, 1 - L128:L128 / 100, 1 - N128:N128 / 100) - Q128), 2),
            ROUND(D128 * E128 * PRODUCT(1 - H128:H128 / 100, 1 - L128:L128 / 100, 1 - N128:N128 / 100), 2)
        ),
    "")</f>
        <v/>
      </c>
      <c r="AD128"/>
      <c r="AE128"/>
      <c r="AF128"/>
      <c r="AG128"/>
      <c r="AH128"/>
      <c r="AJ128"/>
      <c r="AK128" s="2"/>
      <c r="AL128"/>
      <c r="AM128"/>
      <c r="AN128"/>
      <c r="AO128" s="2"/>
      <c r="AP128"/>
      <c r="AQ128" s="3"/>
      <c r="AR128"/>
    </row>
    <row r="129" spans="1:44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 s="2"/>
      <c r="P129" s="22"/>
      <c r="Q129" s="22"/>
      <c r="S129" s="8" t="str">
        <f t="shared" si="3"/>
        <v>=</v>
      </c>
      <c r="U129" s="33">
        <f t="shared" si="4"/>
        <v>0</v>
      </c>
      <c r="V129" s="33">
        <f t="shared" si="5"/>
        <v>0</v>
      </c>
      <c r="X129" s="1" t="str" cm="1">
        <f t="array" ref="X129">IF(
        AND(
            F129=0,
            OR(P129=0, P129=1),
            O129&lt;&gt;0
        ),
        IF(G129&gt;0,
            ROUND((D129 * E129 * PRODUCT(1 - H129:H129 / 100, 1 - L129:L129 / 100, 1 - N129:N129 / 100)-Q129), 2),
            ROUND((D129 * E129 * PRODUCT(1 - H129:H129 / 100, 1 - L129:L129 / 100, 1 - N129:N129 / 100)), 2)
        ),
    "")</f>
        <v/>
      </c>
      <c r="Y129" s="1" t="str" cm="1">
        <f t="array" ref="Y129">IF(
        AND(
            F129=1,
            OR(P129=0,P129=1),
            O129&lt;&gt;0
        ),
        IF(G129&gt;0,
            ROUND((D129 * E129 * 1.12 * PRODUCT(1 - H129:H129 / 100, 1 - L129:L129 / 100, 1 - N129:N129 / 100)-Q129), 2),
            ROUND(D129 * E129 * 1.12 * PRODUCT(1 - H129:H129 / 100, 1 - L129:L129 / 100, 1 - N129:N129 / 100), 2)
        ),
    "")</f>
        <v/>
      </c>
      <c r="Z129" s="1" t="str" cm="1">
        <f t="array" ref="Z129">IF(
        AND(
            F129=2,
            OR(P129=0, P129=1),
            O129&lt;&gt;0
        ),
        IF(G129&gt;0,
            ROUND((D129 * E129 * PRODUCT(1 - H129:H129 / 100, 1 - L129:L129 / 100, 1 - N129:N129 / 100) - Q129), 2),
            ROUND(D129 * E129 * PRODUCT(1 - H129:H129 / 100, 1 - L129:L129 / 100, 1 - N129:N129 / 100), 2)
        ),
    "")</f>
        <v/>
      </c>
      <c r="AA129" s="1" t="str" cm="1">
        <f t="array" ref="AA129">IF(
        AND(
            F129=3,
            OR(P129=0, P129=1),
            O129&lt;&gt;0
        ),
        IF(G129&gt;0,
            ROUND((D129 * E129 * PRODUCT(1 - H129:H129 / 100) - Q129), 2),
            ROUND(D129 * E129 * PRODUCT(1 - H129:H129 / 100), 2)
        ),
    "")</f>
        <v/>
      </c>
      <c r="AB129" s="1" t="str" cm="1">
        <f t="array" ref="AB129">IF(
        AND(
            F129=4,
            OR(P129=0, P129=1),
            O129&lt;&gt;0
        ),
        IF(G129&gt;0,
            ROUND((D129 * E129 * PRODUCT(1 - H129:H129 / 100, 1 - L129:L129 / 100, 1 - N129:N129 / 100) - Q129), 2),
            ROUND(D129 * E129 * PRODUCT(1 - H129:H129 / 100, 1 - L129:L129 / 100, 1 - N129:N129 / 100), 2)
        ),
    "")</f>
        <v/>
      </c>
      <c r="AD129"/>
      <c r="AE129"/>
      <c r="AF129"/>
      <c r="AG129"/>
      <c r="AH129"/>
      <c r="AJ129"/>
      <c r="AK129" s="2"/>
      <c r="AL129"/>
      <c r="AM129"/>
      <c r="AN129"/>
      <c r="AO129" s="2"/>
      <c r="AP129"/>
      <c r="AQ129" s="3"/>
      <c r="AR129"/>
    </row>
    <row r="130" spans="1:44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 s="2"/>
      <c r="P130" s="22"/>
      <c r="Q130" s="22"/>
      <c r="S130" s="8" t="str">
        <f t="shared" si="3"/>
        <v>=</v>
      </c>
      <c r="U130" s="33">
        <f t="shared" si="4"/>
        <v>0</v>
      </c>
      <c r="V130" s="33">
        <f t="shared" si="5"/>
        <v>0</v>
      </c>
      <c r="X130" s="1" t="str" cm="1">
        <f t="array" ref="X130">IF(
        AND(
            F130=0,
            OR(P130=0, P130=1),
            O130&lt;&gt;0
        ),
        IF(G130&gt;0,
            ROUND((D130 * E130 * PRODUCT(1 - H130:H130 / 100, 1 - L130:L130 / 100, 1 - N130:N130 / 100)-Q130), 2),
            ROUND((D130 * E130 * PRODUCT(1 - H130:H130 / 100, 1 - L130:L130 / 100, 1 - N130:N130 / 100)), 2)
        ),
    "")</f>
        <v/>
      </c>
      <c r="Y130" s="1" t="str" cm="1">
        <f t="array" ref="Y130">IF(
        AND(
            F130=1,
            OR(P130=0,P130=1),
            O130&lt;&gt;0
        ),
        IF(G130&gt;0,
            ROUND((D130 * E130 * 1.12 * PRODUCT(1 - H130:H130 / 100, 1 - L130:L130 / 100, 1 - N130:N130 / 100)-Q130), 2),
            ROUND(D130 * E130 * 1.12 * PRODUCT(1 - H130:H130 / 100, 1 - L130:L130 / 100, 1 - N130:N130 / 100), 2)
        ),
    "")</f>
        <v/>
      </c>
      <c r="Z130" s="1" t="str" cm="1">
        <f t="array" ref="Z130">IF(
        AND(
            F130=2,
            OR(P130=0, P130=1),
            O130&lt;&gt;0
        ),
        IF(G130&gt;0,
            ROUND((D130 * E130 * PRODUCT(1 - H130:H130 / 100, 1 - L130:L130 / 100, 1 - N130:N130 / 100) - Q130), 2),
            ROUND(D130 * E130 * PRODUCT(1 - H130:H130 / 100, 1 - L130:L130 / 100, 1 - N130:N130 / 100), 2)
        ),
    "")</f>
        <v/>
      </c>
      <c r="AA130" s="1" t="str" cm="1">
        <f t="array" ref="AA130">IF(
        AND(
            F130=3,
            OR(P130=0, P130=1),
            O130&lt;&gt;0
        ),
        IF(G130&gt;0,
            ROUND((D130 * E130 * PRODUCT(1 - H130:H130 / 100) - Q130), 2),
            ROUND(D130 * E130 * PRODUCT(1 - H130:H130 / 100), 2)
        ),
    "")</f>
        <v/>
      </c>
      <c r="AB130" s="1" t="str" cm="1">
        <f t="array" ref="AB130">IF(
        AND(
            F130=4,
            OR(P130=0, P130=1),
            O130&lt;&gt;0
        ),
        IF(G130&gt;0,
            ROUND((D130 * E130 * PRODUCT(1 - H130:H130 / 100, 1 - L130:L130 / 100, 1 - N130:N130 / 100) - Q130), 2),
            ROUND(D130 * E130 * PRODUCT(1 - H130:H130 / 100, 1 - L130:L130 / 100, 1 - N130:N130 / 100), 2)
        ),
    "")</f>
        <v/>
      </c>
      <c r="AD130"/>
      <c r="AE130"/>
      <c r="AF130"/>
      <c r="AG130"/>
      <c r="AH130"/>
      <c r="AJ130"/>
      <c r="AK130" s="2"/>
      <c r="AL130"/>
      <c r="AM130"/>
      <c r="AN130"/>
      <c r="AO130" s="2"/>
      <c r="AP130"/>
      <c r="AQ130" s="3"/>
      <c r="AR130"/>
    </row>
    <row r="131" spans="1:44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 s="2"/>
      <c r="P131" s="22"/>
      <c r="Q131" s="22"/>
      <c r="S131" s="8" t="str">
        <f t="shared" ref="S131:S134" si="6">IF(OR(P131=0,P131=1),
IF(AND(O131=V131, Q131=U131), "=","NOT EQUAL"), "VOIDED")</f>
        <v>=</v>
      </c>
      <c r="U131" s="33">
        <f t="shared" ref="U131:U134" si="7">IF(
            OR(P131=0, P131=1),
            IF(G131&gt;0,
                Q131,
                IF(
                    H131&gt;0,(D131*E131)*(H131/100),
                    IF(OR(I131=5,J131=5),(D131*E131)*((I131/100)+(J131/100)),
                        IF(AND(OR(I131&gt;5,J131&gt;5,K131&gt;0,M131&gt;0),F131=0),
                            ((D131*E131)/1.12)*((I131/100)+(J131/100)+(K131/100)+(M131/100)),
                            IF(OR(L131&gt;0,N131&gt;0),
                                (D131*E131)*((L131/100)+(N131/100)),
                                0
                            )
                        )
                    )
                )
            ),
            0
        )</f>
        <v>0</v>
      </c>
      <c r="V131" s="33">
        <f t="shared" ref="V131:V134" si="8">IF(
            OR(P131=0, P131=1),
            IF(
                OR(G131&gt;0, H131&gt;0),
                D131 * E131 - IF(G131&gt;0, Q131, D131 * E131 * H131 / 100),
                IF(
                    COUNTA(I131:N131)=0,
                    D131 * E131,
                    IF(
                    AND(
                        F131=0,
                        OR(I131=20, J131=20, M131=20)
                    ),
                    (D131 * E131) / 1.12 *
                    (1 - I131 / 100) *
                    (1 - J131 / 100) *
                    (1 - K131 / 100) *
                    (1 - L131 / 100) *
                    (1 - M131 / 100) *
                    (1 - N131 / 100),
                    D131 * E131 *
                    (1 - I131 / 100) *
                    (1 - J131 / 100) *
                    (1 - K131 / 100) *
                    (1 - L131 / 100) *
                    (1 - M131 / 100) *
                    (1 - N131 / 100)
                    )
                )
            ),
            0
        )</f>
        <v>0</v>
      </c>
      <c r="X131" s="1" t="str" cm="1">
        <f t="array" ref="X131">IF(
        AND(
            F131=0,
            OR(P131=0, P131=1),
            O131&lt;&gt;0
        ),
        IF(G131&gt;0,
            ROUND((D131 * E131 * PRODUCT(1 - H131:H131 / 100, 1 - L131:L131 / 100, 1 - N131:N131 / 100)-Q131), 2),
            ROUND((D131 * E131 * PRODUCT(1 - H131:H131 / 100, 1 - L131:L131 / 100, 1 - N131:N131 / 100)), 2)
        ),
    "")</f>
        <v/>
      </c>
      <c r="Y131" s="1" t="str" cm="1">
        <f t="array" ref="Y131">IF(
        AND(
            F131=1,
            OR(P131=0,P131=1),
            O131&lt;&gt;0
        ),
        IF(G131&gt;0,
            ROUND((D131 * E131 * 1.12 * PRODUCT(1 - H131:H131 / 100, 1 - L131:L131 / 100, 1 - N131:N131 / 100)-Q131), 2),
            ROUND(D131 * E131 * 1.12 * PRODUCT(1 - H131:H131 / 100, 1 - L131:L131 / 100, 1 - N131:N131 / 100), 2)
        ),
    "")</f>
        <v/>
      </c>
      <c r="Z131" s="1" t="str" cm="1">
        <f t="array" ref="Z131">IF(
        AND(
            F131=2,
            OR(P131=0, P131=1),
            O131&lt;&gt;0
        ),
        IF(G131&gt;0,
            ROUND((D131 * E131 * PRODUCT(1 - H131:H131 / 100, 1 - L131:L131 / 100, 1 - N131:N131 / 100) - Q131), 2),
            ROUND(D131 * E131 * PRODUCT(1 - H131:H131 / 100, 1 - L131:L131 / 100, 1 - N131:N131 / 100), 2)
        ),
    "")</f>
        <v/>
      </c>
      <c r="AA131" s="1" t="str" cm="1">
        <f t="array" ref="AA131">IF(
        AND(
            F131=3,
            OR(P131=0, P131=1),
            O131&lt;&gt;0
        ),
        IF(G131&gt;0,
            ROUND((D131 * E131 * PRODUCT(1 - H131:H131 / 100) - Q131), 2),
            ROUND(D131 * E131 * PRODUCT(1 - H131:H131 / 100), 2)
        ),
    "")</f>
        <v/>
      </c>
      <c r="AB131" s="1" t="str" cm="1">
        <f t="array" ref="AB131">IF(
        AND(
            F131=4,
            OR(P131=0, P131=1),
            O131&lt;&gt;0
        ),
        IF(G131&gt;0,
            ROUND((D131 * E131 * PRODUCT(1 - H131:H131 / 100, 1 - L131:L131 / 100, 1 - N131:N131 / 100) - Q131), 2),
            ROUND(D131 * E131 * PRODUCT(1 - H131:H131 / 100, 1 - L131:L131 / 100, 1 - N131:N131 / 100), 2)
        ),
    "")</f>
        <v/>
      </c>
      <c r="AD131"/>
      <c r="AE131"/>
      <c r="AF131"/>
      <c r="AG131"/>
      <c r="AH131"/>
      <c r="AJ131"/>
      <c r="AK131" s="2"/>
      <c r="AL131"/>
      <c r="AM131"/>
      <c r="AN131"/>
      <c r="AO131" s="2"/>
      <c r="AP131"/>
      <c r="AQ131" s="3"/>
      <c r="AR131"/>
    </row>
    <row r="132" spans="1:44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 s="2"/>
      <c r="P132" s="22"/>
      <c r="Q132" s="22"/>
      <c r="S132" s="8" t="str">
        <f t="shared" si="6"/>
        <v>=</v>
      </c>
      <c r="U132" s="33">
        <f t="shared" si="7"/>
        <v>0</v>
      </c>
      <c r="V132" s="33">
        <f t="shared" si="8"/>
        <v>0</v>
      </c>
      <c r="X132" s="1" t="str" cm="1">
        <f t="array" ref="X132">IF(
        AND(
            F132=0,
            OR(P132=0, P132=1),
            O132&lt;&gt;0
        ),
        IF(G132&gt;0,
            ROUND((D132 * E132 * PRODUCT(1 - H132:H132 / 100, 1 - L132:L132 / 100, 1 - N132:N132 / 100)-Q132), 2),
            ROUND((D132 * E132 * PRODUCT(1 - H132:H132 / 100, 1 - L132:L132 / 100, 1 - N132:N132 / 100)), 2)
        ),
    "")</f>
        <v/>
      </c>
      <c r="Y132" s="1" t="str" cm="1">
        <f t="array" ref="Y132">IF(
        AND(
            F132=1,
            OR(P132=0,P132=1),
            O132&lt;&gt;0
        ),
        IF(G132&gt;0,
            ROUND((D132 * E132 * 1.12 * PRODUCT(1 - H132:H132 / 100, 1 - L132:L132 / 100, 1 - N132:N132 / 100)-Q132), 2),
            ROUND(D132 * E132 * 1.12 * PRODUCT(1 - H132:H132 / 100, 1 - L132:L132 / 100, 1 - N132:N132 / 100), 2)
        ),
    "")</f>
        <v/>
      </c>
      <c r="Z132" s="1" t="str" cm="1">
        <f t="array" ref="Z132">IF(
        AND(
            F132=2,
            OR(P132=0, P132=1),
            O132&lt;&gt;0
        ),
        IF(G132&gt;0,
            ROUND((D132 * E132 * PRODUCT(1 - H132:H132 / 100, 1 - L132:L132 / 100, 1 - N132:N132 / 100) - Q132), 2),
            ROUND(D132 * E132 * PRODUCT(1 - H132:H132 / 100, 1 - L132:L132 / 100, 1 - N132:N132 / 100), 2)
        ),
    "")</f>
        <v/>
      </c>
      <c r="AA132" s="1" t="str" cm="1">
        <f t="array" ref="AA132">IF(
        AND(
            F132=3,
            OR(P132=0, P132=1),
            O132&lt;&gt;0
        ),
        IF(G132&gt;0,
            ROUND((D132 * E132 * PRODUCT(1 - H132:H132 / 100) - Q132), 2),
            ROUND(D132 * E132 * PRODUCT(1 - H132:H132 / 100), 2)
        ),
    "")</f>
        <v/>
      </c>
      <c r="AB132" s="1" t="str" cm="1">
        <f t="array" ref="AB132">IF(
        AND(
            F132=4,
            OR(P132=0, P132=1),
            O132&lt;&gt;0
        ),
        IF(G132&gt;0,
            ROUND((D132 * E132 * PRODUCT(1 - H132:H132 / 100, 1 - L132:L132 / 100, 1 - N132:N132 / 100) - Q132), 2),
            ROUND(D132 * E132 * PRODUCT(1 - H132:H132 / 100, 1 - L132:L132 / 100, 1 - N132:N132 / 100), 2)
        ),
    "")</f>
        <v/>
      </c>
      <c r="AD132"/>
      <c r="AE132"/>
      <c r="AF132"/>
      <c r="AG132"/>
      <c r="AH132"/>
      <c r="AJ132"/>
      <c r="AK132" s="2"/>
      <c r="AL132"/>
      <c r="AM132"/>
      <c r="AN132"/>
      <c r="AO132" s="2"/>
      <c r="AP132"/>
      <c r="AQ132" s="3"/>
      <c r="AR132"/>
    </row>
    <row r="133" spans="1:44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 s="2"/>
      <c r="P133" s="22"/>
      <c r="Q133" s="22"/>
      <c r="S133" s="8" t="str">
        <f t="shared" si="6"/>
        <v>=</v>
      </c>
      <c r="U133" s="33">
        <f t="shared" si="7"/>
        <v>0</v>
      </c>
      <c r="V133" s="33">
        <f t="shared" si="8"/>
        <v>0</v>
      </c>
      <c r="X133" s="1" t="str" cm="1">
        <f t="array" ref="X133">IF(
        AND(
            F133=0,
            OR(P133=0, P133=1),
            O133&lt;&gt;0
        ),
        IF(G133&gt;0,
            ROUND((D133 * E133 * PRODUCT(1 - H133:H133 / 100, 1 - L133:L133 / 100, 1 - N133:N133 / 100)-Q133), 2),
            ROUND((D133 * E133 * PRODUCT(1 - H133:H133 / 100, 1 - L133:L133 / 100, 1 - N133:N133 / 100)), 2)
        ),
    "")</f>
        <v/>
      </c>
      <c r="Y133" s="1" t="str" cm="1">
        <f t="array" ref="Y133">IF(
        AND(
            F133=1,
            OR(P133=0,P133=1),
            O133&lt;&gt;0
        ),
        IF(G133&gt;0,
            ROUND((D133 * E133 * 1.12 * PRODUCT(1 - H133:H133 / 100, 1 - L133:L133 / 100, 1 - N133:N133 / 100)-Q133), 2),
            ROUND(D133 * E133 * 1.12 * PRODUCT(1 - H133:H133 / 100, 1 - L133:L133 / 100, 1 - N133:N133 / 100), 2)
        ),
    "")</f>
        <v/>
      </c>
      <c r="Z133" s="1" t="str" cm="1">
        <f t="array" ref="Z133">IF(
        AND(
            F133=2,
            OR(P133=0, P133=1),
            O133&lt;&gt;0
        ),
        IF(G133&gt;0,
            ROUND((D133 * E133 * PRODUCT(1 - H133:H133 / 100, 1 - L133:L133 / 100, 1 - N133:N133 / 100) - Q133), 2),
            ROUND(D133 * E133 * PRODUCT(1 - H133:H133 / 100, 1 - L133:L133 / 100, 1 - N133:N133 / 100), 2)
        ),
    "")</f>
        <v/>
      </c>
      <c r="AA133" s="1" t="str" cm="1">
        <f t="array" ref="AA133">IF(
        AND(
            F133=3,
            OR(P133=0, P133=1),
            O133&lt;&gt;0
        ),
        IF(G133&gt;0,
            ROUND((D133 * E133 * PRODUCT(1 - H133:H133 / 100) - Q133), 2),
            ROUND(D133 * E133 * PRODUCT(1 - H133:H133 / 100), 2)
        ),
    "")</f>
        <v/>
      </c>
      <c r="AB133" s="1" t="str" cm="1">
        <f t="array" ref="AB133">IF(
        AND(
            F133=4,
            OR(P133=0, P133=1),
            O133&lt;&gt;0
        ),
        IF(G133&gt;0,
            ROUND((D133 * E133 * PRODUCT(1 - H133:H133 / 100, 1 - L133:L133 / 100, 1 - N133:N133 / 100) - Q133), 2),
            ROUND(D133 * E133 * PRODUCT(1 - H133:H133 / 100, 1 - L133:L133 / 100, 1 - N133:N133 / 100), 2)
        ),
    "")</f>
        <v/>
      </c>
      <c r="AD133"/>
      <c r="AE133"/>
      <c r="AF133"/>
      <c r="AG133"/>
      <c r="AH133"/>
      <c r="AJ133"/>
      <c r="AK133" s="2"/>
      <c r="AL133"/>
      <c r="AM133"/>
      <c r="AN133"/>
      <c r="AO133" s="2"/>
      <c r="AP133"/>
      <c r="AQ133" s="3"/>
      <c r="AR133"/>
    </row>
    <row r="134" spans="1:44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 s="2"/>
      <c r="P134" s="22"/>
      <c r="Q134" s="22"/>
      <c r="S134" s="8" t="str">
        <f t="shared" si="6"/>
        <v>=</v>
      </c>
      <c r="U134" s="33">
        <f t="shared" si="7"/>
        <v>0</v>
      </c>
      <c r="V134" s="33">
        <f t="shared" si="8"/>
        <v>0</v>
      </c>
      <c r="X134" s="1" t="str" cm="1">
        <f t="array" ref="X134">IF(
        AND(
            F134=0,
            OR(P134=0, P134=1),
            O134&lt;&gt;0
        ),
        IF(G134&gt;0,
            ROUND((D134 * E134 * PRODUCT(1 - H134:H134 / 100, 1 - L134:L134 / 100, 1 - N134:N134 / 100)-Q134), 2),
            ROUND((D134 * E134 * PRODUCT(1 - H134:H134 / 100, 1 - L134:L134 / 100, 1 - N134:N134 / 100)), 2)
        ),
    "")</f>
        <v/>
      </c>
      <c r="Y134" s="1" t="str" cm="1">
        <f t="array" ref="Y134">IF(
        AND(
            F134=1,
            OR(P134=0,P134=1),
            O134&lt;&gt;0
        ),
        IF(G134&gt;0,
            ROUND((D134 * E134 * 1.12 * PRODUCT(1 - H134:H134 / 100, 1 - L134:L134 / 100, 1 - N134:N134 / 100)-Q134), 2),
            ROUND(D134 * E134 * 1.12 * PRODUCT(1 - H134:H134 / 100, 1 - L134:L134 / 100, 1 - N134:N134 / 100), 2)
        ),
    "")</f>
        <v/>
      </c>
      <c r="Z134" s="1" t="str" cm="1">
        <f t="array" ref="Z134">IF(
        AND(
            F134=2,
            OR(P134=0, P134=1),
            O134&lt;&gt;0
        ),
        IF(G134&gt;0,
            ROUND((D134 * E134 * PRODUCT(1 - H134:H134 / 100, 1 - L134:L134 / 100, 1 - N134:N134 / 100) - Q134), 2),
            ROUND(D134 * E134 * PRODUCT(1 - H134:H134 / 100, 1 - L134:L134 / 100, 1 - N134:N134 / 100), 2)
        ),
    "")</f>
        <v/>
      </c>
      <c r="AA134" s="1" t="str" cm="1">
        <f t="array" ref="AA134">IF(
        AND(
            F134=3,
            OR(P134=0, P134=1),
            O134&lt;&gt;0
        ),
        IF(G134&gt;0,
            ROUND((D134 * E134 * PRODUCT(1 - H134:H134 / 100) - Q134), 2),
            ROUND(D134 * E134 * PRODUCT(1 - H134:H134 / 100), 2)
        ),
    "")</f>
        <v/>
      </c>
      <c r="AB134" s="1" t="str" cm="1">
        <f t="array" ref="AB134">IF(
        AND(
            F134=4,
            OR(P134=0, P134=1),
            O134&lt;&gt;0
        ),
        IF(G134&gt;0,
            ROUND((D134 * E134 * PRODUCT(1 - H134:H134 / 100, 1 - L134:L134 / 100, 1 - N134:N134 / 100) - Q134), 2),
            ROUND(D134 * E134 * PRODUCT(1 - H134:H134 / 100, 1 - L134:L134 / 100, 1 - N134:N134 / 100), 2)
        ),
    "")</f>
        <v/>
      </c>
      <c r="AD134"/>
      <c r="AE134"/>
      <c r="AF134"/>
      <c r="AG134"/>
      <c r="AH134"/>
      <c r="AJ134"/>
      <c r="AK134" s="2"/>
      <c r="AL134"/>
      <c r="AM134"/>
      <c r="AN134"/>
      <c r="AO134" s="2"/>
      <c r="AP134"/>
      <c r="AQ134" s="3"/>
      <c r="AR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S43"/>
  <sheetViews>
    <sheetView workbookViewId="0">
      <selection activeCell="O1" sqref="O1"/>
    </sheetView>
  </sheetViews>
  <sheetFormatPr defaultRowHeight="15" x14ac:dyDescent="0.25"/>
  <cols>
    <col min="2" max="2" width="24.42578125" bestFit="1" customWidth="1"/>
    <col min="19" max="19" width="18.42578125" bestFit="1" customWidth="1"/>
  </cols>
  <sheetData>
    <row r="1" spans="1:19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Q1" s="34" t="s">
        <v>90</v>
      </c>
      <c r="R1" s="34" t="s">
        <v>125</v>
      </c>
      <c r="S1" s="13" t="s">
        <v>56</v>
      </c>
    </row>
    <row r="2" spans="1:19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t="s">
        <v>95</v>
      </c>
      <c r="R2" s="34" t="s">
        <v>125</v>
      </c>
      <c r="S2" s="13" t="s">
        <v>0</v>
      </c>
    </row>
    <row r="3" spans="1:19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t="s">
        <v>96</v>
      </c>
      <c r="R3" s="34" t="s">
        <v>125</v>
      </c>
      <c r="S3" s="13" t="s">
        <v>1</v>
      </c>
    </row>
    <row r="4" spans="1:19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t="s">
        <v>97</v>
      </c>
      <c r="R4" s="34" t="s">
        <v>125</v>
      </c>
      <c r="S4" s="14" t="s">
        <v>3</v>
      </c>
    </row>
    <row r="5" spans="1:19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t="s">
        <v>98</v>
      </c>
      <c r="R5" s="34" t="s">
        <v>125</v>
      </c>
      <c r="S5" s="13" t="s">
        <v>2</v>
      </c>
    </row>
    <row r="6" spans="1:19" x14ac:dyDescent="0.25">
      <c r="Q6" t="s">
        <v>99</v>
      </c>
      <c r="R6" s="34" t="s">
        <v>125</v>
      </c>
      <c r="S6" s="13" t="s">
        <v>4</v>
      </c>
    </row>
    <row r="7" spans="1:19" x14ac:dyDescent="0.25">
      <c r="A7" t="s">
        <v>85</v>
      </c>
      <c r="B7" t="s">
        <v>77</v>
      </c>
      <c r="Q7" t="s">
        <v>85</v>
      </c>
      <c r="R7" s="34" t="s">
        <v>125</v>
      </c>
      <c r="S7" s="13" t="s">
        <v>69</v>
      </c>
    </row>
    <row r="8" spans="1:19" x14ac:dyDescent="0.25">
      <c r="A8" t="s">
        <v>70</v>
      </c>
      <c r="B8" s="13" t="s">
        <v>78</v>
      </c>
      <c r="Q8" t="s">
        <v>70</v>
      </c>
      <c r="R8" s="34" t="s">
        <v>125</v>
      </c>
      <c r="S8" s="13" t="s">
        <v>51</v>
      </c>
    </row>
    <row r="9" spans="1:19" x14ac:dyDescent="0.25">
      <c r="A9" t="s">
        <v>71</v>
      </c>
      <c r="B9" s="13" t="s">
        <v>79</v>
      </c>
      <c r="Q9" t="s">
        <v>71</v>
      </c>
      <c r="R9" s="34" t="s">
        <v>125</v>
      </c>
      <c r="S9" s="13" t="s">
        <v>7</v>
      </c>
    </row>
    <row r="10" spans="1:19" x14ac:dyDescent="0.25">
      <c r="A10" t="s">
        <v>72</v>
      </c>
      <c r="B10" s="13" t="s">
        <v>80</v>
      </c>
      <c r="Q10" t="s">
        <v>72</v>
      </c>
      <c r="R10" s="34" t="s">
        <v>125</v>
      </c>
      <c r="S10" s="13" t="s">
        <v>52</v>
      </c>
    </row>
    <row r="11" spans="1:19" x14ac:dyDescent="0.25">
      <c r="A11" t="s">
        <v>73</v>
      </c>
      <c r="B11" s="13" t="s">
        <v>81</v>
      </c>
      <c r="Q11" t="s">
        <v>73</v>
      </c>
      <c r="R11" s="34" t="s">
        <v>125</v>
      </c>
      <c r="S11" s="13" t="s">
        <v>53</v>
      </c>
    </row>
    <row r="12" spans="1:19" x14ac:dyDescent="0.25">
      <c r="A12" t="s">
        <v>74</v>
      </c>
      <c r="B12" s="13" t="s">
        <v>82</v>
      </c>
      <c r="Q12" t="s">
        <v>74</v>
      </c>
      <c r="R12" s="34" t="s">
        <v>125</v>
      </c>
      <c r="S12" s="13" t="s">
        <v>54</v>
      </c>
    </row>
    <row r="13" spans="1:19" x14ac:dyDescent="0.25">
      <c r="A13" t="s">
        <v>75</v>
      </c>
      <c r="B13" s="13" t="s">
        <v>83</v>
      </c>
      <c r="Q13" t="s">
        <v>75</v>
      </c>
      <c r="R13" s="34" t="s">
        <v>125</v>
      </c>
      <c r="S13" s="13" t="s">
        <v>55</v>
      </c>
    </row>
    <row r="14" spans="1:19" x14ac:dyDescent="0.25">
      <c r="A14" t="s">
        <v>76</v>
      </c>
      <c r="B14" s="13" t="s">
        <v>84</v>
      </c>
      <c r="Q14" t="s">
        <v>76</v>
      </c>
      <c r="R14" s="34" t="s">
        <v>125</v>
      </c>
      <c r="S14" s="13" t="s">
        <v>57</v>
      </c>
    </row>
    <row r="15" spans="1:19" x14ac:dyDescent="0.25">
      <c r="Q15" t="s">
        <v>91</v>
      </c>
      <c r="R15" s="34" t="s">
        <v>125</v>
      </c>
      <c r="S15" s="14" t="s">
        <v>5</v>
      </c>
    </row>
    <row r="16" spans="1:19" x14ac:dyDescent="0.25">
      <c r="Q16" t="s">
        <v>93</v>
      </c>
      <c r="R16" s="34" t="s">
        <v>125</v>
      </c>
      <c r="S16" s="13" t="s">
        <v>6</v>
      </c>
    </row>
    <row r="17" spans="17:19" x14ac:dyDescent="0.25">
      <c r="Q17" t="s">
        <v>100</v>
      </c>
      <c r="R17" s="34" t="s">
        <v>125</v>
      </c>
      <c r="S17" s="13" t="s">
        <v>86</v>
      </c>
    </row>
    <row r="18" spans="17:19" x14ac:dyDescent="0.25">
      <c r="Q18" t="s">
        <v>101</v>
      </c>
      <c r="R18" s="34" t="s">
        <v>125</v>
      </c>
      <c r="S18" s="10"/>
    </row>
    <row r="19" spans="17:19" x14ac:dyDescent="0.25">
      <c r="Q19" t="s">
        <v>102</v>
      </c>
      <c r="R19" s="34" t="s">
        <v>125</v>
      </c>
      <c r="S19" s="8"/>
    </row>
    <row r="20" spans="17:19" x14ac:dyDescent="0.25">
      <c r="Q20" t="s">
        <v>94</v>
      </c>
      <c r="R20" s="34" t="s">
        <v>125</v>
      </c>
      <c r="S20" s="10"/>
    </row>
    <row r="21" spans="17:19" x14ac:dyDescent="0.25">
      <c r="Q21" t="s">
        <v>92</v>
      </c>
      <c r="R21" s="34" t="s">
        <v>125</v>
      </c>
      <c r="S21" s="9" t="s">
        <v>87</v>
      </c>
    </row>
    <row r="22" spans="17:19" x14ac:dyDescent="0.25">
      <c r="Q22" t="s">
        <v>103</v>
      </c>
      <c r="R22" s="34" t="s">
        <v>125</v>
      </c>
      <c r="S22" s="9" t="s">
        <v>13</v>
      </c>
    </row>
    <row r="23" spans="17:19" x14ac:dyDescent="0.25">
      <c r="Q23" t="s">
        <v>104</v>
      </c>
      <c r="R23" s="34" t="s">
        <v>125</v>
      </c>
      <c r="S23" s="10"/>
    </row>
    <row r="24" spans="17:19" ht="30" x14ac:dyDescent="0.25">
      <c r="Q24" t="s">
        <v>105</v>
      </c>
      <c r="R24" s="34" t="s">
        <v>125</v>
      </c>
      <c r="S24" s="17" t="s">
        <v>19</v>
      </c>
    </row>
    <row r="25" spans="17:19" ht="30" x14ac:dyDescent="0.25">
      <c r="Q25" t="s">
        <v>106</v>
      </c>
      <c r="R25" s="34" t="s">
        <v>125</v>
      </c>
      <c r="S25" s="17" t="s">
        <v>20</v>
      </c>
    </row>
    <row r="26" spans="17:19" ht="30" x14ac:dyDescent="0.25">
      <c r="Q26" t="s">
        <v>107</v>
      </c>
      <c r="R26" s="34" t="s">
        <v>125</v>
      </c>
      <c r="S26" s="17" t="s">
        <v>21</v>
      </c>
    </row>
    <row r="27" spans="17:19" ht="30" x14ac:dyDescent="0.25">
      <c r="Q27" t="s">
        <v>108</v>
      </c>
      <c r="R27" s="34" t="s">
        <v>125</v>
      </c>
      <c r="S27" s="17" t="s">
        <v>22</v>
      </c>
    </row>
    <row r="28" spans="17:19" ht="30" x14ac:dyDescent="0.25">
      <c r="Q28" t="s">
        <v>109</v>
      </c>
      <c r="R28" s="34" t="s">
        <v>125</v>
      </c>
      <c r="S28" s="17" t="s">
        <v>18</v>
      </c>
    </row>
    <row r="29" spans="17:19" x14ac:dyDescent="0.25">
      <c r="Q29" t="s">
        <v>110</v>
      </c>
      <c r="R29" s="34" t="s">
        <v>125</v>
      </c>
      <c r="S29" s="10"/>
    </row>
    <row r="30" spans="17:19" x14ac:dyDescent="0.25">
      <c r="Q30" t="s">
        <v>111</v>
      </c>
      <c r="R30" s="34" t="s">
        <v>125</v>
      </c>
      <c r="S30" s="8"/>
    </row>
    <row r="31" spans="17:19" x14ac:dyDescent="0.25">
      <c r="Q31" t="s">
        <v>124</v>
      </c>
      <c r="R31" s="34" t="s">
        <v>125</v>
      </c>
      <c r="S31" s="8" t="s">
        <v>10</v>
      </c>
    </row>
    <row r="32" spans="17:19" x14ac:dyDescent="0.25">
      <c r="Q32" t="s">
        <v>112</v>
      </c>
      <c r="R32" s="34" t="s">
        <v>125</v>
      </c>
      <c r="S32" s="8"/>
    </row>
    <row r="33" spans="17:19" x14ac:dyDescent="0.25">
      <c r="Q33" t="s">
        <v>113</v>
      </c>
      <c r="R33" s="34" t="s">
        <v>125</v>
      </c>
      <c r="S33" s="8" t="s">
        <v>30</v>
      </c>
    </row>
    <row r="34" spans="17:19" x14ac:dyDescent="0.25">
      <c r="Q34" t="s">
        <v>114</v>
      </c>
      <c r="R34" s="34" t="s">
        <v>125</v>
      </c>
      <c r="S34" s="8"/>
    </row>
    <row r="35" spans="17:19" x14ac:dyDescent="0.25">
      <c r="Q35" t="s">
        <v>115</v>
      </c>
      <c r="R35" s="34" t="s">
        <v>125</v>
      </c>
      <c r="S35" s="10"/>
    </row>
    <row r="36" spans="17:19" x14ac:dyDescent="0.25">
      <c r="Q36" t="s">
        <v>116</v>
      </c>
      <c r="R36" s="34" t="s">
        <v>125</v>
      </c>
      <c r="S36" s="8"/>
    </row>
    <row r="37" spans="17:19" x14ac:dyDescent="0.25">
      <c r="Q37" t="s">
        <v>117</v>
      </c>
      <c r="R37" s="34" t="s">
        <v>125</v>
      </c>
      <c r="S37" s="9" t="s">
        <v>9</v>
      </c>
    </row>
    <row r="38" spans="17:19" x14ac:dyDescent="0.25">
      <c r="Q38" t="s">
        <v>118</v>
      </c>
      <c r="R38" s="34" t="s">
        <v>125</v>
      </c>
      <c r="S38" s="20"/>
    </row>
    <row r="39" spans="17:19" x14ac:dyDescent="0.25">
      <c r="Q39" t="s">
        <v>119</v>
      </c>
      <c r="R39" s="34" t="s">
        <v>125</v>
      </c>
      <c r="S39" s="11" t="s">
        <v>12</v>
      </c>
    </row>
    <row r="40" spans="17:19" x14ac:dyDescent="0.25">
      <c r="Q40" t="s">
        <v>120</v>
      </c>
      <c r="R40" s="34" t="s">
        <v>125</v>
      </c>
      <c r="S40" s="10" t="s">
        <v>17</v>
      </c>
    </row>
    <row r="41" spans="17:19" ht="30" x14ac:dyDescent="0.25">
      <c r="Q41" t="s">
        <v>121</v>
      </c>
      <c r="R41" s="34" t="s">
        <v>125</v>
      </c>
      <c r="S41" s="23" t="s">
        <v>14</v>
      </c>
    </row>
    <row r="42" spans="17:19" ht="30" x14ac:dyDescent="0.25">
      <c r="Q42" t="s">
        <v>122</v>
      </c>
      <c r="R42" s="34" t="s">
        <v>125</v>
      </c>
      <c r="S42" s="15" t="s">
        <v>15</v>
      </c>
    </row>
    <row r="43" spans="17:19" ht="30" x14ac:dyDescent="0.25">
      <c r="Q43" t="s">
        <v>123</v>
      </c>
      <c r="R43" s="34" t="s">
        <v>125</v>
      </c>
      <c r="S43" s="2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Checker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2025-07-01T09:00:21Z</dcterms:modified>
</cp:coreProperties>
</file>