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Projects\Documents\"/>
    </mc:Choice>
  </mc:AlternateContent>
  <xr:revisionPtr revIDLastSave="0" documentId="13_ncr:1_{941244D7-1EDE-4724-ADC2-242462DD231A}" xr6:coauthVersionLast="47" xr6:coauthVersionMax="47" xr10:uidLastSave="{00000000-0000-0000-0000-000000000000}"/>
  <bookViews>
    <workbookView xWindow="-105" yWindow="0" windowWidth="29010" windowHeight="15585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3" l="1" a="1"/>
  <c r="U3" i="3" s="1"/>
  <c r="V3" i="3" a="1"/>
  <c r="V3" i="3" s="1"/>
  <c r="W3" i="3" a="1"/>
  <c r="W3" i="3" s="1"/>
  <c r="X3" i="3" a="1"/>
  <c r="X3" i="3" s="1"/>
  <c r="Y3" i="3" a="1"/>
  <c r="Y3" i="3"/>
  <c r="U4" i="3" a="1"/>
  <c r="U4" i="3"/>
  <c r="V4" i="3" a="1"/>
  <c r="V4" i="3" s="1"/>
  <c r="W4" i="3" a="1"/>
  <c r="W4" i="3" s="1"/>
  <c r="X4" i="3" a="1"/>
  <c r="X4" i="3" s="1"/>
  <c r="Y4" i="3" a="1"/>
  <c r="Y4" i="3" s="1"/>
  <c r="U5" i="3" a="1"/>
  <c r="U5" i="3"/>
  <c r="V5" i="3" a="1"/>
  <c r="V5" i="3"/>
  <c r="W5" i="3" a="1"/>
  <c r="W5" i="3" s="1"/>
  <c r="X5" i="3" a="1"/>
  <c r="X5" i="3" s="1"/>
  <c r="Y5" i="3" a="1"/>
  <c r="Y5" i="3" s="1"/>
  <c r="U6" i="3" a="1"/>
  <c r="U6" i="3" s="1"/>
  <c r="V6" i="3" a="1"/>
  <c r="V6" i="3"/>
  <c r="W6" i="3" a="1"/>
  <c r="W6" i="3"/>
  <c r="X6" i="3" a="1"/>
  <c r="X6" i="3" s="1"/>
  <c r="Y6" i="3" a="1"/>
  <c r="Y6" i="3" s="1"/>
  <c r="U7" i="3" a="1"/>
  <c r="U7" i="3" s="1"/>
  <c r="V7" i="3" a="1"/>
  <c r="V7" i="3" s="1"/>
  <c r="W7" i="3" a="1"/>
  <c r="W7" i="3"/>
  <c r="X7" i="3" a="1"/>
  <c r="X7" i="3"/>
  <c r="Y7" i="3" a="1"/>
  <c r="Y7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U9" i="3" a="1"/>
  <c r="U9" i="3" s="1"/>
  <c r="V9" i="3" a="1"/>
  <c r="V9" i="3" s="1"/>
  <c r="W9" i="3" a="1"/>
  <c r="W9" i="3" s="1"/>
  <c r="X9" i="3" a="1"/>
  <c r="X9" i="3" s="1"/>
  <c r="Y9" i="3" a="1"/>
  <c r="Y9" i="3"/>
  <c r="U10" i="3" a="1"/>
  <c r="U10" i="3"/>
  <c r="V10" i="3" a="1"/>
  <c r="V10" i="3" s="1"/>
  <c r="W10" i="3" a="1"/>
  <c r="W10" i="3" s="1"/>
  <c r="X10" i="3" a="1"/>
  <c r="X10" i="3" s="1"/>
  <c r="Y10" i="3" a="1"/>
  <c r="Y10" i="3" s="1"/>
  <c r="U11" i="3" a="1"/>
  <c r="U11" i="3"/>
  <c r="V11" i="3" a="1"/>
  <c r="V11" i="3"/>
  <c r="W11" i="3" a="1"/>
  <c r="W11" i="3" s="1"/>
  <c r="X11" i="3" a="1"/>
  <c r="X11" i="3" s="1"/>
  <c r="Y11" i="3" a="1"/>
  <c r="Y11" i="3" s="1"/>
  <c r="U12" i="3" a="1"/>
  <c r="U12" i="3" s="1"/>
  <c r="V12" i="3" a="1"/>
  <c r="V12" i="3"/>
  <c r="W12" i="3" a="1"/>
  <c r="W12" i="3"/>
  <c r="X12" i="3" a="1"/>
  <c r="X12" i="3" s="1"/>
  <c r="Y12" i="3" a="1"/>
  <c r="Y12" i="3" s="1"/>
  <c r="U13" i="3" a="1"/>
  <c r="U13" i="3" s="1"/>
  <c r="V13" i="3" a="1"/>
  <c r="V13" i="3" s="1"/>
  <c r="W13" i="3" a="1"/>
  <c r="W13" i="3"/>
  <c r="X13" i="3" a="1"/>
  <c r="X13" i="3"/>
  <c r="Y13" i="3" a="1"/>
  <c r="Y13" i="3" s="1"/>
  <c r="U14" i="3" a="1"/>
  <c r="U14" i="3" s="1"/>
  <c r="V14" i="3" a="1"/>
  <c r="V14" i="3" s="1"/>
  <c r="W14" i="3" a="1"/>
  <c r="W14" i="3" s="1"/>
  <c r="X14" i="3" a="1"/>
  <c r="X14" i="3"/>
  <c r="Y14" i="3" a="1"/>
  <c r="Y14" i="3"/>
  <c r="U15" i="3" a="1"/>
  <c r="U15" i="3" s="1"/>
  <c r="V15" i="3" a="1"/>
  <c r="V15" i="3" s="1"/>
  <c r="W15" i="3" a="1"/>
  <c r="W15" i="3" s="1"/>
  <c r="X15" i="3" a="1"/>
  <c r="X15" i="3" s="1"/>
  <c r="Y15" i="3" a="1"/>
  <c r="Y15" i="3"/>
  <c r="U16" i="3" a="1"/>
  <c r="U16" i="3"/>
  <c r="V16" i="3" a="1"/>
  <c r="V16" i="3" s="1"/>
  <c r="W16" i="3" a="1"/>
  <c r="W16" i="3" s="1"/>
  <c r="X16" i="3" a="1"/>
  <c r="X16" i="3" s="1"/>
  <c r="Y16" i="3" a="1"/>
  <c r="Y16" i="3" s="1"/>
  <c r="U17" i="3" a="1"/>
  <c r="U17" i="3"/>
  <c r="V17" i="3" a="1"/>
  <c r="V17" i="3"/>
  <c r="W17" i="3" a="1"/>
  <c r="W17" i="3" s="1"/>
  <c r="X17" i="3" a="1"/>
  <c r="X17" i="3" s="1"/>
  <c r="Y17" i="3" a="1"/>
  <c r="Y17" i="3" s="1"/>
  <c r="U18" i="3" a="1"/>
  <c r="U18" i="3" s="1"/>
  <c r="V18" i="3" a="1"/>
  <c r="V18" i="3"/>
  <c r="W18" i="3" a="1"/>
  <c r="W18" i="3"/>
  <c r="X18" i="3" a="1"/>
  <c r="X18" i="3" s="1"/>
  <c r="Y18" i="3" a="1"/>
  <c r="Y18" i="3" s="1"/>
  <c r="U19" i="3" a="1"/>
  <c r="U19" i="3" s="1"/>
  <c r="V19" i="3" a="1"/>
  <c r="V19" i="3" s="1"/>
  <c r="W19" i="3" a="1"/>
  <c r="W19" i="3"/>
  <c r="X19" i="3" a="1"/>
  <c r="X19" i="3"/>
  <c r="Y19" i="3" a="1"/>
  <c r="Y19" i="3" s="1"/>
  <c r="U20" i="3" a="1"/>
  <c r="U20" i="3" s="1"/>
  <c r="V20" i="3" a="1"/>
  <c r="V20" i="3" s="1"/>
  <c r="W20" i="3" a="1"/>
  <c r="W20" i="3" s="1"/>
  <c r="X20" i="3" a="1"/>
  <c r="X20" i="3"/>
  <c r="Y20" i="3" a="1"/>
  <c r="Y20" i="3"/>
  <c r="U21" i="3" a="1"/>
  <c r="U21" i="3" s="1"/>
  <c r="V21" i="3" a="1"/>
  <c r="V21" i="3" s="1"/>
  <c r="W21" i="3" a="1"/>
  <c r="W21" i="3" s="1"/>
  <c r="X21" i="3" a="1"/>
  <c r="X21" i="3" s="1"/>
  <c r="Y21" i="3" a="1"/>
  <c r="Y21" i="3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U23" i="3" a="1"/>
  <c r="U23" i="3"/>
  <c r="V23" i="3" a="1"/>
  <c r="V23" i="3"/>
  <c r="W23" i="3" a="1"/>
  <c r="W23" i="3" s="1"/>
  <c r="X23" i="3" a="1"/>
  <c r="X23" i="3" s="1"/>
  <c r="Y23" i="3" a="1"/>
  <c r="Y23" i="3" s="1"/>
  <c r="U24" i="3" a="1"/>
  <c r="U24" i="3" s="1"/>
  <c r="V24" i="3" a="1"/>
  <c r="V24" i="3"/>
  <c r="W24" i="3" a="1"/>
  <c r="W24" i="3"/>
  <c r="X24" i="3" a="1"/>
  <c r="X24" i="3" s="1"/>
  <c r="Y24" i="3" a="1"/>
  <c r="Y24" i="3" s="1"/>
  <c r="U25" i="3" a="1"/>
  <c r="U25" i="3" s="1"/>
  <c r="V25" i="3" a="1"/>
  <c r="V25" i="3" s="1"/>
  <c r="W25" i="3" a="1"/>
  <c r="W25" i="3"/>
  <c r="X25" i="3" a="1"/>
  <c r="X25" i="3" s="1"/>
  <c r="Y25" i="3" a="1"/>
  <c r="Y25" i="3" s="1"/>
  <c r="U26" i="3" a="1"/>
  <c r="U26" i="3" s="1"/>
  <c r="V26" i="3" a="1"/>
  <c r="V26" i="3" s="1"/>
  <c r="W26" i="3" a="1"/>
  <c r="W26" i="3" s="1"/>
  <c r="X26" i="3" a="1"/>
  <c r="X26" i="3"/>
  <c r="Y26" i="3" a="1"/>
  <c r="Y26" i="3"/>
  <c r="U27" i="3" a="1"/>
  <c r="U27" i="3" s="1"/>
  <c r="V27" i="3" a="1"/>
  <c r="V27" i="3" s="1"/>
  <c r="W27" i="3" a="1"/>
  <c r="W27" i="3" s="1"/>
  <c r="X27" i="3" a="1"/>
  <c r="X27" i="3" s="1"/>
  <c r="Y27" i="3" a="1"/>
  <c r="Y27" i="3"/>
  <c r="U28" i="3" a="1"/>
  <c r="U28" i="3"/>
  <c r="V28" i="3" a="1"/>
  <c r="V28" i="3" s="1"/>
  <c r="W28" i="3" a="1"/>
  <c r="W28" i="3" s="1"/>
  <c r="X28" i="3" a="1"/>
  <c r="X28" i="3" s="1"/>
  <c r="Y28" i="3" a="1"/>
  <c r="Y28" i="3" s="1"/>
  <c r="U29" i="3" a="1"/>
  <c r="U29" i="3"/>
  <c r="V29" i="3" a="1"/>
  <c r="V29" i="3" s="1"/>
  <c r="W29" i="3" a="1"/>
  <c r="W29" i="3" s="1"/>
  <c r="X29" i="3" a="1"/>
  <c r="X29" i="3" s="1"/>
  <c r="Y29" i="3" a="1"/>
  <c r="Y29" i="3" s="1"/>
  <c r="U30" i="3" a="1"/>
  <c r="U30" i="3" s="1"/>
  <c r="V30" i="3" a="1"/>
  <c r="V30" i="3"/>
  <c r="W30" i="3" a="1"/>
  <c r="W30" i="3"/>
  <c r="X30" i="3" a="1"/>
  <c r="X30" i="3" s="1"/>
  <c r="Y30" i="3" a="1"/>
  <c r="Y30" i="3" s="1"/>
  <c r="U31" i="3" a="1"/>
  <c r="U31" i="3" s="1"/>
  <c r="V31" i="3" a="1"/>
  <c r="V31" i="3" s="1"/>
  <c r="W31" i="3" a="1"/>
  <c r="W31" i="3"/>
  <c r="X31" i="3" a="1"/>
  <c r="X31" i="3"/>
  <c r="Y31" i="3" a="1"/>
  <c r="Y31" i="3" s="1"/>
  <c r="U32" i="3" a="1"/>
  <c r="U32" i="3" s="1"/>
  <c r="V32" i="3" a="1"/>
  <c r="V32" i="3" s="1"/>
  <c r="W32" i="3" a="1"/>
  <c r="W32" i="3" s="1"/>
  <c r="X32" i="3" a="1"/>
  <c r="X32" i="3"/>
  <c r="Y32" i="3" a="1"/>
  <c r="Y32" i="3" s="1"/>
  <c r="U33" i="3" a="1"/>
  <c r="U33" i="3" s="1"/>
  <c r="V33" i="3" a="1"/>
  <c r="V33" i="3" s="1"/>
  <c r="W33" i="3" a="1"/>
  <c r="W33" i="3" s="1"/>
  <c r="X33" i="3" a="1"/>
  <c r="X33" i="3" s="1"/>
  <c r="Y33" i="3" a="1"/>
  <c r="Y33" i="3"/>
  <c r="U34" i="3" a="1"/>
  <c r="U34" i="3"/>
  <c r="V34" i="3" a="1"/>
  <c r="V34" i="3" s="1"/>
  <c r="W34" i="3" a="1"/>
  <c r="W34" i="3" s="1"/>
  <c r="X34" i="3" a="1"/>
  <c r="X34" i="3" s="1"/>
  <c r="Y34" i="3" a="1"/>
  <c r="Y34" i="3" s="1"/>
  <c r="U35" i="3" a="1"/>
  <c r="U35" i="3"/>
  <c r="V35" i="3" a="1"/>
  <c r="V35" i="3"/>
  <c r="W35" i="3" a="1"/>
  <c r="W35" i="3" s="1"/>
  <c r="X35" i="3" a="1"/>
  <c r="X35" i="3" s="1"/>
  <c r="Y35" i="3" a="1"/>
  <c r="Y35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U37" i="3" a="1"/>
  <c r="U37" i="3" s="1"/>
  <c r="V37" i="3" a="1"/>
  <c r="V37" i="3" s="1"/>
  <c r="W37" i="3" a="1"/>
  <c r="W37" i="3"/>
  <c r="X37" i="3" a="1"/>
  <c r="X37" i="3"/>
  <c r="Y37" i="3" a="1"/>
  <c r="Y37" i="3" s="1"/>
  <c r="U38" i="3" a="1"/>
  <c r="U38" i="3" s="1"/>
  <c r="V38" i="3" a="1"/>
  <c r="V38" i="3" s="1"/>
  <c r="W38" i="3" a="1"/>
  <c r="W38" i="3" s="1"/>
  <c r="X38" i="3" a="1"/>
  <c r="X38" i="3"/>
  <c r="Y38" i="3" a="1"/>
  <c r="Y38" i="3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U41" i="3" a="1"/>
  <c r="U41" i="3"/>
  <c r="V41" i="3" a="1"/>
  <c r="V41" i="3"/>
  <c r="W41" i="3" a="1"/>
  <c r="W41" i="3" s="1"/>
  <c r="X41" i="3" a="1"/>
  <c r="X41" i="3" s="1"/>
  <c r="Y41" i="3" a="1"/>
  <c r="Y41" i="3" s="1"/>
  <c r="U42" i="3" a="1"/>
  <c r="U42" i="3" s="1"/>
  <c r="V42" i="3" a="1"/>
  <c r="V42" i="3"/>
  <c r="W42" i="3" a="1"/>
  <c r="W42" i="3"/>
  <c r="X42" i="3" a="1"/>
  <c r="X42" i="3" s="1"/>
  <c r="Y42" i="3" a="1"/>
  <c r="Y42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U44" i="3" a="1"/>
  <c r="U44" i="3" s="1"/>
  <c r="V44" i="3" a="1"/>
  <c r="V44" i="3" s="1"/>
  <c r="W44" i="3" a="1"/>
  <c r="W44" i="3" s="1"/>
  <c r="X44" i="3" a="1"/>
  <c r="X44" i="3"/>
  <c r="Y44" i="3" a="1"/>
  <c r="Y44" i="3" s="1"/>
  <c r="U45" i="3" a="1"/>
  <c r="U45" i="3" s="1"/>
  <c r="V45" i="3" a="1"/>
  <c r="V45" i="3" s="1"/>
  <c r="W45" i="3" a="1"/>
  <c r="W45" i="3" s="1"/>
  <c r="X45" i="3" a="1"/>
  <c r="X45" i="3" s="1"/>
  <c r="Y45" i="3" a="1"/>
  <c r="Y45" i="3"/>
  <c r="U46" i="3" a="1"/>
  <c r="U46" i="3"/>
  <c r="V46" i="3" a="1"/>
  <c r="V46" i="3" s="1"/>
  <c r="W46" i="3" a="1"/>
  <c r="W46" i="3" s="1"/>
  <c r="X46" i="3" a="1"/>
  <c r="X46" i="3" s="1"/>
  <c r="Y46" i="3" a="1"/>
  <c r="Y46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U48" i="3" a="1"/>
  <c r="U48" i="3" s="1"/>
  <c r="V48" i="3" a="1"/>
  <c r="V48" i="3"/>
  <c r="W48" i="3" a="1"/>
  <c r="W48" i="3" s="1"/>
  <c r="X48" i="3" a="1"/>
  <c r="X48" i="3" s="1"/>
  <c r="Y48" i="3" a="1"/>
  <c r="Y48" i="3" s="1"/>
  <c r="U49" i="3" a="1"/>
  <c r="U49" i="3" s="1"/>
  <c r="V49" i="3" a="1"/>
  <c r="V49" i="3" s="1"/>
  <c r="W49" i="3" a="1"/>
  <c r="W49" i="3"/>
  <c r="X49" i="3" a="1"/>
  <c r="X49" i="3"/>
  <c r="Y49" i="3" a="1"/>
  <c r="Y49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U51" i="3" a="1"/>
  <c r="U51" i="3" s="1"/>
  <c r="V51" i="3" a="1"/>
  <c r="V51" i="3" s="1"/>
  <c r="W51" i="3" a="1"/>
  <c r="W51" i="3" s="1"/>
  <c r="X51" i="3" a="1"/>
  <c r="X51" i="3" s="1"/>
  <c r="Y51" i="3" a="1"/>
  <c r="Y51" i="3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U53" i="3" a="1"/>
  <c r="U53" i="3" s="1"/>
  <c r="V53" i="3" a="1"/>
  <c r="V53" i="3"/>
  <c r="W53" i="3" a="1"/>
  <c r="W53" i="3" s="1"/>
  <c r="X53" i="3" a="1"/>
  <c r="X53" i="3" s="1"/>
  <c r="Y53" i="3" a="1"/>
  <c r="Y53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U55" i="3" a="1"/>
  <c r="U55" i="3" s="1"/>
  <c r="V55" i="3" a="1"/>
  <c r="V55" i="3" s="1"/>
  <c r="W55" i="3" a="1"/>
  <c r="W55" i="3"/>
  <c r="X55" i="3" a="1"/>
  <c r="X55" i="3" s="1"/>
  <c r="Y55" i="3" a="1"/>
  <c r="Y55" i="3" s="1"/>
  <c r="U56" i="3" a="1"/>
  <c r="U56" i="3" s="1"/>
  <c r="V56" i="3" a="1"/>
  <c r="V56" i="3" s="1"/>
  <c r="W56" i="3" a="1"/>
  <c r="W56" i="3" s="1"/>
  <c r="X56" i="3" a="1"/>
  <c r="X56" i="3" s="1"/>
  <c r="Y56" i="3" a="1"/>
  <c r="Y56" i="3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U59" i="3" a="1"/>
  <c r="U59" i="3"/>
  <c r="V59" i="3" a="1"/>
  <c r="V59" i="3" s="1"/>
  <c r="W59" i="3" a="1"/>
  <c r="W59" i="3" s="1"/>
  <c r="X59" i="3" a="1"/>
  <c r="X59" i="3" s="1"/>
  <c r="Y59" i="3" a="1"/>
  <c r="Y59" i="3" s="1"/>
  <c r="U60" i="3" a="1"/>
  <c r="U60" i="3" s="1"/>
  <c r="V60" i="3" a="1"/>
  <c r="V60" i="3" s="1"/>
  <c r="W60" i="3" a="1"/>
  <c r="W60" i="3"/>
  <c r="X60" i="3" a="1"/>
  <c r="X60" i="3" s="1"/>
  <c r="Y60" i="3" a="1"/>
  <c r="Y60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U62" i="3" a="1"/>
  <c r="U62" i="3" s="1"/>
  <c r="V62" i="3" a="1"/>
  <c r="V62" i="3" s="1"/>
  <c r="W62" i="3" a="1"/>
  <c r="W62" i="3" s="1"/>
  <c r="X62" i="3" a="1"/>
  <c r="X62" i="3"/>
  <c r="Y62" i="3" a="1"/>
  <c r="Y62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U64" i="3" a="1"/>
  <c r="U64" i="3"/>
  <c r="V64" i="3" a="1"/>
  <c r="V64" i="3" s="1"/>
  <c r="W64" i="3" a="1"/>
  <c r="W64" i="3" s="1"/>
  <c r="X64" i="3" a="1"/>
  <c r="X64" i="3" s="1"/>
  <c r="Y64" i="3" a="1"/>
  <c r="Y64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U66" i="3" a="1"/>
  <c r="U66" i="3" s="1"/>
  <c r="V66" i="3" a="1"/>
  <c r="V66" i="3"/>
  <c r="W66" i="3" a="1"/>
  <c r="W66" i="3" s="1"/>
  <c r="X66" i="3" a="1"/>
  <c r="X66" i="3" s="1"/>
  <c r="Y66" i="3" a="1"/>
  <c r="Y66" i="3" s="1"/>
  <c r="U67" i="3" a="1"/>
  <c r="U67" i="3" s="1"/>
  <c r="V67" i="3" a="1"/>
  <c r="V67" i="3" s="1"/>
  <c r="W67" i="3" a="1"/>
  <c r="W67" i="3" s="1"/>
  <c r="X67" i="3" a="1"/>
  <c r="X67" i="3"/>
  <c r="Y67" i="3" a="1"/>
  <c r="Y67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U69" i="3" a="1"/>
  <c r="U69" i="3" s="1"/>
  <c r="V69" i="3" a="1"/>
  <c r="V69" i="3" s="1"/>
  <c r="W69" i="3" a="1"/>
  <c r="W69" i="3" s="1"/>
  <c r="X69" i="3" a="1"/>
  <c r="X69" i="3" s="1"/>
  <c r="Y69" i="3" a="1"/>
  <c r="Y69" i="3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U71" i="3" a="1"/>
  <c r="U71" i="3" s="1"/>
  <c r="V71" i="3" a="1"/>
  <c r="V71" i="3"/>
  <c r="W71" i="3" a="1"/>
  <c r="W71" i="3" s="1"/>
  <c r="X71" i="3" a="1"/>
  <c r="X71" i="3" s="1"/>
  <c r="Y71" i="3" a="1"/>
  <c r="Y71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U73" i="3" a="1"/>
  <c r="U73" i="3" s="1"/>
  <c r="V73" i="3" a="1"/>
  <c r="V73" i="3" s="1"/>
  <c r="W73" i="3" a="1"/>
  <c r="W73" i="3"/>
  <c r="X73" i="3" a="1"/>
  <c r="X73" i="3" s="1"/>
  <c r="Y73" i="3" a="1"/>
  <c r="Y73" i="3" s="1"/>
  <c r="U74" i="3" a="1"/>
  <c r="U74" i="3" s="1"/>
  <c r="V74" i="3" a="1"/>
  <c r="V74" i="3" s="1"/>
  <c r="W74" i="3" a="1"/>
  <c r="W74" i="3" s="1"/>
  <c r="X74" i="3" a="1"/>
  <c r="X74" i="3" s="1"/>
  <c r="Y74" i="3" a="1"/>
  <c r="Y74" i="3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U77" i="3" a="1"/>
  <c r="U77" i="3"/>
  <c r="V77" i="3" a="1"/>
  <c r="V77" i="3" s="1"/>
  <c r="W77" i="3" a="1"/>
  <c r="W77" i="3" s="1"/>
  <c r="X77" i="3" a="1"/>
  <c r="X77" i="3" s="1"/>
  <c r="Y77" i="3" a="1"/>
  <c r="Y77" i="3" s="1"/>
  <c r="U78" i="3" a="1"/>
  <c r="U78" i="3" s="1"/>
  <c r="V78" i="3" a="1"/>
  <c r="V78" i="3" s="1"/>
  <c r="W78" i="3" a="1"/>
  <c r="W78" i="3"/>
  <c r="X78" i="3" a="1"/>
  <c r="X78" i="3" s="1"/>
  <c r="Y78" i="3" a="1"/>
  <c r="Y78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U80" i="3" a="1"/>
  <c r="U80" i="3" s="1"/>
  <c r="V80" i="3" a="1"/>
  <c r="V80" i="3" s="1"/>
  <c r="W80" i="3" a="1"/>
  <c r="W80" i="3" s="1"/>
  <c r="X80" i="3" a="1"/>
  <c r="X80" i="3"/>
  <c r="Y80" i="3" a="1"/>
  <c r="Y80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U82" i="3" a="1"/>
  <c r="U82" i="3"/>
  <c r="V82" i="3" a="1"/>
  <c r="V82" i="3" s="1"/>
  <c r="W82" i="3" a="1"/>
  <c r="W82" i="3" s="1"/>
  <c r="X82" i="3" a="1"/>
  <c r="X82" i="3" s="1"/>
  <c r="Y82" i="3" a="1"/>
  <c r="Y82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U84" i="3" a="1"/>
  <c r="U84" i="3" s="1"/>
  <c r="V84" i="3" a="1"/>
  <c r="V84" i="3"/>
  <c r="W84" i="3" a="1"/>
  <c r="W84" i="3" s="1"/>
  <c r="X84" i="3" a="1"/>
  <c r="X84" i="3" s="1"/>
  <c r="Y84" i="3" a="1"/>
  <c r="Y84" i="3" s="1"/>
  <c r="U85" i="3" a="1"/>
  <c r="U85" i="3" s="1"/>
  <c r="V85" i="3" a="1"/>
  <c r="V85" i="3" s="1"/>
  <c r="W85" i="3" a="1"/>
  <c r="W85" i="3" s="1"/>
  <c r="X85" i="3" a="1"/>
  <c r="X85" i="3"/>
  <c r="Y85" i="3" a="1"/>
  <c r="Y85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U87" i="3" a="1"/>
  <c r="U87" i="3" s="1"/>
  <c r="V87" i="3" a="1"/>
  <c r="V87" i="3" s="1"/>
  <c r="W87" i="3" a="1"/>
  <c r="W87" i="3" s="1"/>
  <c r="X87" i="3" a="1"/>
  <c r="X87" i="3" s="1"/>
  <c r="Y87" i="3" a="1"/>
  <c r="Y87" i="3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U89" i="3" a="1"/>
  <c r="U89" i="3" s="1"/>
  <c r="V89" i="3" a="1"/>
  <c r="V89" i="3"/>
  <c r="W89" i="3" a="1"/>
  <c r="W89" i="3" s="1"/>
  <c r="X89" i="3" a="1"/>
  <c r="X89" i="3" s="1"/>
  <c r="Y89" i="3" a="1"/>
  <c r="Y89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U91" i="3" a="1"/>
  <c r="U91" i="3" s="1"/>
  <c r="V91" i="3" a="1"/>
  <c r="V91" i="3" s="1"/>
  <c r="W91" i="3" a="1"/>
  <c r="W91" i="3"/>
  <c r="X91" i="3" a="1"/>
  <c r="X91" i="3" s="1"/>
  <c r="Y91" i="3" a="1"/>
  <c r="Y91" i="3" s="1"/>
  <c r="U92" i="3" a="1"/>
  <c r="U92" i="3" s="1"/>
  <c r="V92" i="3" a="1"/>
  <c r="V92" i="3" s="1"/>
  <c r="W92" i="3" a="1"/>
  <c r="W92" i="3" s="1"/>
  <c r="X92" i="3" a="1"/>
  <c r="X92" i="3" s="1"/>
  <c r="Y92" i="3" a="1"/>
  <c r="Y92" i="3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U95" i="3" a="1"/>
  <c r="U95" i="3"/>
  <c r="V95" i="3" a="1"/>
  <c r="V95" i="3" s="1"/>
  <c r="W95" i="3" a="1"/>
  <c r="W95" i="3" s="1"/>
  <c r="X95" i="3" a="1"/>
  <c r="X95" i="3" s="1"/>
  <c r="Y95" i="3" a="1"/>
  <c r="Y95" i="3" s="1"/>
  <c r="U96" i="3" a="1"/>
  <c r="U96" i="3" s="1"/>
  <c r="V96" i="3" a="1"/>
  <c r="V96" i="3" s="1"/>
  <c r="W96" i="3" a="1"/>
  <c r="W96" i="3"/>
  <c r="X96" i="3" a="1"/>
  <c r="X96" i="3" s="1"/>
  <c r="Y96" i="3" a="1"/>
  <c r="Y96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U98" i="3" a="1"/>
  <c r="U98" i="3" s="1"/>
  <c r="V98" i="3" a="1"/>
  <c r="V98" i="3" s="1"/>
  <c r="W98" i="3" a="1"/>
  <c r="W98" i="3" s="1"/>
  <c r="X98" i="3" a="1"/>
  <c r="X98" i="3"/>
  <c r="Y98" i="3" a="1"/>
  <c r="Y98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U100" i="3" a="1"/>
  <c r="U100" i="3"/>
  <c r="V100" i="3" a="1"/>
  <c r="V100" i="3" s="1"/>
  <c r="W100" i="3" a="1"/>
  <c r="W100" i="3" s="1"/>
  <c r="X100" i="3" a="1"/>
  <c r="X100" i="3" s="1"/>
  <c r="Y100" i="3" a="1"/>
  <c r="Y100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U102" i="3" a="1"/>
  <c r="U102" i="3" s="1"/>
  <c r="V102" i="3" a="1"/>
  <c r="V102" i="3"/>
  <c r="W102" i="3" a="1"/>
  <c r="W102" i="3" s="1"/>
  <c r="X102" i="3" a="1"/>
  <c r="X102" i="3" s="1"/>
  <c r="Y102" i="3" a="1"/>
  <c r="Y102" i="3" s="1"/>
  <c r="U103" i="3" a="1"/>
  <c r="U103" i="3" s="1"/>
  <c r="V103" i="3" a="1"/>
  <c r="V103" i="3" s="1"/>
  <c r="W103" i="3" a="1"/>
  <c r="W103" i="3" s="1"/>
  <c r="X103" i="3" a="1"/>
  <c r="X103" i="3"/>
  <c r="Y103" i="3" a="1"/>
  <c r="Y103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U105" i="3" a="1"/>
  <c r="U105" i="3" s="1"/>
  <c r="V105" i="3" a="1"/>
  <c r="V105" i="3"/>
  <c r="W105" i="3" a="1"/>
  <c r="W105" i="3"/>
  <c r="X105" i="3" a="1"/>
  <c r="X105" i="3" s="1"/>
  <c r="Y105" i="3" a="1"/>
  <c r="Y105" i="3" s="1"/>
  <c r="U106" i="3" a="1"/>
  <c r="U106" i="3" s="1"/>
  <c r="V106" i="3" a="1"/>
  <c r="V106" i="3" s="1"/>
  <c r="W106" i="3" a="1"/>
  <c r="W106" i="3"/>
  <c r="X106" i="3" a="1"/>
  <c r="X106" i="3"/>
  <c r="Y106" i="3" a="1"/>
  <c r="Y106" i="3" s="1"/>
  <c r="U107" i="3" a="1"/>
  <c r="U107" i="3" s="1"/>
  <c r="V107" i="3" a="1"/>
  <c r="V107" i="3" s="1"/>
  <c r="W107" i="3" a="1"/>
  <c r="W107" i="3" s="1"/>
  <c r="X107" i="3" a="1"/>
  <c r="X107" i="3"/>
  <c r="Y107" i="3" a="1"/>
  <c r="Y107" i="3"/>
  <c r="U108" i="3" a="1"/>
  <c r="U108" i="3" s="1"/>
  <c r="V108" i="3" a="1"/>
  <c r="V108" i="3" s="1"/>
  <c r="W108" i="3" a="1"/>
  <c r="W108" i="3" s="1"/>
  <c r="X108" i="3" a="1"/>
  <c r="X108" i="3" s="1"/>
  <c r="Y108" i="3" a="1"/>
  <c r="Y108" i="3"/>
  <c r="U109" i="3" a="1"/>
  <c r="U109" i="3"/>
  <c r="V109" i="3" a="1"/>
  <c r="V109" i="3" s="1"/>
  <c r="W109" i="3" a="1"/>
  <c r="W109" i="3" s="1"/>
  <c r="X109" i="3" a="1"/>
  <c r="X109" i="3" s="1"/>
  <c r="Y109" i="3" a="1"/>
  <c r="Y109" i="3" s="1"/>
  <c r="U110" i="3" a="1"/>
  <c r="U110" i="3"/>
  <c r="V110" i="3" a="1"/>
  <c r="V110" i="3"/>
  <c r="W110" i="3" a="1"/>
  <c r="W110" i="3" s="1"/>
  <c r="X110" i="3" a="1"/>
  <c r="X110" i="3" s="1"/>
  <c r="Y110" i="3" a="1"/>
  <c r="Y110" i="3" s="1"/>
  <c r="U111" i="3" a="1"/>
  <c r="U111" i="3" s="1"/>
  <c r="V111" i="3" a="1"/>
  <c r="V111" i="3"/>
  <c r="W111" i="3" a="1"/>
  <c r="W111" i="3"/>
  <c r="X111" i="3" a="1"/>
  <c r="X111" i="3" s="1"/>
  <c r="Y111" i="3" a="1"/>
  <c r="Y111" i="3" s="1"/>
  <c r="U112" i="3" a="1"/>
  <c r="U112" i="3" s="1"/>
  <c r="V112" i="3" a="1"/>
  <c r="V112" i="3" s="1"/>
  <c r="W112" i="3" a="1"/>
  <c r="W112" i="3"/>
  <c r="X112" i="3" a="1"/>
  <c r="X112" i="3"/>
  <c r="Y112" i="3" a="1"/>
  <c r="Y112" i="3" s="1"/>
  <c r="U113" i="3" a="1"/>
  <c r="U113" i="3" s="1"/>
  <c r="V113" i="3" a="1"/>
  <c r="V113" i="3" s="1"/>
  <c r="W113" i="3" a="1"/>
  <c r="W113" i="3" s="1"/>
  <c r="X113" i="3" a="1"/>
  <c r="X113" i="3"/>
  <c r="Y113" i="3" a="1"/>
  <c r="Y113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U116" i="3" a="1"/>
  <c r="U116" i="3"/>
  <c r="V116" i="3" a="1"/>
  <c r="V116" i="3" s="1"/>
  <c r="W116" i="3" a="1"/>
  <c r="W116" i="3" s="1"/>
  <c r="X116" i="3" a="1"/>
  <c r="X116" i="3" s="1"/>
  <c r="Y116" i="3" a="1"/>
  <c r="Y116" i="3" s="1"/>
  <c r="U117" i="3" a="1"/>
  <c r="U117" i="3" s="1"/>
  <c r="V117" i="3" a="1"/>
  <c r="V117" i="3"/>
  <c r="W117" i="3" a="1"/>
  <c r="W117" i="3" s="1"/>
  <c r="X117" i="3" a="1"/>
  <c r="X117" i="3" s="1"/>
  <c r="Y117" i="3" a="1"/>
  <c r="Y117" i="3" s="1"/>
  <c r="U118" i="3" a="1"/>
  <c r="U118" i="3" s="1"/>
  <c r="V118" i="3" a="1"/>
  <c r="V118" i="3" s="1"/>
  <c r="W118" i="3" a="1"/>
  <c r="W118" i="3"/>
  <c r="X118" i="3" a="1"/>
  <c r="X118" i="3" s="1"/>
  <c r="Y118" i="3" a="1"/>
  <c r="Y118" i="3" s="1"/>
  <c r="U119" i="3" a="1"/>
  <c r="U119" i="3" s="1"/>
  <c r="V119" i="3" a="1"/>
  <c r="V119" i="3" s="1"/>
  <c r="W119" i="3" a="1"/>
  <c r="W119" i="3" s="1"/>
  <c r="X119" i="3" a="1"/>
  <c r="X119" i="3"/>
  <c r="Y119" i="3" a="1"/>
  <c r="Y119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U122" i="3" a="1"/>
  <c r="U122" i="3"/>
  <c r="V122" i="3" a="1"/>
  <c r="V122" i="3" s="1"/>
  <c r="W122" i="3" a="1"/>
  <c r="W122" i="3" s="1"/>
  <c r="X122" i="3" a="1"/>
  <c r="X122" i="3" s="1"/>
  <c r="Y122" i="3" a="1"/>
  <c r="Y122" i="3" s="1"/>
  <c r="U123" i="3" a="1"/>
  <c r="U123" i="3" s="1"/>
  <c r="V123" i="3" a="1"/>
  <c r="V123" i="3"/>
  <c r="W123" i="3" a="1"/>
  <c r="W123" i="3" s="1"/>
  <c r="X123" i="3" a="1"/>
  <c r="X123" i="3" s="1"/>
  <c r="Y123" i="3" a="1"/>
  <c r="Y123" i="3" s="1"/>
  <c r="U124" i="3" a="1"/>
  <c r="U124" i="3" s="1"/>
  <c r="V124" i="3" a="1"/>
  <c r="V124" i="3" s="1"/>
  <c r="W124" i="3" a="1"/>
  <c r="W124" i="3"/>
  <c r="X124" i="3" a="1"/>
  <c r="X124" i="3" s="1"/>
  <c r="Y124" i="3" a="1"/>
  <c r="Y124" i="3" s="1"/>
  <c r="U125" i="3" a="1"/>
  <c r="U125" i="3" s="1"/>
  <c r="V125" i="3" a="1"/>
  <c r="V125" i="3" s="1"/>
  <c r="W125" i="3" a="1"/>
  <c r="W125" i="3" s="1"/>
  <c r="X125" i="3" a="1"/>
  <c r="X125" i="3"/>
  <c r="Y125" i="3" a="1"/>
  <c r="Y125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U128" i="3" a="1"/>
  <c r="U128" i="3"/>
  <c r="V128" i="3" a="1"/>
  <c r="V128" i="3" s="1"/>
  <c r="W128" i="3" a="1"/>
  <c r="W128" i="3" s="1"/>
  <c r="X128" i="3" a="1"/>
  <c r="X128" i="3" s="1"/>
  <c r="Y128" i="3" a="1"/>
  <c r="Y128" i="3" s="1"/>
  <c r="U129" i="3" a="1"/>
  <c r="U129" i="3" s="1"/>
  <c r="V129" i="3" a="1"/>
  <c r="V129" i="3"/>
  <c r="W129" i="3" a="1"/>
  <c r="W129" i="3" s="1"/>
  <c r="X129" i="3" a="1"/>
  <c r="X129" i="3" s="1"/>
  <c r="Y129" i="3" a="1"/>
  <c r="Y129" i="3" s="1"/>
  <c r="U130" i="3" a="1"/>
  <c r="U130" i="3" s="1"/>
  <c r="V130" i="3" a="1"/>
  <c r="V130" i="3" s="1"/>
  <c r="W130" i="3" a="1"/>
  <c r="W130" i="3"/>
  <c r="X130" i="3" a="1"/>
  <c r="X130" i="3" s="1"/>
  <c r="Y130" i="3" a="1"/>
  <c r="Y130" i="3" s="1"/>
  <c r="U131" i="3" a="1"/>
  <c r="U131" i="3" s="1"/>
  <c r="V131" i="3" a="1"/>
  <c r="V131" i="3" s="1"/>
  <c r="W131" i="3" a="1"/>
  <c r="W131" i="3" s="1"/>
  <c r="X131" i="3" a="1"/>
  <c r="X131" i="3"/>
  <c r="Y131" i="3" a="1"/>
  <c r="Y131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U134" i="3" a="1"/>
  <c r="U134" i="3"/>
  <c r="V134" i="3" a="1"/>
  <c r="V134" i="3" s="1"/>
  <c r="W134" i="3" a="1"/>
  <c r="W134" i="3" s="1"/>
  <c r="X134" i="3" a="1"/>
  <c r="X134" i="3" s="1"/>
  <c r="Y134" i="3" a="1"/>
  <c r="Y134" i="3" s="1"/>
  <c r="Y2" i="3" a="1"/>
  <c r="Y2" i="3" s="1"/>
  <c r="W2" i="3" a="1"/>
  <c r="W2" i="3" s="1"/>
  <c r="V2" i="3" a="1"/>
  <c r="V2" i="3" s="1"/>
  <c r="U2" i="3" a="1"/>
  <c r="U2" i="3" s="1"/>
  <c r="T3" i="3"/>
  <c r="T4" i="3"/>
  <c r="T5" i="3"/>
  <c r="T6" i="3"/>
  <c r="T7" i="3"/>
  <c r="T8" i="3"/>
  <c r="R8" i="3" s="1"/>
  <c r="T9" i="3"/>
  <c r="T10" i="3"/>
  <c r="T11" i="3"/>
  <c r="T12" i="3"/>
  <c r="T13" i="3"/>
  <c r="T14" i="3"/>
  <c r="R14" i="3" s="1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2" i="3"/>
  <c r="R4" i="3"/>
  <c r="R2" i="3"/>
  <c r="R13" i="3"/>
  <c r="X2" i="3" a="1"/>
  <c r="X2" i="3"/>
  <c r="R3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R5" i="3"/>
  <c r="R6" i="3"/>
  <c r="R7" i="3"/>
  <c r="R9" i="3"/>
  <c r="R10" i="3"/>
  <c r="R11" i="3"/>
  <c r="R12" i="3"/>
  <c r="R15" i="3"/>
  <c r="AB28" i="3" a="1"/>
  <c r="AB28" i="3" s="1"/>
  <c r="AB25" i="3" a="1"/>
  <c r="AB25" i="3" s="1"/>
  <c r="AG3" i="7" l="1"/>
  <c r="AG6" i="7"/>
  <c r="AG15" i="7"/>
  <c r="AJ2" i="7" s="1"/>
  <c r="AG18" i="7"/>
  <c r="Q2" i="7"/>
  <c r="AG42" i="7"/>
  <c r="AG45" i="7"/>
  <c r="AG9" i="7"/>
  <c r="AG30" i="7" s="1"/>
  <c r="AH9" i="3"/>
  <c r="AG6" i="6"/>
  <c r="AG3" i="6"/>
  <c r="Q2" i="6"/>
  <c r="AG42" i="6"/>
  <c r="AG45" i="6"/>
  <c r="AG12" i="6"/>
  <c r="AI2" i="6" s="1"/>
  <c r="AG9" i="6"/>
  <c r="AG30" i="6" s="1"/>
  <c r="AH6" i="3"/>
  <c r="AH18" i="3"/>
  <c r="R17" i="3"/>
  <c r="R18" i="3"/>
  <c r="R19" i="3"/>
  <c r="R20" i="3"/>
  <c r="R21" i="3"/>
  <c r="R23" i="3"/>
  <c r="R24" i="3"/>
  <c r="R25" i="3"/>
  <c r="R26" i="3"/>
  <c r="R29" i="3"/>
  <c r="R30" i="3"/>
  <c r="R31" i="3"/>
  <c r="R32" i="3"/>
  <c r="R33" i="3"/>
  <c r="R35" i="3"/>
  <c r="R36" i="3"/>
  <c r="R38" i="3"/>
  <c r="R41" i="3"/>
  <c r="R43" i="3"/>
  <c r="R44" i="3"/>
  <c r="R45" i="3"/>
  <c r="R47" i="3"/>
  <c r="R49" i="3"/>
  <c r="R50" i="3"/>
  <c r="R53" i="3"/>
  <c r="R54" i="3"/>
  <c r="R55" i="3"/>
  <c r="R56" i="3"/>
  <c r="R57" i="3"/>
  <c r="R60" i="3"/>
  <c r="R61" i="3"/>
  <c r="R62" i="3"/>
  <c r="R65" i="3"/>
  <c r="R66" i="3"/>
  <c r="R67" i="3"/>
  <c r="R68" i="3"/>
  <c r="R69" i="3"/>
  <c r="R71" i="3"/>
  <c r="R72" i="3"/>
  <c r="R73" i="3"/>
  <c r="R74" i="3"/>
  <c r="R77" i="3"/>
  <c r="R78" i="3"/>
  <c r="R79" i="3"/>
  <c r="R80" i="3"/>
  <c r="R81" i="3"/>
  <c r="R83" i="3"/>
  <c r="R84" i="3"/>
  <c r="R85" i="3"/>
  <c r="R86" i="3"/>
  <c r="R90" i="3"/>
  <c r="R91" i="3"/>
  <c r="R92" i="3"/>
  <c r="R93" i="3"/>
  <c r="R96" i="3"/>
  <c r="R97" i="3"/>
  <c r="R98" i="3"/>
  <c r="R101" i="3"/>
  <c r="R102" i="3"/>
  <c r="R103" i="3"/>
  <c r="R104" i="3"/>
  <c r="R105" i="3"/>
  <c r="R107" i="3"/>
  <c r="R108" i="3"/>
  <c r="R109" i="3"/>
  <c r="R110" i="3"/>
  <c r="R113" i="3"/>
  <c r="R114" i="3"/>
  <c r="R115" i="3"/>
  <c r="R116" i="3"/>
  <c r="R117" i="3"/>
  <c r="R119" i="3"/>
  <c r="R120" i="3"/>
  <c r="R121" i="3"/>
  <c r="R122" i="3"/>
  <c r="R125" i="3"/>
  <c r="R126" i="3"/>
  <c r="R127" i="3"/>
  <c r="R128" i="3"/>
  <c r="R129" i="3"/>
  <c r="R130" i="3"/>
  <c r="R131" i="3"/>
  <c r="R132" i="3"/>
  <c r="R133" i="3"/>
  <c r="R134" i="3"/>
  <c r="R16" i="3"/>
  <c r="R22" i="3"/>
  <c r="R27" i="3"/>
  <c r="R28" i="3"/>
  <c r="R34" i="3"/>
  <c r="R37" i="3"/>
  <c r="R39" i="3"/>
  <c r="R40" i="3"/>
  <c r="R42" i="3"/>
  <c r="R46" i="3"/>
  <c r="R48" i="3"/>
  <c r="R51" i="3"/>
  <c r="R52" i="3"/>
  <c r="R58" i="3"/>
  <c r="R59" i="3"/>
  <c r="R63" i="3"/>
  <c r="R64" i="3"/>
  <c r="R70" i="3"/>
  <c r="R75" i="3"/>
  <c r="R76" i="3"/>
  <c r="R82" i="3"/>
  <c r="R87" i="3"/>
  <c r="R88" i="3"/>
  <c r="R89" i="3"/>
  <c r="R94" i="3"/>
  <c r="R95" i="3"/>
  <c r="R100" i="3"/>
  <c r="R106" i="3"/>
  <c r="R111" i="3"/>
  <c r="R112" i="3"/>
  <c r="R118" i="3"/>
  <c r="R123" i="3"/>
  <c r="R124" i="3"/>
  <c r="R99" i="3"/>
  <c r="AH48" i="3" a="1"/>
  <c r="AH48" i="3" s="1"/>
  <c r="AL2" i="3" l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L8" i="3"/>
  <c r="AH27" i="3"/>
  <c r="AH24" i="3"/>
  <c r="AH3" i="3"/>
  <c r="AH33" i="3" s="1"/>
  <c r="AH45" i="3"/>
  <c r="AH30" i="3"/>
  <c r="AH42" i="3"/>
  <c r="AH15" i="3"/>
  <c r="AK2" i="3" s="1"/>
  <c r="AH12" i="3"/>
  <c r="AJ2" i="3" s="1"/>
  <c r="AL6" i="7" l="1"/>
  <c r="AL2" i="7"/>
  <c r="AL5" i="7"/>
  <c r="AL4" i="7"/>
  <c r="AM2" i="3"/>
  <c r="AN2" i="3" s="1"/>
  <c r="AL4" i="6"/>
  <c r="AL2" i="6"/>
  <c r="AL6" i="6"/>
  <c r="AL5" i="6"/>
  <c r="AL6" i="3"/>
  <c r="AH39" i="3"/>
  <c r="AH36" i="3"/>
  <c r="AL4" i="3"/>
  <c r="AM2" i="7" l="1"/>
  <c r="AM4" i="7"/>
  <c r="AM2" i="6"/>
  <c r="AM4" i="6"/>
  <c r="AM6" i="3"/>
  <c r="AM5" i="3"/>
  <c r="AM4" i="3"/>
  <c r="AH34" i="3"/>
  <c r="AN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<sst xmlns="http://schemas.openxmlformats.org/spreadsheetml/2006/main" count="242" uniqueCount="86">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</sst>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O137"/>
  <sheetViews>
    <sheetView tabSelected="1" topLeftCell="D1" zoomScale="85" zoomScaleNormal="85" workbookViewId="0">
      <pane ySplit="1" topLeftCell="A2" activePane="bottomLeft" state="frozen"/>
      <selection activeCell="H1" sqref="H1"/>
      <selection pane="bottomLeft" activeCell="U15" sqref="U15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9" width="12.7109375" customWidth="1"/>
    <col min="10" max="14" width="20.7109375" customWidth="1"/>
    <col min="15" max="15" width="13.42578125" style="2" customWidth="1"/>
    <col min="16" max="16" width="13.42578125" style="22" customWidth="1"/>
    <col min="17" max="17" width="1.7109375" style="4" customWidth="1"/>
    <col min="18" max="18" width="11.140625" style="8" bestFit="1" customWidth="1"/>
    <col min="19" max="19" width="1.7109375" style="4" customWidth="1"/>
    <col min="20" max="20" width="12.28515625" style="2" customWidth="1"/>
    <col min="21" max="22" width="15.42578125" style="1" bestFit="1" customWidth="1"/>
    <col min="23" max="23" width="15.7109375" style="1" bestFit="1" customWidth="1"/>
    <col min="24" max="24" width="14.140625" style="1" bestFit="1" customWidth="1"/>
    <col min="25" max="25" width="14.7109375" style="1" bestFit="1" customWidth="1"/>
    <col min="26" max="26" width="5.7109375" style="4" customWidth="1"/>
    <col min="27" max="27" width="5.7109375" customWidth="1"/>
    <col min="28" max="28" width="17.140625" customWidth="1"/>
    <col min="29" max="29" width="5.7109375" customWidth="1"/>
    <col min="30" max="30" width="21" bestFit="1" customWidth="1"/>
    <col min="31" max="31" width="5.7109375" customWidth="1"/>
    <col min="32" max="32" width="5.7109375" style="4" customWidth="1"/>
    <col min="33" max="33" width="5.7109375" customWidth="1"/>
    <col min="34" max="34" width="21" style="2" bestFit="1" customWidth="1"/>
    <col min="35" max="35" width="5.7109375" customWidth="1"/>
    <col min="36" max="36" width="16" bestFit="1" customWidth="1"/>
    <col min="37" max="37" width="15.7109375" customWidth="1"/>
    <col min="38" max="38" width="13.7109375" style="2" customWidth="1"/>
    <col min="39" max="39" width="13.7109375" customWidth="1"/>
    <col min="40" max="40" width="13.7109375" style="3" customWidth="1"/>
    <col min="42" max="42" width="10" bestFit="1" customWidth="1"/>
    <col min="43" max="43" width="9.42578125" bestFit="1" customWidth="1"/>
    <col min="44" max="44" width="14.5703125" bestFit="1" customWidth="1"/>
    <col min="45" max="45" width="10.28515625" bestFit="1" customWidth="1"/>
    <col min="46" max="46" width="4.42578125" bestFit="1" customWidth="1"/>
    <col min="47" max="47" width="7.7109375" bestFit="1" customWidth="1"/>
    <col min="48" max="48" width="9" bestFit="1" customWidth="1"/>
    <col min="49" max="49" width="12.7109375" bestFit="1" customWidth="1"/>
    <col min="50" max="50" width="9" bestFit="1" customWidth="1"/>
    <col min="51" max="51" width="9.42578125" bestFit="1" customWidth="1"/>
    <col min="52" max="52" width="12.28515625" bestFit="1" customWidth="1"/>
    <col min="53" max="53" width="7.28515625" bestFit="1" customWidth="1"/>
    <col min="54" max="54" width="11.28515625" bestFit="1" customWidth="1"/>
    <col min="55" max="55" width="11.5703125" bestFit="1" customWidth="1"/>
    <col min="56" max="56" width="13.5703125" bestFit="1" customWidth="1"/>
    <col min="57" max="57" width="12.28515625" bestFit="1" customWidth="1"/>
    <col min="58" max="58" width="14.28515625" bestFit="1" customWidth="1"/>
    <col min="59" max="59" width="12.5703125" bestFit="1" customWidth="1"/>
    <col min="60" max="60" width="11" bestFit="1" customWidth="1"/>
    <col min="61" max="61" width="9" bestFit="1" customWidth="1"/>
    <col min="62" max="62" width="14.85546875" bestFit="1" customWidth="1"/>
    <col min="63" max="66" width="10.28515625" bestFit="1" customWidth="1"/>
    <col min="67" max="70" width="18.42578125" bestFit="1" customWidth="1"/>
    <col min="71" max="71" width="17.28515625" bestFit="1" customWidth="1"/>
    <col min="72" max="72" width="13.7109375" bestFit="1" customWidth="1"/>
    <col min="73" max="73" width="12.42578125" bestFit="1" customWidth="1"/>
    <col min="74" max="74" width="13.5703125" bestFit="1" customWidth="1"/>
    <col min="75" max="75" width="13.42578125" bestFit="1" customWidth="1"/>
    <col min="76" max="76" width="14" bestFit="1" customWidth="1"/>
    <col min="77" max="77" width="17.42578125" bestFit="1" customWidth="1"/>
    <col min="78" max="78" width="10.28515625" bestFit="1" customWidth="1"/>
    <col min="79" max="79" width="18.42578125" bestFit="1" customWidth="1"/>
    <col min="80" max="80" width="10.28515625" bestFit="1" customWidth="1"/>
    <col min="81" max="81" width="18.42578125" bestFit="1" customWidth="1"/>
  </cols>
  <sheetData>
    <row r="1" spans="1:41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 t="s">
        <v>57</v>
      </c>
      <c r="O1" s="14" t="s">
        <v>5</v>
      </c>
      <c r="P1" s="13" t="s">
        <v>6</v>
      </c>
      <c r="Q1" s="10"/>
      <c r="S1" s="10"/>
      <c r="T1" s="9" t="s">
        <v>13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18</v>
      </c>
      <c r="Z1" s="10"/>
      <c r="AB1" s="8" t="s">
        <v>10</v>
      </c>
      <c r="AD1" s="8" t="s">
        <v>30</v>
      </c>
      <c r="AF1" s="10"/>
      <c r="AH1" s="9" t="s">
        <v>9</v>
      </c>
      <c r="AI1" s="20"/>
      <c r="AJ1" s="11" t="s">
        <v>12</v>
      </c>
      <c r="AK1" s="10" t="s">
        <v>17</v>
      </c>
      <c r="AL1" s="23" t="s">
        <v>14</v>
      </c>
      <c r="AM1" s="15" t="s">
        <v>15</v>
      </c>
      <c r="AN1" s="21" t="s">
        <v>16</v>
      </c>
      <c r="AO1" s="20"/>
    </row>
    <row r="2" spans="1:41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246.4</v>
      </c>
      <c r="P2" s="22">
        <v>0</v>
      </c>
      <c r="R2" s="8" t="str">
        <f>IF(OR(P2=0,P2=1),
IF(O2=T2,"=","NOT EQUAL"), "VOIDED")</f>
        <v>=</v>
      </c>
      <c r="T2" s="35">
        <f>IF(
  OR(G2&gt;0, H2&gt;0),
  D2 * E2 - IF(G2&gt;0, G2, D2 * E2 * H2 / 100),
  IF(
    COUNTA(I2:N2)=0,
    D2 * E2,
    IF(
      AND(
        F2=0,
        OR(I2=20, J2=20, M2=20)
      ),
      (D2 * E2) / 1.12 *
      (1 - I2 / 100) *
      (1 - J2 / 100) *
      (1 - K2 / 100) *
      (1 - L2 / 100) *
      (1 - M2 / 100) *
      (1 - N2 / 100),
      D2 * E2 *
      (1 - I2 / 100) *
      (1 - J2 / 100) *
      (1 - K2 / 100) *
      (1 - L2 / 100) *
      (1 - M2 / 100) *
      (1 - N2 / 100)
    )
  )
)</f>
        <v>246.4</v>
      </c>
      <c r="U2" s="1" cm="1">
        <f t="array" ref="U2">IF(
        AND(
            F2=0,
            OR(P2=0, P2=1),
            O2&lt;&gt;0
        ),
        ROUND(D2 * E2 * PRODUCT(1 - H2:H2 / 100, 1 - L2:L2 / 100, 1 - N2:N2 / 100), 2),
    "")</f>
        <v>246.4</v>
      </c>
      <c r="V2" s="1" t="str" cm="1">
        <f t="array" ref="V2">IF(
        AND(
            F2=1,
            OR(P2=0,P2=1),
            O2&lt;&gt;0
        ),
        ROUND(D2 * E2 * 1.12 * PRODUCT(1 - H2:H2 / 100, 1 - L2:L2 / 100, 1 - N2:N2 / 100), 2),
    "")</f>
        <v/>
      </c>
      <c r="W2" s="1" t="str" cm="1">
        <f t="array" ref="W2">IF(
        AND(
            F2=2,
            OR(P2=0, P2=1),
            O2&lt;&gt;0
        ),
        ROUND(D2 * E2 * PRODUCT(1 - H2:H2 / 100, 1 - L2:L2 / 100, 1 - N2:N2 / 100), 2),
    "")</f>
        <v/>
      </c>
      <c r="X2" s="1" t="str" cm="1">
        <f t="array" ref="X2">IF(
        AND(
            F2=3,
            OR(P2=0, P2=1),
            O2&lt;&gt;0
        ),
        ROUND(D2 * E2 * PRODUCT(1 - H2:H2 / 100), 2),
    "")</f>
        <v/>
      </c>
      <c r="Y2" s="1" t="str" cm="1">
        <f t="array" ref="Y2">IF(
        AND(
            F2=4,
            OR(P2=0, P2=1),
            O2&lt;&gt;0
        ),
        ROUND(D2 * E2 * PRODUCT(1 - H2:H2 / 100, 1 - L2:L2 / 100, 1 - N2:N2 / 100), 2),
    "")</f>
        <v/>
      </c>
      <c r="AB2" s="12" t="s">
        <v>11</v>
      </c>
      <c r="AD2" s="12" t="s">
        <v>50</v>
      </c>
      <c r="AH2" s="5" t="s">
        <v>8</v>
      </c>
      <c r="AI2" s="18"/>
      <c r="AJ2" s="7">
        <f>AH12</f>
        <v>110</v>
      </c>
      <c r="AK2" s="6">
        <f>AH15</f>
        <v>0</v>
      </c>
      <c r="AL2" s="24">
        <f>ROUND(
    IF( (AB6 + AB9 + AB12 + AB18)=0,
        AH18,
        (
            (AH6 + AH9)
            / AB3
            * ( AB6 + AB9 + AB12 + AB18)
            / 1.12 + AH18
        )
    ), 2)</f>
        <v>440</v>
      </c>
      <c r="AM2" s="6">
        <f>AH24
    / AB3
    * (AB3 - AB6 -  AB9 - AB12 - AB15 - AB18 - AB21)
    - (AH3*(AD3/100))</f>
        <v>0</v>
      </c>
      <c r="AN2" s="7">
        <f>AM2 / 1.12 * 0.12</f>
        <v>0</v>
      </c>
      <c r="AO2" s="18"/>
    </row>
    <row r="3" spans="1:41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110</v>
      </c>
      <c r="P3" s="22">
        <v>0</v>
      </c>
      <c r="R3" s="8" t="str">
        <f>IF(OR(P3=0,P3=1),
IF(O3=T3,"=","NOT EQUAL"), "VOIDED")</f>
        <v>=</v>
      </c>
      <c r="T3" s="35">
        <f t="shared" ref="T3:T66" si="0">IF(
  OR(G3&gt;0, H3&gt;0),
  D3 * E3 - IF(G3&gt;0, G3, D3 * E3 * H3 / 100),
  IF(
    COUNTA(I3:N3)=0,
    D3 * E3,
    IF(
      AND(
        F3=0,
        OR(I3=20, J3=20, M3=20)
      ),
      (D3 * E3) / 1.12 *
      (1 - I3 / 100) *
      (1 - J3 / 100) *
      (1 - K3 / 100) *
      (1 - L3 / 100) *
      (1 - M3 / 100) *
      (1 - N3 / 100),
      D3 * E3 *
      (1 - I3 / 100) *
      (1 - J3 / 100) *
      (1 - K3 / 100) *
      (1 - L3 / 100) *
      (1 - M3 / 100) *
      (1 - N3 / 100)
    )
  )
)</f>
        <v>110</v>
      </c>
      <c r="U3" s="1" t="str" cm="1">
        <f t="array" ref="U3">IF(
        AND(
            F3=0,
            OR(P3=0, P3=1),
            O3&lt;&gt;0
        ),
        ROUND(D3 * E3 * PRODUCT(1 - H3:H3 / 100, 1 - L3:L3 / 100, 1 - N3:N3 / 100), 2),
    "")</f>
        <v/>
      </c>
      <c r="V3" s="1" cm="1">
        <f t="array" ref="V3">IF(
        AND(
            F3=1,
            OR(P3=0,P3=1),
            O3&lt;&gt;0
        ),
        ROUND(D3 * E3 * 1.12 * PRODUCT(1 - H3:H3 / 100, 1 - L3:L3 / 100, 1 - N3:N3 / 100), 2),
    "")</f>
        <v>123.2</v>
      </c>
      <c r="W3" s="1" t="str" cm="1">
        <f t="array" ref="W3">IF(
        AND(
            F3=2,
            OR(P3=0, P3=1),
            O3&lt;&gt;0
        ),
        ROUND(D3 * E3 * PRODUCT(1 - H3:H3 / 100, 1 - L3:L3 / 100, 1 - N3:N3 / 100), 2),
    "")</f>
        <v/>
      </c>
      <c r="X3" s="1" t="str" cm="1">
        <f t="array" ref="X3">IF(
        AND(
            F3=3,
            OR(P3=0, P3=1),
            O3&lt;&gt;0
        ),
        ROUND(D3 * E3 * PRODUCT(1 - H3:H3 / 100), 2),
    "")</f>
        <v/>
      </c>
      <c r="Y3" s="1" t="str" cm="1">
        <f t="array" ref="Y3">IF(
        AND(
            F3=4,
            OR(P3=0, P3=1),
            O3&lt;&gt;0
        ),
        ROUND(D3 * E3 * PRODUCT(1 - H3:H3 / 100, 1 - L3:L3 / 100, 1 - N3:N3 / 100), 2),
    "")</f>
        <v/>
      </c>
      <c r="AB3" s="12">
        <v>1</v>
      </c>
      <c r="AD3" s="12">
        <v>0</v>
      </c>
      <c r="AH3" s="5">
        <f>SUM(T:T)</f>
        <v>576.4</v>
      </c>
      <c r="AI3" s="18"/>
      <c r="AJ3" s="18"/>
      <c r="AK3" s="18"/>
      <c r="AL3" s="25"/>
      <c r="AM3" s="19"/>
      <c r="AN3" s="19"/>
      <c r="AO3" s="18"/>
    </row>
    <row r="4" spans="1:41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110</v>
      </c>
      <c r="P4" s="22">
        <v>0</v>
      </c>
      <c r="R4" s="8" t="str">
        <f>IF(OR(P4=0,P4=1),
IF(O4=T4,"=","NOT EQUAL"), "VOIDED")</f>
        <v>=</v>
      </c>
      <c r="T4" s="35">
        <f t="shared" si="0"/>
        <v>110</v>
      </c>
      <c r="U4" s="1" t="str" cm="1">
        <f t="array" ref="U4">IF(
        AND(
            F4=0,
            OR(P4=0, P4=1),
            O4&lt;&gt;0
        ),
        ROUND(D4 * E4 * PRODUCT(1 - H4:H4 / 100, 1 - L4:L4 / 100, 1 - N4:N4 / 100), 2),
    "")</f>
        <v/>
      </c>
      <c r="V4" s="1" t="str" cm="1">
        <f t="array" ref="V4">IF(
        AND(
            F4=1,
            OR(P4=0,P4=1),
            O4&lt;&gt;0
        ),
        ROUND(D4 * E4 * 1.12 * PRODUCT(1 - H4:H4 / 100, 1 - L4:L4 / 100, 1 - N4:N4 / 100), 2),
    "")</f>
        <v/>
      </c>
      <c r="W4" s="1" cm="1">
        <f t="array" ref="W4">IF(
        AND(
            F4=2,
            OR(P4=0, P4=1),
            O4&lt;&gt;0
        ),
        ROUND(D4 * E4 * PRODUCT(1 - H4:H4 / 100, 1 - L4:L4 / 100, 1 - N4:N4 / 100), 2),
    "")</f>
        <v>110</v>
      </c>
      <c r="X4" s="1" t="str" cm="1">
        <f t="array" ref="X4">IF(
        AND(
            F4=3,
            OR(P4=0, P4=1),
            O4&lt;&gt;0
        ),
        ROUND(D4 * E4 * PRODUCT(1 - H4:H4 / 100), 2),
    "")</f>
        <v/>
      </c>
      <c r="Y4" s="1" t="str" cm="1">
        <f t="array" ref="Y4">IF(
        AND(
            F4=4,
            OR(P4=0, P4=1),
            O4&lt;&gt;0
        ),
        ROUND(D4 * E4 * PRODUCT(1 - H4:H4 / 100, 1 - L4:L4 / 100, 1 - N4:N4 / 100), 2),
    "")</f>
        <v/>
      </c>
      <c r="AL4" s="2">
        <f>ROUND(
  IF(AB6=0,
     AH18,
     ((AH6 + AH9) / AB3 * AB6) / 1.12 + AH18
  ),
  2
)</f>
        <v>440</v>
      </c>
      <c r="AM4" s="3">
        <f>AH24 / AB3 * (AB3 - AB6)</f>
        <v>0</v>
      </c>
      <c r="AN4" s="3">
        <f>ROUND(AM2 / 1.12 * 0.12, 2)</f>
        <v>0</v>
      </c>
    </row>
    <row r="5" spans="1:41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110</v>
      </c>
      <c r="P5" s="22">
        <v>0</v>
      </c>
      <c r="R5" s="8" t="str">
        <f>IF(OR(P5=0,P5=1),
IF(O5=T5,"=","NOT EQUAL"), "VOIDED")</f>
        <v>=</v>
      </c>
      <c r="T5" s="35">
        <f t="shared" si="0"/>
        <v>110</v>
      </c>
      <c r="U5" s="1" t="str" cm="1">
        <f t="array" ref="U5">IF(
        AND(
            F5=0,
            OR(P5=0, P5=1),
            O5&lt;&gt;0
        ),
        ROUND(D5 * E5 * PRODUCT(1 - H5:H5 / 100, 1 - L5:L5 / 100, 1 - N5:N5 / 100), 2),
    "")</f>
        <v/>
      </c>
      <c r="V5" s="1" t="str" cm="1">
        <f t="array" ref="V5">IF(
        AND(
            F5=1,
            OR(P5=0,P5=1),
            O5&lt;&gt;0
        ),
        ROUND(D5 * E5 * 1.12 * PRODUCT(1 - H5:H5 / 100, 1 - L5:L5 / 100, 1 - N5:N5 / 100), 2),
    "")</f>
        <v/>
      </c>
      <c r="W5" s="1" t="str" cm="1">
        <f t="array" ref="W5">IF(
        AND(
            F5=2,
            OR(P5=0, P5=1),
            O5&lt;&gt;0
        ),
        ROUND(D5 * E5 * PRODUCT(1 - H5:H5 / 100, 1 - L5:L5 / 100, 1 - N5:N5 / 100), 2),
    "")</f>
        <v/>
      </c>
      <c r="X5" s="1" t="str" cm="1">
        <f t="array" ref="X5">IF(
        AND(
            F5=3,
            OR(P5=0, P5=1),
            O5&lt;&gt;0
        ),
        ROUND(D5 * E5 * PRODUCT(1 - H5:H5 / 100), 2),
    "")</f>
        <v/>
      </c>
      <c r="Y5" s="1" cm="1">
        <f t="array" ref="Y5">IF(
        AND(
            F5=4,
            OR(P5=0, P5=1),
            O5&lt;&gt;0
        ),
        ROUND(D5 * E5 * PRODUCT(1 - H5:H5 / 100, 1 - L5:L5 / 100, 1 - N5:N5 / 100), 2),
    "")</f>
        <v>110</v>
      </c>
      <c r="AB5" s="12" t="s">
        <v>42</v>
      </c>
      <c r="AD5" s="12" t="s">
        <v>31</v>
      </c>
      <c r="AH5" s="16" t="s">
        <v>23</v>
      </c>
      <c r="AM5" s="3">
        <f>(AH24)/AB3*(AB3-AB6-AB9-AB12-AB15-AB18-AB21)</f>
        <v>0</v>
      </c>
    </row>
    <row r="6" spans="1:41" x14ac:dyDescent="0.25">
      <c r="R6" s="8" t="str">
        <f>IF(OR(P6=0,P6=1),
IF(O6=T6,"=","NOT EQUAL"), "VOIDED")</f>
        <v>=</v>
      </c>
      <c r="T6" s="35">
        <f t="shared" si="0"/>
        <v>0</v>
      </c>
      <c r="U6" s="1" t="str" cm="1">
        <f t="array" ref="U6">IF(
        AND(
            F6=0,
            OR(P6=0, P6=1),
            O6&lt;&gt;0
        ),
        ROUND(D6 * E6 * PRODUCT(1 - H6:H6 / 100, 1 - L6:L6 / 100, 1 - N6:N6 / 100), 2),
    "")</f>
        <v/>
      </c>
      <c r="V6" s="1" t="str" cm="1">
        <f t="array" ref="V6">IF(
        AND(
            F6=1,
            OR(P6=0,P6=1),
            O6&lt;&gt;0
        ),
        ROUND(D6 * E6 * 1.12 * PRODUCT(1 - H6:H6 / 100, 1 - L6:L6 / 100, 1 - N6:N6 / 100), 2),
    "")</f>
        <v/>
      </c>
      <c r="W6" s="1" t="str" cm="1">
        <f t="array" ref="W6">IF(
        AND(
            F6=2,
            OR(P6=0, P6=1),
            O6&lt;&gt;0
        ),
        ROUND(D6 * E6 * PRODUCT(1 - H6:H6 / 100, 1 - L6:L6 / 100, 1 - N6:N6 / 100), 2),
    "")</f>
        <v/>
      </c>
      <c r="X6" s="1" t="str" cm="1">
        <f t="array" ref="X6">IF(
        AND(
            F6=3,
            OR(P6=0, P6=1),
            O6&lt;&gt;0
        ),
        ROUND(D6 * E6 * PRODUCT(1 - H6:H6 / 100), 2),
    "")</f>
        <v/>
      </c>
      <c r="Y6" s="1" t="str" cm="1">
        <f t="array" ref="Y6">IF(
        AND(
            F6=4,
            OR(P6=0, P6=1),
            O6&lt;&gt;0
        ),
        ROUND(D6 * E6 * PRODUCT(1 - H6:H6 / 100, 1 - L6:L6 / 100, 1 - N6:N6 / 100), 2),
    "")</f>
        <v/>
      </c>
      <c r="AB6" s="12">
        <v>1</v>
      </c>
      <c r="AD6" s="12">
        <v>20</v>
      </c>
      <c r="AH6" s="5">
        <f xml:space="preserve"> (SUM(U:U))</f>
        <v>246.4</v>
      </c>
      <c r="AL6" s="2">
        <f>ROUND(((AB6=0)*AH18) + ((AB6&lt;&gt;0)*((AH6 + AH9) / AB3 * AB6 / 1.12 + AH18)), 2)</f>
        <v>440</v>
      </c>
      <c r="AM6" s="3">
        <f>(AH24)/AB3*(AB3-AB6-AB9)</f>
        <v>0</v>
      </c>
    </row>
    <row r="7" spans="1:41" x14ac:dyDescent="0.25">
      <c r="R7" s="8" t="str">
        <f t="shared" ref="R7:R66" si="1">IF(OR(P7=0,P7=1),
IF(O7=T7,"=","NOT EQUAL"), "VOIDED")</f>
        <v>=</v>
      </c>
      <c r="T7" s="35">
        <f t="shared" si="0"/>
        <v>0</v>
      </c>
      <c r="U7" s="1" t="str" cm="1">
        <f t="array" ref="U7">IF(
        AND(
            F7=0,
            OR(P7=0, P7=1),
            O7&lt;&gt;0
        ),
        ROUND(D7 * E7 * PRODUCT(1 - H7:H7 / 100, 1 - L7:L7 / 100, 1 - N7:N7 / 100), 2),
    "")</f>
        <v/>
      </c>
      <c r="V7" s="1" t="str" cm="1">
        <f t="array" ref="V7">IF(
        AND(
            F7=1,
            OR(P7=0,P7=1),
            O7&lt;&gt;0
        ),
        ROUND(D7 * E7 * 1.12 * PRODUCT(1 - H7:H7 / 100, 1 - L7:L7 / 100, 1 - N7:N7 / 100), 2),
    "")</f>
        <v/>
      </c>
      <c r="W7" s="1" t="str" cm="1">
        <f t="array" ref="W7">IF(
        AND(
            F7=2,
            OR(P7=0, P7=1),
            O7&lt;&gt;0
        ),
        ROUND(D7 * E7 * PRODUCT(1 - H7:H7 / 100, 1 - L7:L7 / 100, 1 - N7:N7 / 100), 2),
    "")</f>
        <v/>
      </c>
      <c r="X7" s="1" t="str" cm="1">
        <f t="array" ref="X7">IF(
        AND(
            F7=3,
            OR(P7=0, P7=1),
            O7&lt;&gt;0
        ),
        ROUND(D7 * E7 * PRODUCT(1 - H7:H7 / 100), 2),
    "")</f>
        <v/>
      </c>
      <c r="Y7" s="1" t="str" cm="1">
        <f t="array" ref="Y7">IF(
        AND(
            F7=4,
            OR(P7=0, P7=1),
            O7&lt;&gt;0
        ),
        ROUND(D7 * E7 * PRODUCT(1 - H7:H7 / 100, 1 - L7:L7 / 100, 1 - N7:N7 / 100), 2),
    "")</f>
        <v/>
      </c>
    </row>
    <row r="8" spans="1:41" x14ac:dyDescent="0.25">
      <c r="C8">
        <v>0</v>
      </c>
      <c r="R8" s="8" t="str">
        <f t="shared" si="1"/>
        <v>=</v>
      </c>
      <c r="T8" s="35">
        <f t="shared" si="0"/>
        <v>0</v>
      </c>
      <c r="U8" s="1" t="str" cm="1">
        <f t="array" ref="U8">IF(
        AND(
            F8=0,
            OR(P8=0, P8=1),
            O8&lt;&gt;0
        ),
        ROUND(D8 * E8 * PRODUCT(1 - H8:H8 / 100, 1 - L8:L8 / 100, 1 - N8:N8 / 100), 2),
    "")</f>
        <v/>
      </c>
      <c r="V8" s="1" t="str" cm="1">
        <f t="array" ref="V8">IF(
        AND(
            F8=1,
            OR(P8=0,P8=1),
            O8&lt;&gt;0
        ),
        ROUND(D8 * E8 * 1.12 * PRODUCT(1 - H8:H8 / 100, 1 - L8:L8 / 100, 1 - N8:N8 / 100), 2),
    "")</f>
        <v/>
      </c>
      <c r="W8" s="1" t="str" cm="1">
        <f t="array" ref="W8">IF(
        AND(
            F8=2,
            OR(P8=0, P8=1),
            O8&lt;&gt;0
        ),
        ROUND(D8 * E8 * PRODUCT(1 - H8:H8 / 100, 1 - L8:L8 / 100, 1 - N8:N8 / 100), 2),
    "")</f>
        <v/>
      </c>
      <c r="X8" s="1" t="str" cm="1">
        <f t="array" ref="X8">IF(
        AND(
            F8=3,
            OR(P8=0, P8=1),
            O8&lt;&gt;0
        ),
        ROUND(D8 * E8 * PRODUCT(1 - H8:H8 / 100), 2),
    "")</f>
        <v/>
      </c>
      <c r="Y8" s="1" t="str" cm="1">
        <f t="array" ref="Y8">IF(
        AND(
            F8=4,
            OR(P8=0, P8=1),
            O8&lt;&gt;0
        ),
        ROUND(D8 * E8 * PRODUCT(1 - H8:H8 / 100, 1 - L8:L8 / 100, 1 - N8:N8 / 100), 2),
    "")</f>
        <v/>
      </c>
      <c r="AB8" s="12" t="s">
        <v>41</v>
      </c>
      <c r="AD8" s="12" t="s">
        <v>46</v>
      </c>
      <c r="AH8" s="16" t="s">
        <v>24</v>
      </c>
      <c r="AL8" s="2">
        <f>ROUND(
     IF((AB6+AB9)=0,
     AH18,
     ((AH6 + AH9) / AB3 *( AB6 + AB9) / 1.12 + AH18)), 2)</f>
        <v>440</v>
      </c>
    </row>
    <row r="9" spans="1:41" x14ac:dyDescent="0.25">
      <c r="R9" s="8" t="str">
        <f t="shared" si="1"/>
        <v>=</v>
      </c>
      <c r="T9" s="35">
        <f t="shared" si="0"/>
        <v>0</v>
      </c>
      <c r="U9" s="1" t="str" cm="1">
        <f t="array" ref="U9">IF(
        AND(
            F9=0,
            OR(P9=0, P9=1),
            O9&lt;&gt;0
        ),
        ROUND(D9 * E9 * PRODUCT(1 - H9:H9 / 100, 1 - L9:L9 / 100, 1 - N9:N9 / 100), 2),
    "")</f>
        <v/>
      </c>
      <c r="V9" s="1" t="str" cm="1">
        <f t="array" ref="V9">IF(
        AND(
            F9=1,
            OR(P9=0,P9=1),
            O9&lt;&gt;0
        ),
        ROUND(D9 * E9 * 1.12 * PRODUCT(1 - H9:H9 / 100, 1 - L9:L9 / 100, 1 - N9:N9 / 100), 2),
    "")</f>
        <v/>
      </c>
      <c r="W9" s="1" t="str" cm="1">
        <f t="array" ref="W9">IF(
        AND(
            F9=2,
            OR(P9=0, P9=1),
            O9&lt;&gt;0
        ),
        ROUND(D9 * E9 * PRODUCT(1 - H9:H9 / 100, 1 - L9:L9 / 100, 1 - N9:N9 / 100), 2),
    "")</f>
        <v/>
      </c>
      <c r="X9" s="1" t="str" cm="1">
        <f t="array" ref="X9">IF(
        AND(
            F9=3,
            OR(P9=0, P9=1),
            O9&lt;&gt;0
        ),
        ROUND(D9 * E9 * PRODUCT(1 - H9:H9 / 100), 2),
    "")</f>
        <v/>
      </c>
      <c r="Y9" s="1" t="str" cm="1">
        <f t="array" ref="Y9">IF(
        AND(
            F9=4,
            OR(P9=0, P9=1),
            O9&lt;&gt;0
        ),
        ROUND(D9 * E9 * PRODUCT(1 - H9:H9 / 100, 1 - L9:L9 / 100, 1 - N9:N9 / 100), 2),
    "")</f>
        <v/>
      </c>
      <c r="AB9" s="12">
        <v>0</v>
      </c>
      <c r="AD9" s="12">
        <v>0</v>
      </c>
      <c r="AH9" s="5">
        <f xml:space="preserve"> SUM(V:V)</f>
        <v>123.2</v>
      </c>
      <c r="AJ9" s="3"/>
    </row>
    <row r="10" spans="1:41" x14ac:dyDescent="0.25">
      <c r="R10" s="8" t="str">
        <f t="shared" si="1"/>
        <v>=</v>
      </c>
      <c r="T10" s="35">
        <f t="shared" si="0"/>
        <v>0</v>
      </c>
      <c r="U10" s="1" t="str" cm="1">
        <f t="array" ref="U10">IF(
        AND(
            F10=0,
            OR(P10=0, P10=1),
            O10&lt;&gt;0
        ),
        ROUND(D10 * E10 * PRODUCT(1 - H10:H10 / 100, 1 - L10:L10 / 100, 1 - N10:N10 / 100), 2),
    "")</f>
        <v/>
      </c>
      <c r="V10" s="1" t="str" cm="1">
        <f t="array" ref="V10">IF(
        AND(
            F10=1,
            OR(P10=0,P10=1),
            O10&lt;&gt;0
        ),
        ROUND(D10 * E10 * 1.12 * PRODUCT(1 - H10:H10 / 100, 1 - L10:L10 / 100, 1 - N10:N10 / 100), 2),
    "")</f>
        <v/>
      </c>
      <c r="W10" s="1" t="str" cm="1">
        <f t="array" ref="W10">IF(
        AND(
            F10=2,
            OR(P10=0, P10=1),
            O10&lt;&gt;0
        ),
        ROUND(D10 * E10 * PRODUCT(1 - H10:H10 / 100, 1 - L10:L10 / 100, 1 - N10:N10 / 100), 2),
    "")</f>
        <v/>
      </c>
      <c r="X10" s="1" t="str" cm="1">
        <f t="array" ref="X10">IF(
        AND(
            F10=3,
            OR(P10=0, P10=1),
            O10&lt;&gt;0
        ),
        ROUND(D10 * E10 * PRODUCT(1 - H10:H10 / 100), 2),
    "")</f>
        <v/>
      </c>
      <c r="Y10" s="1" t="str" cm="1">
        <f t="array" ref="Y10">IF(
        AND(
            F10=4,
            OR(P10=0, P10=1),
            O10&lt;&gt;0
        ),
        ROUND(D10 * E10 * PRODUCT(1 - H10:H10 / 100, 1 - L10:L10 / 100, 1 - N10:N10 / 100), 2),
    "")</f>
        <v/>
      </c>
      <c r="AK10" s="3"/>
    </row>
    <row r="11" spans="1:41" x14ac:dyDescent="0.25">
      <c r="A11" s="27"/>
      <c r="B11" s="28"/>
      <c r="C11" s="27"/>
      <c r="D11" s="29"/>
      <c r="R11" s="8" t="str">
        <f t="shared" si="1"/>
        <v>=</v>
      </c>
      <c r="T11" s="35">
        <f t="shared" si="0"/>
        <v>0</v>
      </c>
      <c r="U11" s="1" t="str" cm="1">
        <f t="array" ref="U11">IF(
        AND(
            F11=0,
            OR(P11=0, P11=1),
            O11&lt;&gt;0
        ),
        ROUND(D11 * E11 * PRODUCT(1 - H11:H11 / 100, 1 - L11:L11 / 100, 1 - N11:N11 / 100), 2),
    "")</f>
        <v/>
      </c>
      <c r="V11" s="1" t="str" cm="1">
        <f t="array" ref="V11">IF(
        AND(
            F11=1,
            OR(P11=0,P11=1),
            O11&lt;&gt;0
        ),
        ROUND(D11 * E11 * 1.12 * PRODUCT(1 - H11:H11 / 100, 1 - L11:L11 / 100, 1 - N11:N11 / 100), 2),
    "")</f>
        <v/>
      </c>
      <c r="W11" s="1" t="str" cm="1">
        <f t="array" ref="W11">IF(
        AND(
            F11=2,
            OR(P11=0, P11=1),
            O11&lt;&gt;0
        ),
        ROUND(D11 * E11 * PRODUCT(1 - H11:H11 / 100, 1 - L11:L11 / 100, 1 - N11:N11 / 100), 2),
    "")</f>
        <v/>
      </c>
      <c r="X11" s="1" t="str" cm="1">
        <f t="array" ref="X11">IF(
        AND(
            F11=3,
            OR(P11=0, P11=1),
            O11&lt;&gt;0
        ),
        ROUND(D11 * E11 * PRODUCT(1 - H11:H11 / 100), 2),
    "")</f>
        <v/>
      </c>
      <c r="Y11" s="1" t="str" cm="1">
        <f t="array" ref="Y11">IF(
        AND(
            F11=4,
            OR(P11=0, P11=1),
            O11&lt;&gt;0
        ),
        ROUND(D11 * E11 * PRODUCT(1 - H11:H11 / 100, 1 - L11:L11 / 100, 1 - N11:N11 / 100), 2),
    "")</f>
        <v/>
      </c>
      <c r="AB11" s="12" t="s">
        <v>40</v>
      </c>
      <c r="AD11" s="12" t="s">
        <v>47</v>
      </c>
      <c r="AH11" s="16" t="s">
        <v>25</v>
      </c>
      <c r="AK11" s="3"/>
    </row>
    <row r="12" spans="1:41" x14ac:dyDescent="0.25">
      <c r="A12" s="27"/>
      <c r="B12" s="28"/>
      <c r="C12" s="27"/>
      <c r="D12" s="29"/>
      <c r="R12" s="8" t="str">
        <f t="shared" si="1"/>
        <v>=</v>
      </c>
      <c r="T12" s="35">
        <f t="shared" si="0"/>
        <v>0</v>
      </c>
      <c r="U12" s="1" t="str" cm="1">
        <f t="array" ref="U12">IF(
        AND(
            F12=0,
            OR(P12=0, P12=1),
            O12&lt;&gt;0
        ),
        ROUND(D12 * E12 * PRODUCT(1 - H12:H12 / 100, 1 - L12:L12 / 100, 1 - N12:N12 / 100), 2),
    "")</f>
        <v/>
      </c>
      <c r="V12" s="1" t="str" cm="1">
        <f t="array" ref="V12">IF(
        AND(
            F12=1,
            OR(P12=0,P12=1),
            O12&lt;&gt;0
        ),
        ROUND(D12 * E12 * 1.12 * PRODUCT(1 - H12:H12 / 100, 1 - L12:L12 / 100, 1 - N12:N12 / 100), 2),
    "")</f>
        <v/>
      </c>
      <c r="W12" s="1" t="str" cm="1">
        <f t="array" ref="W12">IF(
        AND(
            F12=2,
            OR(P12=0, P12=1),
            O12&lt;&gt;0
        ),
        ROUND(D12 * E12 * PRODUCT(1 - H12:H12 / 100, 1 - L12:L12 / 100, 1 - N12:N12 / 100), 2),
    "")</f>
        <v/>
      </c>
      <c r="X12" s="1" t="str" cm="1">
        <f t="array" ref="X12">IF(
        AND(
            F12=3,
            OR(P12=0, P12=1),
            O12&lt;&gt;0
        ),
        ROUND(D12 * E12 * PRODUCT(1 - H12:H12 / 100), 2),
    "")</f>
        <v/>
      </c>
      <c r="Y12" s="1" t="str" cm="1">
        <f t="array" ref="Y12">IF(
        AND(
            F12=4,
            OR(P12=0, P12=1),
            O12&lt;&gt;0
        ),
        ROUND(D12 * E12 * PRODUCT(1 - H12:H12 / 100, 1 - L12:L12 / 100, 1 - N12:N12 / 100), 2),
    "")</f>
        <v/>
      </c>
      <c r="AB12" s="12">
        <v>0</v>
      </c>
      <c r="AD12" s="12">
        <v>0</v>
      </c>
      <c r="AH12" s="5">
        <f>SUM(W:W)</f>
        <v>110</v>
      </c>
      <c r="AJ12" s="3"/>
    </row>
    <row r="13" spans="1:41" x14ac:dyDescent="0.25">
      <c r="A13" s="27"/>
      <c r="B13" s="28"/>
      <c r="C13" s="27"/>
      <c r="D13" s="29"/>
      <c r="R13" s="8" t="str">
        <f t="shared" si="1"/>
        <v>=</v>
      </c>
      <c r="T13" s="35">
        <f t="shared" si="0"/>
        <v>0</v>
      </c>
      <c r="U13" s="1" t="str" cm="1">
        <f t="array" ref="U13">IF(
        AND(
            F13=0,
            OR(P13=0, P13=1),
            O13&lt;&gt;0
        ),
        ROUND(D13 * E13 * PRODUCT(1 - H13:H13 / 100, 1 - L13:L13 / 100, 1 - N13:N13 / 100), 2),
    "")</f>
        <v/>
      </c>
      <c r="V13" s="1" t="str" cm="1">
        <f t="array" ref="V13">IF(
        AND(
            F13=1,
            OR(P13=0,P13=1),
            O13&lt;&gt;0
        ),
        ROUND(D13 * E13 * 1.12 * PRODUCT(1 - H13:H13 / 100, 1 - L13:L13 / 100, 1 - N13:N13 / 100), 2),
    "")</f>
        <v/>
      </c>
      <c r="W13" s="1" t="str" cm="1">
        <f t="array" ref="W13">IF(
        AND(
            F13=2,
            OR(P13=0, P13=1),
            O13&lt;&gt;0
        ),
        ROUND(D13 * E13 * PRODUCT(1 - H13:H13 / 100, 1 - L13:L13 / 100, 1 - N13:N13 / 100), 2),
    "")</f>
        <v/>
      </c>
      <c r="X13" s="1" t="str" cm="1">
        <f t="array" ref="X13">IF(
        AND(
            F13=3,
            OR(P13=0, P13=1),
            O13&lt;&gt;0
        ),
        ROUND(D13 * E13 * PRODUCT(1 - H13:H13 / 100), 2),
    "")</f>
        <v/>
      </c>
      <c r="Y13" s="1" t="str" cm="1">
        <f t="array" ref="Y13">IF(
        AND(
            F13=4,
            OR(P13=0, P13=1),
            O13&lt;&gt;0
        ),
        ROUND(D13 * E13 * PRODUCT(1 - H13:H13 / 100, 1 - L13:L13 / 100, 1 - N13:N13 / 100), 2),
    "")</f>
        <v/>
      </c>
    </row>
    <row r="14" spans="1:41" x14ac:dyDescent="0.25">
      <c r="A14" s="30"/>
      <c r="B14" s="28"/>
      <c r="C14" s="30"/>
      <c r="D14" s="29"/>
      <c r="R14" s="8" t="str">
        <f t="shared" si="1"/>
        <v>=</v>
      </c>
      <c r="T14" s="35">
        <f t="shared" si="0"/>
        <v>0</v>
      </c>
      <c r="U14" s="1" t="str" cm="1">
        <f t="array" ref="U14">IF(
        AND(
            F14=0,
            OR(P14=0, P14=1),
            O14&lt;&gt;0
        ),
        ROUND(D14 * E14 * PRODUCT(1 - H14:H14 / 100, 1 - L14:L14 / 100, 1 - N14:N14 / 100), 2),
    "")</f>
        <v/>
      </c>
      <c r="V14" s="1" t="str" cm="1">
        <f t="array" ref="V14">IF(
        AND(
            F14=1,
            OR(P14=0,P14=1),
            O14&lt;&gt;0
        ),
        ROUND(D14 * E14 * 1.12 * PRODUCT(1 - H14:H14 / 100, 1 - L14:L14 / 100, 1 - N14:N14 / 100), 2),
    "")</f>
        <v/>
      </c>
      <c r="W14" s="1" t="str" cm="1">
        <f t="array" ref="W14">IF(
        AND(
            F14=2,
            OR(P14=0, P14=1),
            O14&lt;&gt;0
        ),
        ROUND(D14 * E14 * PRODUCT(1 - H14:H14 / 100, 1 - L14:L14 / 100, 1 - N14:N14 / 100), 2),
    "")</f>
        <v/>
      </c>
      <c r="X14" s="1" t="str" cm="1">
        <f t="array" ref="X14">IF(
        AND(
            F14=3,
            OR(P14=0, P14=1),
            O14&lt;&gt;0
        ),
        ROUND(D14 * E14 * PRODUCT(1 - H14:H14 / 100), 2),
    "")</f>
        <v/>
      </c>
      <c r="Y14" s="1" t="str" cm="1">
        <f t="array" ref="Y14">IF(
        AND(
            F14=4,
            OR(P14=0, P14=1),
            O14&lt;&gt;0
        ),
        ROUND(D14 * E14 * PRODUCT(1 - H14:H14 / 100, 1 - L14:L14 / 100, 1 - N14:N14 / 100), 2),
    "")</f>
        <v/>
      </c>
      <c r="AB14" s="12" t="s">
        <v>43</v>
      </c>
      <c r="AD14" s="12" t="s">
        <v>39</v>
      </c>
      <c r="AH14" s="16" t="s">
        <v>26</v>
      </c>
    </row>
    <row r="15" spans="1:41" x14ac:dyDescent="0.25">
      <c r="A15" s="27"/>
      <c r="B15" s="28"/>
      <c r="C15" s="27"/>
      <c r="D15" s="29"/>
      <c r="R15" s="8" t="str">
        <f t="shared" si="1"/>
        <v>=</v>
      </c>
      <c r="T15" s="35">
        <f t="shared" si="0"/>
        <v>0</v>
      </c>
      <c r="U15" s="1" t="str" cm="1">
        <f t="array" ref="U15">IF(
        AND(
            F15=0,
            OR(P15=0, P15=1),
            O15&lt;&gt;0
        ),
        ROUND(D15 * E15 * PRODUCT(1 - H15:H15 / 100, 1 - L15:L15 / 100, 1 - N15:N15 / 100), 2),
    "")</f>
        <v/>
      </c>
      <c r="V15" s="1" t="str" cm="1">
        <f t="array" ref="V15">IF(
        AND(
            F15=1,
            OR(P15=0,P15=1),
            O15&lt;&gt;0
        ),
        ROUND(D15 * E15 * 1.12 * PRODUCT(1 - H15:H15 / 100, 1 - L15:L15 / 100, 1 - N15:N15 / 100), 2),
    "")</f>
        <v/>
      </c>
      <c r="W15" s="1" t="str" cm="1">
        <f t="array" ref="W15">IF(
        AND(
            F15=2,
            OR(P15=0, P15=1),
            O15&lt;&gt;0
        ),
        ROUND(D15 * E15 * PRODUCT(1 - H15:H15 / 100, 1 - L15:L15 / 100, 1 - N15:N15 / 100), 2),
    "")</f>
        <v/>
      </c>
      <c r="X15" s="1" t="str" cm="1">
        <f t="array" ref="X15">IF(
        AND(
            F15=3,
            OR(P15=0, P15=1),
            O15&lt;&gt;0
        ),
        ROUND(D15 * E15 * PRODUCT(1 - H15:H15 / 100), 2),
    "")</f>
        <v/>
      </c>
      <c r="Y15" s="1" t="str" cm="1">
        <f t="array" ref="Y15">IF(
        AND(
            F15=4,
            OR(P15=0, P15=1),
            O15&lt;&gt;0
        ),
        ROUND(D15 * E15 * PRODUCT(1 - H15:H15 / 100, 1 - L15:L15 / 100, 1 - N15:N15 / 100), 2),
    "")</f>
        <v/>
      </c>
      <c r="AB15" s="12">
        <v>0</v>
      </c>
      <c r="AD15" s="12">
        <v>20</v>
      </c>
      <c r="AH15" s="5">
        <f>SUM(X:X)</f>
        <v>0</v>
      </c>
    </row>
    <row r="16" spans="1:41" x14ac:dyDescent="0.25">
      <c r="A16" s="27"/>
      <c r="B16" s="28"/>
      <c r="C16" s="27"/>
      <c r="D16" s="29"/>
      <c r="R16" s="8" t="str">
        <f t="shared" si="1"/>
        <v>=</v>
      </c>
      <c r="T16" s="35">
        <f t="shared" si="0"/>
        <v>0</v>
      </c>
      <c r="U16" s="1" t="str" cm="1">
        <f t="array" ref="U16">IF(
        AND(
            F16=0,
            OR(P16=0, P16=1),
            O16&lt;&gt;0
        ),
        ROUND(D16 * E16 * PRODUCT(1 - H16:H16 / 100, 1 - L16:L16 / 100, 1 - N16:N16 / 100), 2),
    "")</f>
        <v/>
      </c>
      <c r="V16" s="1" t="str" cm="1">
        <f t="array" ref="V16">IF(
        AND(
            F16=1,
            OR(P16=0,P16=1),
            O16&lt;&gt;0
        ),
        ROUND(D16 * E16 * 1.12 * PRODUCT(1 - H16:H16 / 100, 1 - L16:L16 / 100, 1 - N16:N16 / 100), 2),
    "")</f>
        <v/>
      </c>
      <c r="W16" s="1" t="str" cm="1">
        <f t="array" ref="W16">IF(
        AND(
            F16=2,
            OR(P16=0, P16=1),
            O16&lt;&gt;0
        ),
        ROUND(D16 * E16 * PRODUCT(1 - H16:H16 / 100, 1 - L16:L16 / 100, 1 - N16:N16 / 100), 2),
    "")</f>
        <v/>
      </c>
      <c r="X16" s="1" t="str" cm="1">
        <f t="array" ref="X16">IF(
        AND(
            F16=3,
            OR(P16=0, P16=1),
            O16&lt;&gt;0
        ),
        ROUND(D16 * E16 * PRODUCT(1 - H16:H16 / 100), 2),
    "")</f>
        <v/>
      </c>
      <c r="Y16" s="1" t="str" cm="1">
        <f t="array" ref="Y16">IF(
        AND(
            F16=4,
            OR(P16=0, P16=1),
            O16&lt;&gt;0
        ),
        ROUND(D16 * E16 * PRODUCT(1 - H16:H16 / 100, 1 - L16:L16 / 100, 1 - N16:N16 / 100), 2),
    "")</f>
        <v/>
      </c>
    </row>
    <row r="17" spans="1:34" x14ac:dyDescent="0.25">
      <c r="A17" s="27"/>
      <c r="B17" s="28"/>
      <c r="C17" s="27"/>
      <c r="D17" s="29"/>
      <c r="R17" s="8" t="str">
        <f t="shared" si="1"/>
        <v>=</v>
      </c>
      <c r="T17" s="35">
        <f t="shared" si="0"/>
        <v>0</v>
      </c>
      <c r="U17" s="1" t="str" cm="1">
        <f t="array" ref="U17">IF(
        AND(
            F17=0,
            OR(P17=0, P17=1),
            O17&lt;&gt;0
        ),
        ROUND(D17 * E17 * PRODUCT(1 - H17:H17 / 100, 1 - L17:L17 / 100, 1 - N17:N17 / 100), 2),
    "")</f>
        <v/>
      </c>
      <c r="V17" s="1" t="str" cm="1">
        <f t="array" ref="V17">IF(
        AND(
            F17=1,
            OR(P17=0,P17=1),
            O17&lt;&gt;0
        ),
        ROUND(D17 * E17 * 1.12 * PRODUCT(1 - H17:H17 / 100, 1 - L17:L17 / 100, 1 - N17:N17 / 100), 2),
    "")</f>
        <v/>
      </c>
      <c r="W17" s="1" t="str" cm="1">
        <f t="array" ref="W17">IF(
        AND(
            F17=2,
            OR(P17=0, P17=1),
            O17&lt;&gt;0
        ),
        ROUND(D17 * E17 * PRODUCT(1 - H17:H17 / 100, 1 - L17:L17 / 100, 1 - N17:N17 / 100), 2),
    "")</f>
        <v/>
      </c>
      <c r="X17" s="1" t="str" cm="1">
        <f t="array" ref="X17">IF(
        AND(
            F17=3,
            OR(P17=0, P17=1),
            O17&lt;&gt;0
        ),
        ROUND(D17 * E17 * PRODUCT(1 - H17:H17 / 100), 2),
    "")</f>
        <v/>
      </c>
      <c r="Y17" s="1" t="str" cm="1">
        <f t="array" ref="Y17">IF(
        AND(
            F17=4,
            OR(P17=0, P17=1),
            O17&lt;&gt;0
        ),
        ROUND(D17 * E17 * PRODUCT(1 - H17:H17 / 100, 1 - L17:L17 / 100, 1 - N17:N17 / 100), 2),
    "")</f>
        <v/>
      </c>
      <c r="AB17" s="12" t="s">
        <v>44</v>
      </c>
      <c r="AD17" s="12" t="s">
        <v>48</v>
      </c>
      <c r="AH17" s="16" t="s">
        <v>29</v>
      </c>
    </row>
    <row r="18" spans="1:34" x14ac:dyDescent="0.25">
      <c r="A18" s="27"/>
      <c r="B18" s="28"/>
      <c r="C18" s="27"/>
      <c r="D18" s="29"/>
      <c r="R18" s="8" t="str">
        <f t="shared" si="1"/>
        <v>=</v>
      </c>
      <c r="T18" s="35">
        <f t="shared" si="0"/>
        <v>0</v>
      </c>
      <c r="U18" s="1" t="str" cm="1">
        <f t="array" ref="U18">IF(
        AND(
            F18=0,
            OR(P18=0, P18=1),
            O18&lt;&gt;0
        ),
        ROUND(D18 * E18 * PRODUCT(1 - H18:H18 / 100, 1 - L18:L18 / 100, 1 - N18:N18 / 100), 2),
    "")</f>
        <v/>
      </c>
      <c r="V18" s="1" t="str" cm="1">
        <f t="array" ref="V18">IF(
        AND(
            F18=1,
            OR(P18=0,P18=1),
            O18&lt;&gt;0
        ),
        ROUND(D18 * E18 * 1.12 * PRODUCT(1 - H18:H18 / 100, 1 - L18:L18 / 100, 1 - N18:N18 / 100), 2),
    "")</f>
        <v/>
      </c>
      <c r="W18" s="1" t="str" cm="1">
        <f t="array" ref="W18">IF(
        AND(
            F18=2,
            OR(P18=0, P18=1),
            O18&lt;&gt;0
        ),
        ROUND(D18 * E18 * PRODUCT(1 - H18:H18 / 100, 1 - L18:L18 / 100, 1 - N18:N18 / 100), 2),
    "")</f>
        <v/>
      </c>
      <c r="X18" s="1" t="str" cm="1">
        <f t="array" ref="X18">IF(
        AND(
            F18=3,
            OR(P18=0, P18=1),
            O18&lt;&gt;0
        ),
        ROUND(D18 * E18 * PRODUCT(1 - H18:H18 / 100), 2),
    "")</f>
        <v/>
      </c>
      <c r="Y18" s="1" t="str" cm="1">
        <f t="array" ref="Y18">IF(
        AND(
            F18=4,
            OR(P18=0, P18=1),
            O18&lt;&gt;0
        ),
        ROUND(D18 * E18 * PRODUCT(1 - H18:H18 / 100, 1 - L18:L18 / 100, 1 - N18:N18 / 100), 2),
    "")</f>
        <v/>
      </c>
      <c r="AB18" s="12">
        <v>0</v>
      </c>
      <c r="AD18" s="12">
        <v>10</v>
      </c>
      <c r="AH18" s="5">
        <f>SUM(Y:Y)</f>
        <v>110</v>
      </c>
    </row>
    <row r="19" spans="1:34" x14ac:dyDescent="0.25">
      <c r="A19" s="27"/>
      <c r="B19" s="28"/>
      <c r="C19" s="27"/>
      <c r="D19" s="29"/>
      <c r="R19" s="8" t="str">
        <f t="shared" si="1"/>
        <v>=</v>
      </c>
      <c r="T19" s="35">
        <f t="shared" si="0"/>
        <v>0</v>
      </c>
      <c r="U19" s="1" t="str" cm="1">
        <f t="array" ref="U19">IF(
        AND(
            F19=0,
            OR(P19=0, P19=1),
            O19&lt;&gt;0
        ),
        ROUND(D19 * E19 * PRODUCT(1 - H19:H19 / 100, 1 - L19:L19 / 100, 1 - N19:N19 / 100), 2),
    "")</f>
        <v/>
      </c>
      <c r="V19" s="1" t="str" cm="1">
        <f t="array" ref="V19">IF(
        AND(
            F19=1,
            OR(P19=0,P19=1),
            O19&lt;&gt;0
        ),
        ROUND(D19 * E19 * 1.12 * PRODUCT(1 - H19:H19 / 100, 1 - L19:L19 / 100, 1 - N19:N19 / 100), 2),
    "")</f>
        <v/>
      </c>
      <c r="W19" s="1" t="str" cm="1">
        <f t="array" ref="W19">IF(
        AND(
            F19=2,
            OR(P19=0, P19=1),
            O19&lt;&gt;0
        ),
        ROUND(D19 * E19 * PRODUCT(1 - H19:H19 / 100, 1 - L19:L19 / 100, 1 - N19:N19 / 100), 2),
    "")</f>
        <v/>
      </c>
      <c r="X19" s="1" t="str" cm="1">
        <f t="array" ref="X19">IF(
        AND(
            F19=3,
            OR(P19=0, P19=1),
            O19&lt;&gt;0
        ),
        ROUND(D19 * E19 * PRODUCT(1 - H19:H19 / 100), 2),
    "")</f>
        <v/>
      </c>
      <c r="Y19" s="1" t="str" cm="1">
        <f t="array" ref="Y19">IF(
        AND(
            F19=4,
            OR(P19=0, P19=1),
            O19&lt;&gt;0
        ),
        ROUND(D19 * E19 * PRODUCT(1 - H19:H19 / 100, 1 - L19:L19 / 100, 1 - N19:N19 / 100), 2),
    "")</f>
        <v/>
      </c>
    </row>
    <row r="20" spans="1:34" x14ac:dyDescent="0.25">
      <c r="A20" s="27"/>
      <c r="B20" s="28"/>
      <c r="C20" s="27"/>
      <c r="D20" s="29"/>
      <c r="R20" s="8" t="str">
        <f t="shared" si="1"/>
        <v>=</v>
      </c>
      <c r="T20" s="35">
        <f t="shared" si="0"/>
        <v>0</v>
      </c>
      <c r="U20" s="1" t="str" cm="1">
        <f t="array" ref="U20">IF(
        AND(
            F20=0,
            OR(P20=0, P20=1),
            O20&lt;&gt;0
        ),
        ROUND(D20 * E20 * PRODUCT(1 - H20:H20 / 100, 1 - L20:L20 / 100, 1 - N20:N20 / 100), 2),
    "")</f>
        <v/>
      </c>
      <c r="V20" s="1" t="str" cm="1">
        <f t="array" ref="V20">IF(
        AND(
            F20=1,
            OR(P20=0,P20=1),
            O20&lt;&gt;0
        ),
        ROUND(D20 * E20 * 1.12 * PRODUCT(1 - H20:H20 / 100, 1 - L20:L20 / 100, 1 - N20:N20 / 100), 2),
    "")</f>
        <v/>
      </c>
      <c r="W20" s="1" t="str" cm="1">
        <f t="array" ref="W20">IF(
        AND(
            F20=2,
            OR(P20=0, P20=1),
            O20&lt;&gt;0
        ),
        ROUND(D20 * E20 * PRODUCT(1 - H20:H20 / 100, 1 - L20:L20 / 100, 1 - N20:N20 / 100), 2),
    "")</f>
        <v/>
      </c>
      <c r="X20" s="1" t="str" cm="1">
        <f t="array" ref="X20">IF(
        AND(
            F20=3,
            OR(P20=0, P20=1),
            O20&lt;&gt;0
        ),
        ROUND(D20 * E20 * PRODUCT(1 - H20:H20 / 100), 2),
    "")</f>
        <v/>
      </c>
      <c r="Y20" s="1" t="str" cm="1">
        <f t="array" ref="Y20">IF(
        AND(
            F20=4,
            OR(P20=0, P20=1),
            O20&lt;&gt;0
        ),
        ROUND(D20 * E20 * PRODUCT(1 - H20:H20 / 100, 1 - L20:L20 / 100, 1 - N20:N20 / 100), 2),
    "")</f>
        <v/>
      </c>
      <c r="AB20" s="12" t="s">
        <v>45</v>
      </c>
      <c r="AD20" s="12" t="s">
        <v>49</v>
      </c>
    </row>
    <row r="21" spans="1:34" x14ac:dyDescent="0.25">
      <c r="A21" s="27"/>
      <c r="B21" s="28"/>
      <c r="C21" s="27"/>
      <c r="D21" s="29"/>
      <c r="R21" s="8" t="str">
        <f t="shared" si="1"/>
        <v>=</v>
      </c>
      <c r="T21" s="35">
        <f t="shared" si="0"/>
        <v>0</v>
      </c>
      <c r="U21" s="1" t="str" cm="1">
        <f t="array" ref="U21">IF(
        AND(
            F21=0,
            OR(P21=0, P21=1),
            O21&lt;&gt;0
        ),
        ROUND(D21 * E21 * PRODUCT(1 - H21:H21 / 100, 1 - L21:L21 / 100, 1 - N21:N21 / 100), 2),
    "")</f>
        <v/>
      </c>
      <c r="V21" s="1" t="str" cm="1">
        <f t="array" ref="V21">IF(
        AND(
            F21=1,
            OR(P21=0,P21=1),
            O21&lt;&gt;0
        ),
        ROUND(D21 * E21 * 1.12 * PRODUCT(1 - H21:H21 / 100, 1 - L21:L21 / 100, 1 - N21:N21 / 100), 2),
    "")</f>
        <v/>
      </c>
      <c r="W21" s="1" t="str" cm="1">
        <f t="array" ref="W21">IF(
        AND(
            F21=2,
            OR(P21=0, P21=1),
            O21&lt;&gt;0
        ),
        ROUND(D21 * E21 * PRODUCT(1 - H21:H21 / 100, 1 - L21:L21 / 100, 1 - N21:N21 / 100), 2),
    "")</f>
        <v/>
      </c>
      <c r="X21" s="1" t="str" cm="1">
        <f t="array" ref="X21">IF(
        AND(
            F21=3,
            OR(P21=0, P21=1),
            O21&lt;&gt;0
        ),
        ROUND(D21 * E21 * PRODUCT(1 - H21:H21 / 100), 2),
    "")</f>
        <v/>
      </c>
      <c r="Y21" s="1" t="str" cm="1">
        <f t="array" ref="Y21">IF(
        AND(
            F21=4,
            OR(P21=0, P21=1),
            O21&lt;&gt;0
        ),
        ROUND(D21 * E21 * PRODUCT(1 - H21:H21 / 100, 1 - L21:L21 / 100, 1 - N21:N21 / 100), 2),
    "")</f>
        <v/>
      </c>
      <c r="AB21" s="12">
        <v>0</v>
      </c>
      <c r="AD21" s="12">
        <v>0</v>
      </c>
    </row>
    <row r="22" spans="1:34" x14ac:dyDescent="0.25">
      <c r="A22" s="27"/>
      <c r="B22" s="28"/>
      <c r="C22" s="27"/>
      <c r="D22" s="29"/>
      <c r="R22" s="8" t="str">
        <f t="shared" si="1"/>
        <v>=</v>
      </c>
      <c r="T22" s="35">
        <f t="shared" si="0"/>
        <v>0</v>
      </c>
      <c r="U22" s="1" t="str" cm="1">
        <f t="array" ref="U22">IF(
        AND(
            F22=0,
            OR(P22=0, P22=1),
            O22&lt;&gt;0
        ),
        ROUND(D22 * E22 * PRODUCT(1 - H22:H22 / 100, 1 - L22:L22 / 100, 1 - N22:N22 / 100), 2),
    "")</f>
        <v/>
      </c>
      <c r="V22" s="1" t="str" cm="1">
        <f t="array" ref="V22">IF(
        AND(
            F22=1,
            OR(P22=0,P22=1),
            O22&lt;&gt;0
        ),
        ROUND(D22 * E22 * 1.12 * PRODUCT(1 - H22:H22 / 100, 1 - L22:L22 / 100, 1 - N22:N22 / 100), 2),
    "")</f>
        <v/>
      </c>
      <c r="W22" s="1" t="str" cm="1">
        <f t="array" ref="W22">IF(
        AND(
            F22=2,
            OR(P22=0, P22=1),
            O22&lt;&gt;0
        ),
        ROUND(D22 * E22 * PRODUCT(1 - H22:H22 / 100, 1 - L22:L22 / 100, 1 - N22:N22 / 100), 2),
    "")</f>
        <v/>
      </c>
      <c r="X22" s="1" t="str" cm="1">
        <f t="array" ref="X22">IF(
        AND(
            F22=3,
            OR(P22=0, P22=1),
            O22&lt;&gt;0
        ),
        ROUND(D22 * E22 * PRODUCT(1 - H22:H22 / 100), 2),
    "")</f>
        <v/>
      </c>
      <c r="Y22" s="1" t="str" cm="1">
        <f t="array" ref="Y22">IF(
        AND(
            F22=4,
            OR(P22=0, P22=1),
            O22&lt;&gt;0
        ),
        ROUND(D22 * E22 * PRODUCT(1 - H22:H22 / 100, 1 - L22:L22 / 100, 1 - N22:N22 / 100), 2),
    "")</f>
        <v/>
      </c>
    </row>
    <row r="23" spans="1:34" x14ac:dyDescent="0.25">
      <c r="A23" s="27"/>
      <c r="B23" s="28"/>
      <c r="C23" s="27"/>
      <c r="D23" s="29"/>
      <c r="R23" s="8" t="str">
        <f t="shared" si="1"/>
        <v>=</v>
      </c>
      <c r="T23" s="35">
        <f t="shared" si="0"/>
        <v>0</v>
      </c>
      <c r="U23" s="1" t="str" cm="1">
        <f t="array" ref="U23">IF(
        AND(
            F23=0,
            OR(P23=0, P23=1),
            O23&lt;&gt;0
        ),
        ROUND(D23 * E23 * PRODUCT(1 - H23:H23 / 100, 1 - L23:L23 / 100, 1 - N23:N23 / 100), 2),
    "")</f>
        <v/>
      </c>
      <c r="V23" s="1" t="str" cm="1">
        <f t="array" ref="V23">IF(
        AND(
            F23=1,
            OR(P23=0,P23=1),
            O23&lt;&gt;0
        ),
        ROUND(D23 * E23 * 1.12 * PRODUCT(1 - H23:H23 / 100, 1 - L23:L23 / 100, 1 - N23:N23 / 100), 2),
    "")</f>
        <v/>
      </c>
      <c r="W23" s="1" t="str" cm="1">
        <f t="array" ref="W23">IF(
        AND(
            F23=2,
            OR(P23=0, P23=1),
            O23&lt;&gt;0
        ),
        ROUND(D23 * E23 * PRODUCT(1 - H23:H23 / 100, 1 - L23:L23 / 100, 1 - N23:N23 / 100), 2),
    "")</f>
        <v/>
      </c>
      <c r="X23" s="1" t="str" cm="1">
        <f t="array" ref="X23">IF(
        AND(
            F23=3,
            OR(P23=0, P23=1),
            O23&lt;&gt;0
        ),
        ROUND(D23 * E23 * PRODUCT(1 - H23:H23 / 100), 2),
    "")</f>
        <v/>
      </c>
      <c r="Y23" s="1" t="str" cm="1">
        <f t="array" ref="Y23">IF(
        AND(
            F23=4,
            OR(P23=0, P23=1),
            O23&lt;&gt;0
        ),
        ROUND(D23 * E23 * PRODUCT(1 - H23:H23 / 100, 1 - L23:L23 / 100, 1 - N23:N23 / 100), 2),
    "")</f>
        <v/>
      </c>
      <c r="AH23" s="5" t="s">
        <v>27</v>
      </c>
    </row>
    <row r="24" spans="1:34" x14ac:dyDescent="0.25">
      <c r="A24" s="30"/>
      <c r="B24" s="28"/>
      <c r="C24" s="30"/>
      <c r="D24" s="29"/>
      <c r="R24" s="8" t="str">
        <f t="shared" si="1"/>
        <v>=</v>
      </c>
      <c r="T24" s="35">
        <f t="shared" si="0"/>
        <v>0</v>
      </c>
      <c r="U24" s="1" t="str" cm="1">
        <f t="array" ref="U24">IF(
        AND(
            F24=0,
            OR(P24=0, P24=1),
            O24&lt;&gt;0
        ),
        ROUND(D24 * E24 * PRODUCT(1 - H24:H24 / 100, 1 - L24:L24 / 100, 1 - N24:N24 / 100), 2),
    "")</f>
        <v/>
      </c>
      <c r="V24" s="1" t="str" cm="1">
        <f t="array" ref="V24">IF(
        AND(
            F24=1,
            OR(P24=0,P24=1),
            O24&lt;&gt;0
        ),
        ROUND(D24 * E24 * 1.12 * PRODUCT(1 - H24:H24 / 100, 1 - L24:L24 / 100, 1 - N24:N24 / 100), 2),
    "")</f>
        <v/>
      </c>
      <c r="W24" s="1" t="str" cm="1">
        <f t="array" ref="W24">IF(
        AND(
            F24=2,
            OR(P24=0, P24=1),
            O24&lt;&gt;0
        ),
        ROUND(D24 * E24 * PRODUCT(1 - H24:H24 / 100, 1 - L24:L24 / 100, 1 - N24:N24 / 100), 2),
    "")</f>
        <v/>
      </c>
      <c r="X24" s="1" t="str" cm="1">
        <f t="array" ref="X24">IF(
        AND(
            F24=3,
            OR(P24=0, P24=1),
            O24&lt;&gt;0
        ),
        ROUND(D24 * E24 * PRODUCT(1 - H24:H24 / 100), 2),
    "")</f>
        <v/>
      </c>
      <c r="Y24" s="1" t="str" cm="1">
        <f t="array" ref="Y24">IF(
        AND(
            F24=4,
            OR(P24=0, P24=1),
            O24&lt;&gt;0
        ),
        ROUND(D24 * E24 * PRODUCT(1 - H24:H24 / 100, 1 - L24:L24 / 100, 1 - N24:N24 / 100), 2),
    "")</f>
        <v/>
      </c>
      <c r="AB24" t="s">
        <v>58</v>
      </c>
      <c r="AH24" s="5">
        <f>AH6+AH9</f>
        <v>369.6</v>
      </c>
    </row>
    <row r="25" spans="1:34" x14ac:dyDescent="0.25">
      <c r="A25" s="27"/>
      <c r="B25" s="28"/>
      <c r="C25" s="27"/>
      <c r="D25" s="29"/>
      <c r="R25" s="8" t="str">
        <f t="shared" si="1"/>
        <v>=</v>
      </c>
      <c r="T25" s="35">
        <f t="shared" si="0"/>
        <v>0</v>
      </c>
      <c r="U25" s="1" t="str" cm="1">
        <f t="array" ref="U25">IF(
        AND(
            F25=0,
            OR(P25=0, P25=1),
            O25&lt;&gt;0
        ),
        ROUND(D25 * E25 * PRODUCT(1 - H25:H25 / 100, 1 - L25:L25 / 100, 1 - N25:N25 / 100), 2),
    "")</f>
        <v/>
      </c>
      <c r="V25" s="1" t="str" cm="1">
        <f t="array" ref="V25">IF(
        AND(
            F25=1,
            OR(P25=0,P25=1),
            O25&lt;&gt;0
        ),
        ROUND(D25 * E25 * 1.12 * PRODUCT(1 - H25:H25 / 100, 1 - L25:L25 / 100, 1 - N25:N25 / 100), 2),
    "")</f>
        <v/>
      </c>
      <c r="W25" s="1" t="str" cm="1">
        <f t="array" ref="W25">IF(
        AND(
            F25=2,
            OR(P25=0, P25=1),
            O25&lt;&gt;0
        ),
        ROUND(D25 * E25 * PRODUCT(1 - H25:H25 / 100, 1 - L25:L25 / 100, 1 - N25:N25 / 100), 2),
    "")</f>
        <v/>
      </c>
      <c r="X25" s="1" t="str" cm="1">
        <f t="array" ref="X25">IF(
        AND(
            F25=3,
            OR(P25=0, P25=1),
            O25&lt;&gt;0
        ),
        ROUND(D25 * E25 * PRODUCT(1 - H25:H25 / 100), 2),
    "")</f>
        <v/>
      </c>
      <c r="Y25" s="1" t="str" cm="1">
        <f t="array" ref="Y25">IF(
        AND(
            F25=4,
            OR(P25=0, P25=1),
            O25&lt;&gt;0
        ),
        ROUND(D25 * E25 * PRODUCT(1 - H25:H25 / 100, 1 - L25:L25 / 100, 1 - N25:N25 / 100), 2),
    "")</f>
        <v/>
      </c>
      <c r="AB25" cm="1">
        <f t="array" ref="AB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246.4</v>
      </c>
    </row>
    <row r="26" spans="1:34" x14ac:dyDescent="0.25">
      <c r="R26" s="8" t="str">
        <f t="shared" si="1"/>
        <v>=</v>
      </c>
      <c r="T26" s="35">
        <f t="shared" si="0"/>
        <v>0</v>
      </c>
      <c r="U26" s="1" t="str" cm="1">
        <f t="array" ref="U26">IF(
        AND(
            F26=0,
            OR(P26=0, P26=1),
            O26&lt;&gt;0
        ),
        ROUND(D26 * E26 * PRODUCT(1 - H26:H26 / 100, 1 - L26:L26 / 100, 1 - N26:N26 / 100), 2),
    "")</f>
        <v/>
      </c>
      <c r="V26" s="1" t="str" cm="1">
        <f t="array" ref="V26">IF(
        AND(
            F26=1,
            OR(P26=0,P26=1),
            O26&lt;&gt;0
        ),
        ROUND(D26 * E26 * 1.12 * PRODUCT(1 - H26:H26 / 100, 1 - L26:L26 / 100, 1 - N26:N26 / 100), 2),
    "")</f>
        <v/>
      </c>
      <c r="W26" s="1" t="str" cm="1">
        <f t="array" ref="W26">IF(
        AND(
            F26=2,
            OR(P26=0, P26=1),
            O26&lt;&gt;0
        ),
        ROUND(D26 * E26 * PRODUCT(1 - H26:H26 / 100, 1 - L26:L26 / 100, 1 - N26:N26 / 100), 2),
    "")</f>
        <v/>
      </c>
      <c r="X26" s="1" t="str" cm="1">
        <f t="array" ref="X26">IF(
        AND(
            F26=3,
            OR(P26=0, P26=1),
            O26&lt;&gt;0
        ),
        ROUND(D26 * E26 * PRODUCT(1 - H26:H26 / 100), 2),
    "")</f>
        <v/>
      </c>
      <c r="Y26" s="1" t="str" cm="1">
        <f t="array" ref="Y26">IF(
        AND(
            F26=4,
            OR(P26=0, P26=1),
            O26&lt;&gt;0
        ),
        ROUND(D26 * E26 * PRODUCT(1 - H26:H26 / 100, 1 - L26:L26 / 100, 1 - N26:N26 / 100), 2),
    "")</f>
        <v/>
      </c>
      <c r="AH26" s="5" t="s">
        <v>36</v>
      </c>
    </row>
    <row r="27" spans="1:34" x14ac:dyDescent="0.25">
      <c r="R27" s="8" t="str">
        <f t="shared" si="1"/>
        <v>=</v>
      </c>
      <c r="T27" s="35">
        <f t="shared" si="0"/>
        <v>0</v>
      </c>
      <c r="U27" s="1" t="str" cm="1">
        <f t="array" ref="U27">IF(
        AND(
            F27=0,
            OR(P27=0, P27=1),
            O27&lt;&gt;0
        ),
        ROUND(D27 * E27 * PRODUCT(1 - H27:H27 / 100, 1 - L27:L27 / 100, 1 - N27:N27 / 100), 2),
    "")</f>
        <v/>
      </c>
      <c r="V27" s="1" t="str" cm="1">
        <f t="array" ref="V27">IF(
        AND(
            F27=1,
            OR(P27=0,P27=1),
            O27&lt;&gt;0
        ),
        ROUND(D27 * E27 * 1.12 * PRODUCT(1 - H27:H27 / 100, 1 - L27:L27 / 100, 1 - N27:N27 / 100), 2),
    "")</f>
        <v/>
      </c>
      <c r="W27" s="1" t="str" cm="1">
        <f t="array" ref="W27">IF(
        AND(
            F27=2,
            OR(P27=0, P27=1),
            O27&lt;&gt;0
        ),
        ROUND(D27 * E27 * PRODUCT(1 - H27:H27 / 100, 1 - L27:L27 / 100, 1 - N27:N27 / 100), 2),
    "")</f>
        <v/>
      </c>
      <c r="X27" s="1" t="str" cm="1">
        <f t="array" ref="X27">IF(
        AND(
            F27=3,
            OR(P27=0, P27=1),
            O27&lt;&gt;0
        ),
        ROUND(D27 * E27 * PRODUCT(1 - H27:H27 / 100), 2),
    "")</f>
        <v/>
      </c>
      <c r="Y27" s="1" t="str" cm="1">
        <f t="array" ref="Y27">IF(
        AND(
            F27=4,
            OR(P27=0, P27=1),
            O27&lt;&gt;0
        ),
        ROUND(D27 * E27 * PRODUCT(1 - H27:H27 / 100, 1 - L27:L27 / 100, 1 - N27:N27 / 100), 2),
    "")</f>
        <v/>
      </c>
      <c r="AB27" t="s">
        <v>59</v>
      </c>
      <c r="AH27" s="5">
        <f>AH6 / 1.12 * 0.12</f>
        <v>26.399999999999995</v>
      </c>
    </row>
    <row r="28" spans="1:34" x14ac:dyDescent="0.25">
      <c r="R28" s="8" t="str">
        <f t="shared" si="1"/>
        <v>=</v>
      </c>
      <c r="T28" s="35">
        <f t="shared" si="0"/>
        <v>0</v>
      </c>
      <c r="U28" s="1" t="str" cm="1">
        <f t="array" ref="U28">IF(
        AND(
            F28=0,
            OR(P28=0, P28=1),
            O28&lt;&gt;0
        ),
        ROUND(D28 * E28 * PRODUCT(1 - H28:H28 / 100, 1 - L28:L28 / 100, 1 - N28:N28 / 100), 2),
    "")</f>
        <v/>
      </c>
      <c r="V28" s="1" t="str" cm="1">
        <f t="array" ref="V28">IF(
        AND(
            F28=1,
            OR(P28=0,P28=1),
            O28&lt;&gt;0
        ),
        ROUND(D28 * E28 * 1.12 * PRODUCT(1 - H28:H28 / 100, 1 - L28:L28 / 100, 1 - N28:N28 / 100), 2),
    "")</f>
        <v/>
      </c>
      <c r="W28" s="1" t="str" cm="1">
        <f t="array" ref="W28">IF(
        AND(
            F28=2,
            OR(P28=0, P28=1),
            O28&lt;&gt;0
        ),
        ROUND(D28 * E28 * PRODUCT(1 - H28:H28 / 100, 1 - L28:L28 / 100, 1 - N28:N28 / 100), 2),
    "")</f>
        <v/>
      </c>
      <c r="X28" s="1" t="str" cm="1">
        <f t="array" ref="X28">IF(
        AND(
            F28=3,
            OR(P28=0, P28=1),
            O28&lt;&gt;0
        ),
        ROUND(D28 * E28 * PRODUCT(1 - H28:H28 / 100), 2),
    "")</f>
        <v/>
      </c>
      <c r="Y28" s="1" t="str" cm="1">
        <f t="array" ref="Y28">IF(
        AND(
            F28=4,
            OR(P28=0, P28=1),
            O28&lt;&gt;0
        ),
        ROUND(D28 * E28 * PRODUCT(1 - H28:H28 / 100, 1 - L28:L28 / 100, 1 - N28:N28 / 100), 2),
    "")</f>
        <v/>
      </c>
      <c r="AB28" cm="1">
        <f t="array" ref="AB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246.4</v>
      </c>
    </row>
    <row r="29" spans="1:34" x14ac:dyDescent="0.25">
      <c r="R29" s="8" t="str">
        <f t="shared" si="1"/>
        <v>=</v>
      </c>
      <c r="T29" s="35">
        <f t="shared" si="0"/>
        <v>0</v>
      </c>
      <c r="U29" s="1" t="str" cm="1">
        <f t="array" ref="U29">IF(
        AND(
            F29=0,
            OR(P29=0, P29=1),
            O29&lt;&gt;0
        ),
        ROUND(D29 * E29 * PRODUCT(1 - H29:H29 / 100, 1 - L29:L29 / 100, 1 - N29:N29 / 100), 2),
    "")</f>
        <v/>
      </c>
      <c r="V29" s="1" t="str" cm="1">
        <f t="array" ref="V29">IF(
        AND(
            F29=1,
            OR(P29=0,P29=1),
            O29&lt;&gt;0
        ),
        ROUND(D29 * E29 * 1.12 * PRODUCT(1 - H29:H29 / 100, 1 - L29:L29 / 100, 1 - N29:N29 / 100), 2),
    "")</f>
        <v/>
      </c>
      <c r="W29" s="1" t="str" cm="1">
        <f t="array" ref="W29">IF(
        AND(
            F29=2,
            OR(P29=0, P29=1),
            O29&lt;&gt;0
        ),
        ROUND(D29 * E29 * PRODUCT(1 - H29:H29 / 100, 1 - L29:L29 / 100, 1 - N29:N29 / 100), 2),
    "")</f>
        <v/>
      </c>
      <c r="X29" s="1" t="str" cm="1">
        <f t="array" ref="X29">IF(
        AND(
            F29=3,
            OR(P29=0, P29=1),
            O29&lt;&gt;0
        ),
        ROUND(D29 * E29 * PRODUCT(1 - H29:H29 / 100), 2),
    "")</f>
        <v/>
      </c>
      <c r="Y29" s="1" t="str" cm="1">
        <f t="array" ref="Y29">IF(
        AND(
            F29=4,
            OR(P29=0, P29=1),
            O29&lt;&gt;0
        ),
        ROUND(D29 * E29 * PRODUCT(1 - H29:H29 / 100, 1 - L29:L29 / 100, 1 - N29:N29 / 100), 2),
    "")</f>
        <v/>
      </c>
      <c r="AH29" s="5" t="s">
        <v>28</v>
      </c>
    </row>
    <row r="30" spans="1:34" x14ac:dyDescent="0.25">
      <c r="R30" s="8" t="str">
        <f t="shared" si="1"/>
        <v>=</v>
      </c>
      <c r="T30" s="35">
        <f t="shared" si="0"/>
        <v>0</v>
      </c>
      <c r="U30" s="1" t="str" cm="1">
        <f t="array" ref="U30">IF(
        AND(
            F30=0,
            OR(P30=0, P30=1),
            O30&lt;&gt;0
        ),
        ROUND(D30 * E30 * PRODUCT(1 - H30:H30 / 100, 1 - L30:L30 / 100, 1 - N30:N30 / 100), 2),
    "")</f>
        <v/>
      </c>
      <c r="V30" s="1" t="str" cm="1">
        <f t="array" ref="V30">IF(
        AND(
            F30=1,
            OR(P30=0,P30=1),
            O30&lt;&gt;0
        ),
        ROUND(D30 * E30 * 1.12 * PRODUCT(1 - H30:H30 / 100, 1 - L30:L30 / 100, 1 - N30:N30 / 100), 2),
    "")</f>
        <v/>
      </c>
      <c r="W30" s="1" t="str" cm="1">
        <f t="array" ref="W30">IF(
        AND(
            F30=2,
            OR(P30=0, P30=1),
            O30&lt;&gt;0
        ),
        ROUND(D30 * E30 * PRODUCT(1 - H30:H30 / 100, 1 - L30:L30 / 100, 1 - N30:N30 / 100), 2),
    "")</f>
        <v/>
      </c>
      <c r="X30" s="1" t="str" cm="1">
        <f t="array" ref="X30">IF(
        AND(
            F30=3,
            OR(P30=0, P30=1),
            O30&lt;&gt;0
        ),
        ROUND(D30 * E30 * PRODUCT(1 - H30:H30 / 100), 2),
    "")</f>
        <v/>
      </c>
      <c r="Y30" s="1" t="str" cm="1">
        <f t="array" ref="Y30">IF(
        AND(
            F30=4,
            OR(P30=0, P30=1),
            O30&lt;&gt;0
        ),
        ROUND(D30 * E30 * PRODUCT(1 - H30:H30 / 100, 1 - L30:L30 / 100, 1 - N30:N30 / 100), 2),
    "")</f>
        <v/>
      </c>
      <c r="AH30" s="5">
        <f>AH9/1.12*0.12</f>
        <v>13.199999999999998</v>
      </c>
    </row>
    <row r="31" spans="1:34" x14ac:dyDescent="0.25">
      <c r="R31" s="8" t="str">
        <f t="shared" si="1"/>
        <v>=</v>
      </c>
      <c r="T31" s="35">
        <f t="shared" si="0"/>
        <v>0</v>
      </c>
      <c r="U31" s="1" t="str" cm="1">
        <f t="array" ref="U31">IF(
        AND(
            F31=0,
            OR(P31=0, P31=1),
            O31&lt;&gt;0
        ),
        ROUND(D31 * E31 * PRODUCT(1 - H31:H31 / 100, 1 - L31:L31 / 100, 1 - N31:N31 / 100), 2),
    "")</f>
        <v/>
      </c>
      <c r="V31" s="1" t="str" cm="1">
        <f t="array" ref="V31">IF(
        AND(
            F31=1,
            OR(P31=0,P31=1),
            O31&lt;&gt;0
        ),
        ROUND(D31 * E31 * 1.12 * PRODUCT(1 - H31:H31 / 100, 1 - L31:L31 / 100, 1 - N31:N31 / 100), 2),
    "")</f>
        <v/>
      </c>
      <c r="W31" s="1" t="str" cm="1">
        <f t="array" ref="W31">IF(
        AND(
            F31=2,
            OR(P31=0, P31=1),
            O31&lt;&gt;0
        ),
        ROUND(D31 * E31 * PRODUCT(1 - H31:H31 / 100, 1 - L31:L31 / 100, 1 - N31:N31 / 100), 2),
    "")</f>
        <v/>
      </c>
      <c r="X31" s="1" t="str" cm="1">
        <f t="array" ref="X31">IF(
        AND(
            F31=3,
            OR(P31=0, P31=1),
            O31&lt;&gt;0
        ),
        ROUND(D31 * E31 * PRODUCT(1 - H31:H31 / 100), 2),
    "")</f>
        <v/>
      </c>
      <c r="Y31" s="1" t="str" cm="1">
        <f t="array" ref="Y31">IF(
        AND(
            F31=4,
            OR(P31=0, P31=1),
            O31&lt;&gt;0
        ),
        ROUND(D31 * E31 * PRODUCT(1 - H31:H31 / 100, 1 - L31:L31 / 100, 1 - N31:N31 / 100), 2),
    "")</f>
        <v/>
      </c>
    </row>
    <row r="32" spans="1:34" x14ac:dyDescent="0.25">
      <c r="R32" s="8" t="str">
        <f t="shared" si="1"/>
        <v>=</v>
      </c>
      <c r="T32" s="35">
        <f t="shared" si="0"/>
        <v>0</v>
      </c>
      <c r="U32" s="1" t="str" cm="1">
        <f t="array" ref="U32">IF(
        AND(
            F32=0,
            OR(P32=0, P32=1),
            O32&lt;&gt;0
        ),
        ROUND(D32 * E32 * PRODUCT(1 - H32:H32 / 100, 1 - L32:L32 / 100, 1 - N32:N32 / 100), 2),
    "")</f>
        <v/>
      </c>
      <c r="V32" s="1" t="str" cm="1">
        <f t="array" ref="V32">IF(
        AND(
            F32=1,
            OR(P32=0,P32=1),
            O32&lt;&gt;0
        ),
        ROUND(D32 * E32 * 1.12 * PRODUCT(1 - H32:H32 / 100, 1 - L32:L32 / 100, 1 - N32:N32 / 100), 2),
    "")</f>
        <v/>
      </c>
      <c r="W32" s="1" t="str" cm="1">
        <f t="array" ref="W32">IF(
        AND(
            F32=2,
            OR(P32=0, P32=1),
            O32&lt;&gt;0
        ),
        ROUND(D32 * E32 * PRODUCT(1 - H32:H32 / 100, 1 - L32:L32 / 100, 1 - N32:N32 / 100), 2),
    "")</f>
        <v/>
      </c>
      <c r="X32" s="1" t="str" cm="1">
        <f t="array" ref="X32">IF(
        AND(
            F32=3,
            OR(P32=0, P32=1),
            O32&lt;&gt;0
        ),
        ROUND(D32 * E32 * PRODUCT(1 - H32:H32 / 100), 2),
    "")</f>
        <v/>
      </c>
      <c r="Y32" s="1" t="str" cm="1">
        <f t="array" ref="Y32">IF(
        AND(
            F32=4,
            OR(P32=0, P32=1),
            O32&lt;&gt;0
        ),
        ROUND(D32 * E32 * PRODUCT(1 - H32:H32 / 100, 1 - L32:L32 / 100, 1 - N32:N32 / 100), 2),
    "")</f>
        <v/>
      </c>
      <c r="AH32" s="5" t="s">
        <v>32</v>
      </c>
    </row>
    <row r="33" spans="1:41" x14ac:dyDescent="0.25">
      <c r="R33" s="8" t="str">
        <f t="shared" si="1"/>
        <v>=</v>
      </c>
      <c r="T33" s="35">
        <f t="shared" si="0"/>
        <v>0</v>
      </c>
      <c r="U33" s="1" t="str" cm="1">
        <f t="array" ref="U33">IF(
        AND(
            F33=0,
            OR(P33=0, P33=1),
            O33&lt;&gt;0
        ),
        ROUND(D33 * E33 * PRODUCT(1 - H33:H33 / 100, 1 - L33:L33 / 100, 1 - N33:N33 / 100), 2),
    "")</f>
        <v/>
      </c>
      <c r="V33" s="1" t="str" cm="1">
        <f t="array" ref="V33">IF(
        AND(
            F33=1,
            OR(P33=0,P33=1),
            O33&lt;&gt;0
        ),
        ROUND(D33 * E33 * 1.12 * PRODUCT(1 - H33:H33 / 100, 1 - L33:L33 / 100, 1 - N33:N33 / 100), 2),
    "")</f>
        <v/>
      </c>
      <c r="W33" s="1" t="str" cm="1">
        <f t="array" ref="W33">IF(
        AND(
            F33=2,
            OR(P33=0, P33=1),
            O33&lt;&gt;0
        ),
        ROUND(D33 * E33 * PRODUCT(1 - H33:H33 / 100, 1 - L33:L33 / 100, 1 - N33:N33 / 100), 2),
    "")</f>
        <v/>
      </c>
      <c r="X33" s="1" t="str" cm="1">
        <f t="array" ref="X33">IF(
        AND(
            F33=3,
            OR(P33=0, P33=1),
            O33&lt;&gt;0
        ),
        ROUND(D33 * E33 * PRODUCT(1 - H33:H33 / 100), 2),
    "")</f>
        <v/>
      </c>
      <c r="Y33" s="1" t="str" cm="1">
        <f t="array" ref="Y33">IF(
        AND(
            F33=4,
            OR(P33=0, P33=1),
            O33&lt;&gt;0
        ),
        ROUND(D33 * E33 * PRODUCT(1 - H33:H33 / 100, 1 - L33:L33 / 100, 1 - N33:N33 / 100), 2),
    "")</f>
        <v/>
      </c>
      <c r="AH33" s="5">
        <f>(((AH3-(AH6/1.12*0.12)) * (AD6*0.01)) / AB3) * AB6</f>
        <v>110</v>
      </c>
    </row>
    <row r="34" spans="1:41" x14ac:dyDescent="0.25">
      <c r="R34" s="8" t="str">
        <f t="shared" si="1"/>
        <v>=</v>
      </c>
      <c r="T34" s="35">
        <f t="shared" si="0"/>
        <v>0</v>
      </c>
      <c r="U34" s="1" t="str" cm="1">
        <f t="array" ref="U34">IF(
        AND(
            F34=0,
            OR(P34=0, P34=1),
            O34&lt;&gt;0
        ),
        ROUND(D34 * E34 * PRODUCT(1 - H34:H34 / 100, 1 - L34:L34 / 100, 1 - N34:N34 / 100), 2),
    "")</f>
        <v/>
      </c>
      <c r="V34" s="1" t="str" cm="1">
        <f t="array" ref="V34">IF(
        AND(
            F34=1,
            OR(P34=0,P34=1),
            O34&lt;&gt;0
        ),
        ROUND(D34 * E34 * 1.12 * PRODUCT(1 - H34:H34 / 100, 1 - L34:L34 / 100, 1 - N34:N34 / 100), 2),
    "")</f>
        <v/>
      </c>
      <c r="W34" s="1" t="str" cm="1">
        <f t="array" ref="W34">IF(
        AND(
            F34=2,
            OR(P34=0, P34=1),
            O34&lt;&gt;0
        ),
        ROUND(D34 * E34 * PRODUCT(1 - H34:H34 / 100, 1 - L34:L34 / 100, 1 - N34:N34 / 100), 2),
    "")</f>
        <v/>
      </c>
      <c r="X34" s="1" t="str" cm="1">
        <f t="array" ref="X34">IF(
        AND(
            F34=3,
            OR(P34=0, P34=1),
            O34&lt;&gt;0
        ),
        ROUND(D34 * E34 * PRODUCT(1 - H34:H34 / 100), 2),
    "")</f>
        <v/>
      </c>
      <c r="Y34" s="1" t="str" cm="1">
        <f t="array" ref="Y34">IF(
        AND(
            F34=4,
            OR(P34=0, P34=1),
            O34&lt;&gt;0
        ),
        ROUND(D34 * E34 * PRODUCT(1 - H34:H34 / 100, 1 - L34:L34 / 100, 1 - N34:N34 / 100), 2),
    "")</f>
        <v/>
      </c>
      <c r="AH34" s="2">
        <f>(((AH3-(AH24/1.12*0.12)) * (AD6*0.01)) / AB3) * AB6</f>
        <v>107.36</v>
      </c>
    </row>
    <row r="35" spans="1:41" x14ac:dyDescent="0.25">
      <c r="A35" s="28"/>
      <c r="R35" s="8" t="str">
        <f t="shared" si="1"/>
        <v>=</v>
      </c>
      <c r="T35" s="35">
        <f t="shared" si="0"/>
        <v>0</v>
      </c>
      <c r="U35" s="1" t="str" cm="1">
        <f t="array" ref="U35">IF(
        AND(
            F35=0,
            OR(P35=0, P35=1),
            O35&lt;&gt;0
        ),
        ROUND(D35 * E35 * PRODUCT(1 - H35:H35 / 100, 1 - L35:L35 / 100, 1 - N35:N35 / 100), 2),
    "")</f>
        <v/>
      </c>
      <c r="V35" s="1" t="str" cm="1">
        <f t="array" ref="V35">IF(
        AND(
            F35=1,
            OR(P35=0,P35=1),
            O35&lt;&gt;0
        ),
        ROUND(D35 * E35 * 1.12 * PRODUCT(1 - H35:H35 / 100, 1 - L35:L35 / 100, 1 - N35:N35 / 100), 2),
    "")</f>
        <v/>
      </c>
      <c r="W35" s="1" t="str" cm="1">
        <f t="array" ref="W35">IF(
        AND(
            F35=2,
            OR(P35=0, P35=1),
            O35&lt;&gt;0
        ),
        ROUND(D35 * E35 * PRODUCT(1 - H35:H35 / 100, 1 - L35:L35 / 100, 1 - N35:N35 / 100), 2),
    "")</f>
        <v/>
      </c>
      <c r="X35" s="1" t="str" cm="1">
        <f t="array" ref="X35">IF(
        AND(
            F35=3,
            OR(P35=0, P35=1),
            O35&lt;&gt;0
        ),
        ROUND(D35 * E35 * PRODUCT(1 - H35:H35 / 100), 2),
    "")</f>
        <v/>
      </c>
      <c r="Y35" s="1" t="str" cm="1">
        <f t="array" ref="Y35">IF(
        AND(
            F35=4,
            OR(P35=0, P35=1),
            O35&lt;&gt;0
        ),
        ROUND(D35 * E35 * PRODUCT(1 - H35:H35 / 100, 1 - L35:L35 / 100, 1 - N35:N35 / 100), 2),
    "")</f>
        <v/>
      </c>
      <c r="AH35" s="5" t="s">
        <v>38</v>
      </c>
    </row>
    <row r="36" spans="1:41" s="4" customFormat="1" x14ac:dyDescent="0.25">
      <c r="A36" s="28"/>
      <c r="B36"/>
      <c r="C36"/>
      <c r="D36" s="2"/>
      <c r="E36"/>
      <c r="F36"/>
      <c r="G36"/>
      <c r="H36"/>
      <c r="I36"/>
      <c r="J36"/>
      <c r="K36"/>
      <c r="L36"/>
      <c r="M36"/>
      <c r="N36"/>
      <c r="O36" s="2"/>
      <c r="P36" s="22"/>
      <c r="R36" s="8" t="str">
        <f t="shared" si="1"/>
        <v>=</v>
      </c>
      <c r="T36" s="35">
        <f t="shared" si="0"/>
        <v>0</v>
      </c>
      <c r="U36" s="1" t="str" cm="1">
        <f t="array" ref="U36">IF(
        AND(
            F36=0,
            OR(P36=0, P36=1),
            O36&lt;&gt;0
        ),
        ROUND(D36 * E36 * PRODUCT(1 - H36:H36 / 100, 1 - L36:L36 / 100, 1 - N36:N36 / 100), 2),
    "")</f>
        <v/>
      </c>
      <c r="V36" s="1" t="str" cm="1">
        <f t="array" ref="V36">IF(
        AND(
            F36=1,
            OR(P36=0,P36=1),
            O36&lt;&gt;0
        ),
        ROUND(D36 * E36 * 1.12 * PRODUCT(1 - H36:H36 / 100, 1 - L36:L36 / 100, 1 - N36:N36 / 100), 2),
    "")</f>
        <v/>
      </c>
      <c r="W36" s="1" t="str" cm="1">
        <f t="array" ref="W36">IF(
        AND(
            F36=2,
            OR(P36=0, P36=1),
            O36&lt;&gt;0
        ),
        ROUND(D36 * E36 * PRODUCT(1 - H36:H36 / 100, 1 - L36:L36 / 100, 1 - N36:N36 / 100), 2),
    "")</f>
        <v/>
      </c>
      <c r="X36" s="1" t="str" cm="1">
        <f t="array" ref="X36">IF(
        AND(
            F36=3,
            OR(P36=0, P36=1),
            O36&lt;&gt;0
        ),
        ROUND(D36 * E36 * PRODUCT(1 - H36:H36 / 100), 2),
    "")</f>
        <v/>
      </c>
      <c r="Y36" s="1" t="str" cm="1">
        <f t="array" ref="Y36">IF(
        AND(
            F36=4,
            OR(P36=0, P36=1),
            O36&lt;&gt;0
        ),
        ROUND(D36 * E36 * PRODUCT(1 - H36:H36 / 100, 1 - L36:L36 / 100, 1 - N36:N36 / 100), 2),
    "")</f>
        <v/>
      </c>
      <c r="AA36"/>
      <c r="AB36"/>
      <c r="AC36"/>
      <c r="AD36"/>
      <c r="AE36"/>
      <c r="AG36"/>
      <c r="AH36" s="6">
        <f xml:space="preserve"> ((AH3-(AH6/1.12*0.12)) /AB3*AB15) * (AD15/100)</f>
        <v>0</v>
      </c>
      <c r="AI36"/>
      <c r="AJ36"/>
      <c r="AK36"/>
      <c r="AL36" s="2"/>
      <c r="AM36"/>
      <c r="AN36" s="3"/>
      <c r="AO36"/>
    </row>
    <row r="37" spans="1:41" s="4" customFormat="1" x14ac:dyDescent="0.25">
      <c r="A37" s="28"/>
      <c r="B37"/>
      <c r="C37"/>
      <c r="D37" s="2"/>
      <c r="E37"/>
      <c r="F37"/>
      <c r="G37"/>
      <c r="H37"/>
      <c r="I37"/>
      <c r="J37"/>
      <c r="K37"/>
      <c r="L37"/>
      <c r="M37"/>
      <c r="N37"/>
      <c r="O37" s="2"/>
      <c r="P37" s="22"/>
      <c r="R37" s="8" t="str">
        <f t="shared" si="1"/>
        <v>=</v>
      </c>
      <c r="T37" s="35">
        <f t="shared" si="0"/>
        <v>0</v>
      </c>
      <c r="U37" s="1" t="str" cm="1">
        <f t="array" ref="U37">IF(
        AND(
            F37=0,
            OR(P37=0, P37=1),
            O37&lt;&gt;0
        ),
        ROUND(D37 * E37 * PRODUCT(1 - H37:H37 / 100, 1 - L37:L37 / 100, 1 - N37:N37 / 100), 2),
    "")</f>
        <v/>
      </c>
      <c r="V37" s="1" t="str" cm="1">
        <f t="array" ref="V37">IF(
        AND(
            F37=1,
            OR(P37=0,P37=1),
            O37&lt;&gt;0
        ),
        ROUND(D37 * E37 * 1.12 * PRODUCT(1 - H37:H37 / 100, 1 - L37:L37 / 100, 1 - N37:N37 / 100), 2),
    "")</f>
        <v/>
      </c>
      <c r="W37" s="1" t="str" cm="1">
        <f t="array" ref="W37">IF(
        AND(
            F37=2,
            OR(P37=0, P37=1),
            O37&lt;&gt;0
        ),
        ROUND(D37 * E37 * PRODUCT(1 - H37:H37 / 100, 1 - L37:L37 / 100, 1 - N37:N37 / 100), 2),
    "")</f>
        <v/>
      </c>
      <c r="X37" s="1" t="str" cm="1">
        <f t="array" ref="X37">IF(
        AND(
            F37=3,
            OR(P37=0, P37=1),
            O37&lt;&gt;0
        ),
        ROUND(D37 * E37 * PRODUCT(1 - H37:H37 / 100), 2),
    "")</f>
        <v/>
      </c>
      <c r="Y37" s="1" t="str" cm="1">
        <f t="array" ref="Y37">IF(
        AND(
            F37=4,
            OR(P37=0, P37=1),
            O37&lt;&gt;0
        ),
        ROUND(D37 * E37 * PRODUCT(1 - H37:H37 / 100, 1 - L37:L37 / 100, 1 - N37:N37 / 100), 2),
    "")</f>
        <v/>
      </c>
      <c r="AA37"/>
      <c r="AB37"/>
      <c r="AC37"/>
      <c r="AD37"/>
      <c r="AE37"/>
      <c r="AG37"/>
      <c r="AH37" s="2"/>
      <c r="AI37"/>
      <c r="AJ37"/>
      <c r="AK37"/>
      <c r="AL37" s="2"/>
      <c r="AM37"/>
      <c r="AN37" s="3"/>
      <c r="AO37"/>
    </row>
    <row r="38" spans="1:41" s="4" customFormat="1" x14ac:dyDescent="0.25">
      <c r="A38" s="28"/>
      <c r="B38"/>
      <c r="C38"/>
      <c r="D38" s="2"/>
      <c r="E38"/>
      <c r="F38"/>
      <c r="G38"/>
      <c r="H38"/>
      <c r="I38"/>
      <c r="J38"/>
      <c r="K38"/>
      <c r="L38"/>
      <c r="M38"/>
      <c r="N38"/>
      <c r="O38" s="2"/>
      <c r="P38" s="22"/>
      <c r="R38" s="8" t="str">
        <f t="shared" si="1"/>
        <v>=</v>
      </c>
      <c r="T38" s="35">
        <f t="shared" si="0"/>
        <v>0</v>
      </c>
      <c r="U38" s="1" t="str" cm="1">
        <f t="array" ref="U38">IF(
        AND(
            F38=0,
            OR(P38=0, P38=1),
            O38&lt;&gt;0
        ),
        ROUND(D38 * E38 * PRODUCT(1 - H38:H38 / 100, 1 - L38:L38 / 100, 1 - N38:N38 / 100), 2),
    "")</f>
        <v/>
      </c>
      <c r="V38" s="1" t="str" cm="1">
        <f t="array" ref="V38">IF(
        AND(
            F38=1,
            OR(P38=0,P38=1),
            O38&lt;&gt;0
        ),
        ROUND(D38 * E38 * 1.12 * PRODUCT(1 - H38:H38 / 100, 1 - L38:L38 / 100, 1 - N38:N38 / 100), 2),
    "")</f>
        <v/>
      </c>
      <c r="W38" s="1" t="str" cm="1">
        <f t="array" ref="W38">IF(
        AND(
            F38=2,
            OR(P38=0, P38=1),
            O38&lt;&gt;0
        ),
        ROUND(D38 * E38 * PRODUCT(1 - H38:H38 / 100, 1 - L38:L38 / 100, 1 - N38:N38 / 100), 2),
    "")</f>
        <v/>
      </c>
      <c r="X38" s="1" t="str" cm="1">
        <f t="array" ref="X38">IF(
        AND(
            F38=3,
            OR(P38=0, P38=1),
            O38&lt;&gt;0
        ),
        ROUND(D38 * E38 * PRODUCT(1 - H38:H38 / 100), 2),
    "")</f>
        <v/>
      </c>
      <c r="Y38" s="1" t="str" cm="1">
        <f t="array" ref="Y38">IF(
        AND(
            F38=4,
            OR(P38=0, P38=1),
            O38&lt;&gt;0
        ),
        ROUND(D38 * E38 * PRODUCT(1 - H38:H38 / 100, 1 - L38:L38 / 100, 1 - N38:N38 / 100), 2),
    "")</f>
        <v/>
      </c>
      <c r="AA38"/>
      <c r="AB38"/>
      <c r="AC38"/>
      <c r="AD38"/>
      <c r="AE38"/>
      <c r="AG38"/>
      <c r="AH38" s="5" t="s">
        <v>35</v>
      </c>
      <c r="AI38"/>
      <c r="AJ38"/>
      <c r="AK38"/>
      <c r="AL38" s="2"/>
      <c r="AM38"/>
      <c r="AN38" s="3"/>
      <c r="AO38"/>
    </row>
    <row r="39" spans="1:41" s="4" customFormat="1" x14ac:dyDescent="0.25">
      <c r="A39" s="28"/>
      <c r="B39"/>
      <c r="C39"/>
      <c r="D39" s="2"/>
      <c r="E39"/>
      <c r="F39"/>
      <c r="G39"/>
      <c r="H39"/>
      <c r="I39"/>
      <c r="J39"/>
      <c r="K39"/>
      <c r="L39"/>
      <c r="M39"/>
      <c r="N39"/>
      <c r="O39" s="2"/>
      <c r="P39" s="22"/>
      <c r="R39" s="8" t="str">
        <f t="shared" si="1"/>
        <v>=</v>
      </c>
      <c r="T39" s="35">
        <f t="shared" si="0"/>
        <v>0</v>
      </c>
      <c r="U39" s="1" t="str" cm="1">
        <f t="array" ref="U39">IF(
        AND(
            F39=0,
            OR(P39=0, P39=1),
            O39&lt;&gt;0
        ),
        ROUND(D39 * E39 * PRODUCT(1 - H39:H39 / 100, 1 - L39:L39 / 100, 1 - N39:N39 / 100), 2),
    "")</f>
        <v/>
      </c>
      <c r="V39" s="1" t="str" cm="1">
        <f t="array" ref="V39">IF(
        AND(
            F39=1,
            OR(P39=0,P39=1),
            O39&lt;&gt;0
        ),
        ROUND(D39 * E39 * 1.12 * PRODUCT(1 - H39:H39 / 100, 1 - L39:L39 / 100, 1 - N39:N39 / 100), 2),
    "")</f>
        <v/>
      </c>
      <c r="W39" s="1" t="str" cm="1">
        <f t="array" ref="W39">IF(
        AND(
            F39=2,
            OR(P39=0, P39=1),
            O39&lt;&gt;0
        ),
        ROUND(D39 * E39 * PRODUCT(1 - H39:H39 / 100, 1 - L39:L39 / 100, 1 - N39:N39 / 100), 2),
    "")</f>
        <v/>
      </c>
      <c r="X39" s="1" t="str" cm="1">
        <f t="array" ref="X39">IF(
        AND(
            F39=3,
            OR(P39=0, P39=1),
            O39&lt;&gt;0
        ),
        ROUND(D39 * E39 * PRODUCT(1 - H39:H39 / 100), 2),
    "")</f>
        <v/>
      </c>
      <c r="Y39" s="1" t="str" cm="1">
        <f t="array" ref="Y39">IF(
        AND(
            F39=4,
            OR(P39=0, P39=1),
            O39&lt;&gt;0
        ),
        ROUND(D39 * E39 * PRODUCT(1 - H39:H39 / 100, 1 - L39:L39 / 100, 1 - N39:N39 / 100), 2),
    "")</f>
        <v/>
      </c>
      <c r="AA39"/>
      <c r="AB39"/>
      <c r="AC39"/>
      <c r="AD39"/>
      <c r="AE39"/>
      <c r="AG39"/>
      <c r="AH39" s="5">
        <f>ROUND(((AB6=0)*AH18) + ((AB6&lt;&gt;0)*((AH6 + AH9) / AB3 * AB6 / 1.12 + AH18)) *0.12, 2)</f>
        <v>52.8</v>
      </c>
      <c r="AI39" s="26"/>
      <c r="AJ39"/>
      <c r="AK39"/>
      <c r="AL39" s="2"/>
      <c r="AM39"/>
      <c r="AN39" s="3"/>
      <c r="AO39"/>
    </row>
    <row r="40" spans="1:41" s="4" customFormat="1" x14ac:dyDescent="0.25">
      <c r="A40" s="28"/>
      <c r="B40"/>
      <c r="C40"/>
      <c r="D40" s="2"/>
      <c r="E40"/>
      <c r="F40"/>
      <c r="G40"/>
      <c r="H40"/>
      <c r="I40"/>
      <c r="J40"/>
      <c r="K40"/>
      <c r="L40"/>
      <c r="M40"/>
      <c r="N40"/>
      <c r="O40" s="2"/>
      <c r="P40" s="22"/>
      <c r="R40" s="8" t="str">
        <f t="shared" si="1"/>
        <v>=</v>
      </c>
      <c r="T40" s="35">
        <f t="shared" si="0"/>
        <v>0</v>
      </c>
      <c r="U40" s="1" t="str" cm="1">
        <f t="array" ref="U40">IF(
        AND(
            F40=0,
            OR(P40=0, P40=1),
            O40&lt;&gt;0
        ),
        ROUND(D40 * E40 * PRODUCT(1 - H40:H40 / 100, 1 - L40:L40 / 100, 1 - N40:N40 / 100), 2),
    "")</f>
        <v/>
      </c>
      <c r="V40" s="1" t="str" cm="1">
        <f t="array" ref="V40">IF(
        AND(
            F40=1,
            OR(P40=0,P40=1),
            O40&lt;&gt;0
        ),
        ROUND(D40 * E40 * 1.12 * PRODUCT(1 - H40:H40 / 100, 1 - L40:L40 / 100, 1 - N40:N40 / 100), 2),
    "")</f>
        <v/>
      </c>
      <c r="W40" s="1" t="str" cm="1">
        <f t="array" ref="W40">IF(
        AND(
            F40=2,
            OR(P40=0, P40=1),
            O40&lt;&gt;0
        ),
        ROUND(D40 * E40 * PRODUCT(1 - H40:H40 / 100, 1 - L40:L40 / 100, 1 - N40:N40 / 100), 2),
    "")</f>
        <v/>
      </c>
      <c r="X40" s="1" t="str" cm="1">
        <f t="array" ref="X40">IF(
        AND(
            F40=3,
            OR(P40=0, P40=1),
            O40&lt;&gt;0
        ),
        ROUND(D40 * E40 * PRODUCT(1 - H40:H40 / 100), 2),
    "")</f>
        <v/>
      </c>
      <c r="Y40" s="1" t="str" cm="1">
        <f t="array" ref="Y40">IF(
        AND(
            F40=4,
            OR(P40=0, P40=1),
            O40&lt;&gt;0
        ),
        ROUND(D40 * E40 * PRODUCT(1 - H40:H40 / 100, 1 - L40:L40 / 100, 1 - N40:N40 / 100), 2),
    "")</f>
        <v/>
      </c>
      <c r="AA40"/>
      <c r="AB40"/>
      <c r="AC40"/>
      <c r="AD40"/>
      <c r="AE40"/>
      <c r="AG40"/>
      <c r="AH40" s="2"/>
      <c r="AI40"/>
      <c r="AJ40"/>
      <c r="AK40"/>
      <c r="AL40" s="2"/>
      <c r="AM40"/>
      <c r="AN40" s="3"/>
      <c r="AO40"/>
    </row>
    <row r="41" spans="1:41" s="4" customFormat="1" x14ac:dyDescent="0.25">
      <c r="A41" s="28"/>
      <c r="B41"/>
      <c r="C41"/>
      <c r="D41" s="2"/>
      <c r="E41"/>
      <c r="F41"/>
      <c r="G41"/>
      <c r="H41"/>
      <c r="I41"/>
      <c r="J41"/>
      <c r="K41"/>
      <c r="L41"/>
      <c r="M41"/>
      <c r="N41"/>
      <c r="O41" s="2"/>
      <c r="P41" s="22"/>
      <c r="R41" s="8" t="str">
        <f t="shared" si="1"/>
        <v>=</v>
      </c>
      <c r="T41" s="35">
        <f t="shared" si="0"/>
        <v>0</v>
      </c>
      <c r="U41" s="1" t="str" cm="1">
        <f t="array" ref="U41">IF(
        AND(
            F41=0,
            OR(P41=0, P41=1),
            O41&lt;&gt;0
        ),
        ROUND(D41 * E41 * PRODUCT(1 - H41:H41 / 100, 1 - L41:L41 / 100, 1 - N41:N41 / 100), 2),
    "")</f>
        <v/>
      </c>
      <c r="V41" s="1" t="str" cm="1">
        <f t="array" ref="V41">IF(
        AND(
            F41=1,
            OR(P41=0,P41=1),
            O41&lt;&gt;0
        ),
        ROUND(D41 * E41 * 1.12 * PRODUCT(1 - H41:H41 / 100, 1 - L41:L41 / 100, 1 - N41:N41 / 100), 2),
    "")</f>
        <v/>
      </c>
      <c r="W41" s="1" t="str" cm="1">
        <f t="array" ref="W41">IF(
        AND(
            F41=2,
            OR(P41=0, P41=1),
            O41&lt;&gt;0
        ),
        ROUND(D41 * E41 * PRODUCT(1 - H41:H41 / 100, 1 - L41:L41 / 100, 1 - N41:N41 / 100), 2),
    "")</f>
        <v/>
      </c>
      <c r="X41" s="1" t="str" cm="1">
        <f t="array" ref="X41">IF(
        AND(
            F41=3,
            OR(P41=0, P41=1),
            O41&lt;&gt;0
        ),
        ROUND(D41 * E41 * PRODUCT(1 - H41:H41 / 100), 2),
    "")</f>
        <v/>
      </c>
      <c r="Y41" s="1" t="str" cm="1">
        <f t="array" ref="Y41">IF(
        AND(
            F41=4,
            OR(P41=0, P41=1),
            O41&lt;&gt;0
        ),
        ROUND(D41 * E41 * PRODUCT(1 - H41:H41 / 100, 1 - L41:L41 / 100, 1 - N41:N41 / 100), 2),
    "")</f>
        <v/>
      </c>
      <c r="AA41"/>
      <c r="AB41"/>
      <c r="AC41"/>
      <c r="AD41"/>
      <c r="AE41"/>
      <c r="AG41"/>
      <c r="AH41" s="5" t="s">
        <v>33</v>
      </c>
      <c r="AI41"/>
      <c r="AJ41"/>
      <c r="AK41"/>
      <c r="AL41" s="2"/>
      <c r="AM41"/>
      <c r="AN41" s="3"/>
      <c r="AO41"/>
    </row>
    <row r="42" spans="1:41" s="4" customFormat="1" x14ac:dyDescent="0.25">
      <c r="A42" s="28"/>
      <c r="B42"/>
      <c r="C42"/>
      <c r="D42" s="2"/>
      <c r="E42"/>
      <c r="F42"/>
      <c r="G42"/>
      <c r="H42"/>
      <c r="I42"/>
      <c r="J42"/>
      <c r="K42"/>
      <c r="L42"/>
      <c r="M42"/>
      <c r="N42"/>
      <c r="O42" s="2"/>
      <c r="P42" s="22"/>
      <c r="R42" s="8" t="str">
        <f t="shared" si="1"/>
        <v>=</v>
      </c>
      <c r="T42" s="35">
        <f t="shared" si="0"/>
        <v>0</v>
      </c>
      <c r="U42" s="1" t="str" cm="1">
        <f t="array" ref="U42">IF(
        AND(
            F42=0,
            OR(P42=0, P42=1),
            O42&lt;&gt;0
        ),
        ROUND(D42 * E42 * PRODUCT(1 - H42:H42 / 100, 1 - L42:L42 / 100, 1 - N42:N42 / 100), 2),
    "")</f>
        <v/>
      </c>
      <c r="V42" s="1" t="str" cm="1">
        <f t="array" ref="V42">IF(
        AND(
            F42=1,
            OR(P42=0,P42=1),
            O42&lt;&gt;0
        ),
        ROUND(D42 * E42 * 1.12 * PRODUCT(1 - H42:H42 / 100, 1 - L42:L42 / 100, 1 - N42:N42 / 100), 2),
    "")</f>
        <v/>
      </c>
      <c r="W42" s="1" t="str" cm="1">
        <f t="array" ref="W42">IF(
        AND(
            F42=2,
            OR(P42=0, P42=1),
            O42&lt;&gt;0
        ),
        ROUND(D42 * E42 * PRODUCT(1 - H42:H42 / 100, 1 - L42:L42 / 100, 1 - N42:N42 / 100), 2),
    "")</f>
        <v/>
      </c>
      <c r="X42" s="1" t="str" cm="1">
        <f t="array" ref="X42">IF(
        AND(
            F42=3,
            OR(P42=0, P42=1),
            O42&lt;&gt;0
        ),
        ROUND(D42 * E42 * PRODUCT(1 - H42:H42 / 100), 2),
    "")</f>
        <v/>
      </c>
      <c r="Y42" s="1" t="str" cm="1">
        <f t="array" ref="Y42">IF(
        AND(
            F42=4,
            OR(P42=0, P42=1),
            O42&lt;&gt;0
        ),
        ROUND(D42 * E42 * PRODUCT(1 - H42:H42 / 100, 1 - L42:L42 / 100, 1 - N42:N42 / 100), 2),
    "")</f>
        <v/>
      </c>
      <c r="AA42"/>
      <c r="AB42"/>
      <c r="AC42"/>
      <c r="AD42"/>
      <c r="AE42"/>
      <c r="AG42"/>
      <c r="AH42" s="5">
        <f xml:space="preserve"> (SUM(U:U)) - (SUM(U:U) / AB3 * AB6)</f>
        <v>0</v>
      </c>
      <c r="AI42"/>
      <c r="AJ42"/>
      <c r="AK42"/>
      <c r="AL42" s="2"/>
      <c r="AM42"/>
      <c r="AN42" s="3"/>
      <c r="AO42"/>
    </row>
    <row r="43" spans="1:41" s="4" customFormat="1" x14ac:dyDescent="0.25">
      <c r="A43" s="28"/>
      <c r="B43"/>
      <c r="C43"/>
      <c r="D43" s="2"/>
      <c r="E43"/>
      <c r="F43"/>
      <c r="G43"/>
      <c r="H43"/>
      <c r="I43"/>
      <c r="J43"/>
      <c r="K43"/>
      <c r="L43"/>
      <c r="M43"/>
      <c r="N43"/>
      <c r="O43" s="2"/>
      <c r="P43" s="22"/>
      <c r="R43" s="8" t="str">
        <f t="shared" si="1"/>
        <v>=</v>
      </c>
      <c r="T43" s="35">
        <f t="shared" si="0"/>
        <v>0</v>
      </c>
      <c r="U43" s="1" t="str" cm="1">
        <f t="array" ref="U43">IF(
        AND(
            F43=0,
            OR(P43=0, P43=1),
            O43&lt;&gt;0
        ),
        ROUND(D43 * E43 * PRODUCT(1 - H43:H43 / 100, 1 - L43:L43 / 100, 1 - N43:N43 / 100), 2),
    "")</f>
        <v/>
      </c>
      <c r="V43" s="1" t="str" cm="1">
        <f t="array" ref="V43">IF(
        AND(
            F43=1,
            OR(P43=0,P43=1),
            O43&lt;&gt;0
        ),
        ROUND(D43 * E43 * 1.12 * PRODUCT(1 - H43:H43 / 100, 1 - L43:L43 / 100, 1 - N43:N43 / 100), 2),
    "")</f>
        <v/>
      </c>
      <c r="W43" s="1" t="str" cm="1">
        <f t="array" ref="W43">IF(
        AND(
            F43=2,
            OR(P43=0, P43=1),
            O43&lt;&gt;0
        ),
        ROUND(D43 * E43 * PRODUCT(1 - H43:H43 / 100, 1 - L43:L43 / 100, 1 - N43:N43 / 100), 2),
    "")</f>
        <v/>
      </c>
      <c r="X43" s="1" t="str" cm="1">
        <f t="array" ref="X43">IF(
        AND(
            F43=3,
            OR(P43=0, P43=1),
            O43&lt;&gt;0
        ),
        ROUND(D43 * E43 * PRODUCT(1 - H43:H43 / 100), 2),
    "")</f>
        <v/>
      </c>
      <c r="Y43" s="1" t="str" cm="1">
        <f t="array" ref="Y43">IF(
        AND(
            F43=4,
            OR(P43=0, P43=1),
            O43&lt;&gt;0
        ),
        ROUND(D43 * E43 * PRODUCT(1 - H43:H43 / 100, 1 - L43:L43 / 100, 1 - N43:N43 / 100), 2),
    "")</f>
        <v/>
      </c>
      <c r="AA43"/>
      <c r="AB43"/>
      <c r="AC43"/>
      <c r="AD43"/>
      <c r="AE43"/>
      <c r="AG43"/>
      <c r="AH43" s="2"/>
      <c r="AI43"/>
      <c r="AJ43"/>
      <c r="AK43"/>
      <c r="AL43" s="2"/>
      <c r="AM43"/>
      <c r="AN43" s="3"/>
      <c r="AO43"/>
    </row>
    <row r="44" spans="1:41" s="4" customFormat="1" x14ac:dyDescent="0.25">
      <c r="A44" s="28"/>
      <c r="B44"/>
      <c r="C44"/>
      <c r="D44" s="2"/>
      <c r="E44"/>
      <c r="F44"/>
      <c r="G44"/>
      <c r="H44"/>
      <c r="I44"/>
      <c r="J44"/>
      <c r="K44"/>
      <c r="L44"/>
      <c r="M44"/>
      <c r="N44"/>
      <c r="O44" s="2"/>
      <c r="P44" s="22"/>
      <c r="R44" s="8" t="str">
        <f t="shared" si="1"/>
        <v>=</v>
      </c>
      <c r="T44" s="35">
        <f t="shared" si="0"/>
        <v>0</v>
      </c>
      <c r="U44" s="1" t="str" cm="1">
        <f t="array" ref="U44">IF(
        AND(
            F44=0,
            OR(P44=0, P44=1),
            O44&lt;&gt;0
        ),
        ROUND(D44 * E44 * PRODUCT(1 - H44:H44 / 100, 1 - L44:L44 / 100, 1 - N44:N44 / 100), 2),
    "")</f>
        <v/>
      </c>
      <c r="V44" s="1" t="str" cm="1">
        <f t="array" ref="V44">IF(
        AND(
            F44=1,
            OR(P44=0,P44=1),
            O44&lt;&gt;0
        ),
        ROUND(D44 * E44 * 1.12 * PRODUCT(1 - H44:H44 / 100, 1 - L44:L44 / 100, 1 - N44:N44 / 100), 2),
    "")</f>
        <v/>
      </c>
      <c r="W44" s="1" t="str" cm="1">
        <f t="array" ref="W44">IF(
        AND(
            F44=2,
            OR(P44=0, P44=1),
            O44&lt;&gt;0
        ),
        ROUND(D44 * E44 * PRODUCT(1 - H44:H44 / 100, 1 - L44:L44 / 100, 1 - N44:N44 / 100), 2),
    "")</f>
        <v/>
      </c>
      <c r="X44" s="1" t="str" cm="1">
        <f t="array" ref="X44">IF(
        AND(
            F44=3,
            OR(P44=0, P44=1),
            O44&lt;&gt;0
        ),
        ROUND(D44 * E44 * PRODUCT(1 - H44:H44 / 100), 2),
    "")</f>
        <v/>
      </c>
      <c r="Y44" s="1" t="str" cm="1">
        <f t="array" ref="Y44">IF(
        AND(
            F44=4,
            OR(P44=0, P44=1),
            O44&lt;&gt;0
        ),
        ROUND(D44 * E44 * PRODUCT(1 - H44:H44 / 100, 1 - L44:L44 / 100, 1 - N44:N44 / 100), 2),
    "")</f>
        <v/>
      </c>
      <c r="AA44"/>
      <c r="AB44"/>
      <c r="AC44"/>
      <c r="AD44"/>
      <c r="AE44"/>
      <c r="AG44"/>
      <c r="AH44" s="5" t="s">
        <v>34</v>
      </c>
      <c r="AI44"/>
      <c r="AJ44"/>
      <c r="AK44"/>
      <c r="AL44" s="2"/>
      <c r="AM44"/>
      <c r="AN44" s="3"/>
      <c r="AO44"/>
    </row>
    <row r="45" spans="1:41" s="4" customFormat="1" x14ac:dyDescent="0.25">
      <c r="A45" s="28"/>
      <c r="B45"/>
      <c r="C45"/>
      <c r="D45" s="2"/>
      <c r="E45"/>
      <c r="F45"/>
      <c r="G45"/>
      <c r="H45"/>
      <c r="I45"/>
      <c r="J45"/>
      <c r="K45"/>
      <c r="L45"/>
      <c r="M45"/>
      <c r="N45"/>
      <c r="O45" s="2"/>
      <c r="P45" s="22"/>
      <c r="R45" s="8" t="str">
        <f t="shared" si="1"/>
        <v>=</v>
      </c>
      <c r="T45" s="35">
        <f t="shared" si="0"/>
        <v>0</v>
      </c>
      <c r="U45" s="1" t="str" cm="1">
        <f t="array" ref="U45">IF(
        AND(
            F45=0,
            OR(P45=0, P45=1),
            O45&lt;&gt;0
        ),
        ROUND(D45 * E45 * PRODUCT(1 - H45:H45 / 100, 1 - L45:L45 / 100, 1 - N45:N45 / 100), 2),
    "")</f>
        <v/>
      </c>
      <c r="V45" s="1" t="str" cm="1">
        <f t="array" ref="V45">IF(
        AND(
            F45=1,
            OR(P45=0,P45=1),
            O45&lt;&gt;0
        ),
        ROUND(D45 * E45 * 1.12 * PRODUCT(1 - H45:H45 / 100, 1 - L45:L45 / 100, 1 - N45:N45 / 100), 2),
    "")</f>
        <v/>
      </c>
      <c r="W45" s="1" t="str" cm="1">
        <f t="array" ref="W45">IF(
        AND(
            F45=2,
            OR(P45=0, P45=1),
            O45&lt;&gt;0
        ),
        ROUND(D45 * E45 * PRODUCT(1 - H45:H45 / 100, 1 - L45:L45 / 100, 1 - N45:N45 / 100), 2),
    "")</f>
        <v/>
      </c>
      <c r="X45" s="1" t="str" cm="1">
        <f t="array" ref="X45">IF(
        AND(
            F45=3,
            OR(P45=0, P45=1),
            O45&lt;&gt;0
        ),
        ROUND(D45 * E45 * PRODUCT(1 - H45:H45 / 100), 2),
    "")</f>
        <v/>
      </c>
      <c r="Y45" s="1" t="str" cm="1">
        <f t="array" ref="Y45">IF(
        AND(
            F45=4,
            OR(P45=0, P45=1),
            O45&lt;&gt;0
        ),
        ROUND(D45 * E45 * PRODUCT(1 - H45:H45 / 100, 1 - L45:L45 / 100, 1 - N45:N45 / 100), 2),
    "")</f>
        <v/>
      </c>
      <c r="AA45"/>
      <c r="AB45"/>
      <c r="AC45"/>
      <c r="AD45"/>
      <c r="AE45"/>
      <c r="AG45"/>
      <c r="AH45" s="5">
        <f xml:space="preserve"> (SUM(V:V) * 1.12) - ((SUM(V:V) * 1.12) /AB3 * AB6)</f>
        <v>0</v>
      </c>
      <c r="AI45"/>
      <c r="AJ45"/>
      <c r="AK45"/>
      <c r="AL45" s="2"/>
      <c r="AM45"/>
      <c r="AN45" s="3"/>
      <c r="AO45"/>
    </row>
    <row r="46" spans="1:41" s="4" customFormat="1" x14ac:dyDescent="0.25">
      <c r="A46" s="28"/>
      <c r="B46"/>
      <c r="C46"/>
      <c r="D46" s="2"/>
      <c r="E46"/>
      <c r="F46"/>
      <c r="G46"/>
      <c r="H46"/>
      <c r="I46"/>
      <c r="J46"/>
      <c r="K46"/>
      <c r="L46"/>
      <c r="M46"/>
      <c r="N46"/>
      <c r="O46" s="2"/>
      <c r="P46" s="22"/>
      <c r="R46" s="8" t="str">
        <f t="shared" si="1"/>
        <v>=</v>
      </c>
      <c r="T46" s="35">
        <f t="shared" si="0"/>
        <v>0</v>
      </c>
      <c r="U46" s="1" t="str" cm="1">
        <f t="array" ref="U46">IF(
        AND(
            F46=0,
            OR(P46=0, P46=1),
            O46&lt;&gt;0
        ),
        ROUND(D46 * E46 * PRODUCT(1 - H46:H46 / 100, 1 - L46:L46 / 100, 1 - N46:N46 / 100), 2),
    "")</f>
        <v/>
      </c>
      <c r="V46" s="1" t="str" cm="1">
        <f t="array" ref="V46">IF(
        AND(
            F46=1,
            OR(P46=0,P46=1),
            O46&lt;&gt;0
        ),
        ROUND(D46 * E46 * 1.12 * PRODUCT(1 - H46:H46 / 100, 1 - L46:L46 / 100, 1 - N46:N46 / 100), 2),
    "")</f>
        <v/>
      </c>
      <c r="W46" s="1" t="str" cm="1">
        <f t="array" ref="W46">IF(
        AND(
            F46=2,
            OR(P46=0, P46=1),
            O46&lt;&gt;0
        ),
        ROUND(D46 * E46 * PRODUCT(1 - H46:H46 / 100, 1 - L46:L46 / 100, 1 - N46:N46 / 100), 2),
    "")</f>
        <v/>
      </c>
      <c r="X46" s="1" t="str" cm="1">
        <f t="array" ref="X46">IF(
        AND(
            F46=3,
            OR(P46=0, P46=1),
            O46&lt;&gt;0
        ),
        ROUND(D46 * E46 * PRODUCT(1 - H46:H46 / 100), 2),
    "")</f>
        <v/>
      </c>
      <c r="Y46" s="1" t="str" cm="1">
        <f t="array" ref="Y46">IF(
        AND(
            F46=4,
            OR(P46=0, P46=1),
            O46&lt;&gt;0
        ),
        ROUND(D46 * E46 * PRODUCT(1 - H46:H46 / 100, 1 - L46:L46 / 100, 1 - N46:N46 / 100), 2),
    "")</f>
        <v/>
      </c>
      <c r="AA46"/>
      <c r="AB46"/>
      <c r="AC46"/>
      <c r="AD46"/>
      <c r="AE46"/>
      <c r="AG46"/>
      <c r="AH46" s="2"/>
      <c r="AI46"/>
      <c r="AJ46"/>
      <c r="AK46"/>
      <c r="AL46" s="2"/>
      <c r="AM46"/>
      <c r="AN46" s="3"/>
      <c r="AO46"/>
    </row>
    <row r="47" spans="1:41" s="4" customFormat="1" x14ac:dyDescent="0.25">
      <c r="A47" s="28"/>
      <c r="B47"/>
      <c r="C47"/>
      <c r="D47" s="2"/>
      <c r="E47"/>
      <c r="F47"/>
      <c r="G47"/>
      <c r="H47"/>
      <c r="I47"/>
      <c r="J47"/>
      <c r="K47"/>
      <c r="L47"/>
      <c r="M47"/>
      <c r="N47"/>
      <c r="O47" s="2"/>
      <c r="P47" s="22"/>
      <c r="R47" s="8" t="str">
        <f t="shared" si="1"/>
        <v>=</v>
      </c>
      <c r="T47" s="35">
        <f t="shared" si="0"/>
        <v>0</v>
      </c>
      <c r="U47" s="1" t="str" cm="1">
        <f t="array" ref="U47">IF(
        AND(
            F47=0,
            OR(P47=0, P47=1),
            O47&lt;&gt;0
        ),
        ROUND(D47 * E47 * PRODUCT(1 - H47:H47 / 100, 1 - L47:L47 / 100, 1 - N47:N47 / 100), 2),
    "")</f>
        <v/>
      </c>
      <c r="V47" s="1" t="str" cm="1">
        <f t="array" ref="V47">IF(
        AND(
            F47=1,
            OR(P47=0,P47=1),
            O47&lt;&gt;0
        ),
        ROUND(D47 * E47 * 1.12 * PRODUCT(1 - H47:H47 / 100, 1 - L47:L47 / 100, 1 - N47:N47 / 100), 2),
    "")</f>
        <v/>
      </c>
      <c r="W47" s="1" t="str" cm="1">
        <f t="array" ref="W47">IF(
        AND(
            F47=2,
            OR(P47=0, P47=1),
            O47&lt;&gt;0
        ),
        ROUND(D47 * E47 * PRODUCT(1 - H47:H47 / 100, 1 - L47:L47 / 100, 1 - N47:N47 / 100), 2),
    "")</f>
        <v/>
      </c>
      <c r="X47" s="1" t="str" cm="1">
        <f t="array" ref="X47">IF(
        AND(
            F47=3,
            OR(P47=0, P47=1),
            O47&lt;&gt;0
        ),
        ROUND(D47 * E47 * PRODUCT(1 - H47:H47 / 100), 2),
    "")</f>
        <v/>
      </c>
      <c r="Y47" s="1" t="str" cm="1">
        <f t="array" ref="Y47">IF(
        AND(
            F47=4,
            OR(P47=0, P47=1),
            O47&lt;&gt;0
        ),
        ROUND(D47 * E47 * PRODUCT(1 - H47:H47 / 100, 1 - L47:L47 / 100, 1 - N47:N47 / 100), 2),
    "")</f>
        <v/>
      </c>
      <c r="AA47"/>
      <c r="AB47"/>
      <c r="AC47"/>
      <c r="AD47"/>
      <c r="AE47"/>
      <c r="AG47"/>
      <c r="AH47" s="5" t="s">
        <v>37</v>
      </c>
      <c r="AI47"/>
      <c r="AJ47"/>
      <c r="AK47"/>
      <c r="AL47" s="2"/>
      <c r="AM47"/>
      <c r="AN47" s="3"/>
      <c r="AO47"/>
    </row>
    <row r="48" spans="1:41" s="4" customFormat="1" x14ac:dyDescent="0.25">
      <c r="A48" s="28"/>
      <c r="B48"/>
      <c r="C48"/>
      <c r="D48" s="2"/>
      <c r="E48"/>
      <c r="F48"/>
      <c r="G48"/>
      <c r="H48"/>
      <c r="I48"/>
      <c r="J48"/>
      <c r="K48"/>
      <c r="L48"/>
      <c r="M48"/>
      <c r="N48"/>
      <c r="O48" s="2"/>
      <c r="P48" s="22"/>
      <c r="R48" s="8" t="str">
        <f t="shared" si="1"/>
        <v>=</v>
      </c>
      <c r="T48" s="35">
        <f t="shared" si="0"/>
        <v>0</v>
      </c>
      <c r="U48" s="1" t="str" cm="1">
        <f t="array" ref="U48">IF(
        AND(
            F48=0,
            OR(P48=0, P48=1),
            O48&lt;&gt;0
        ),
        ROUND(D48 * E48 * PRODUCT(1 - H48:H48 / 100, 1 - L48:L48 / 100, 1 - N48:N48 / 100), 2),
    "")</f>
        <v/>
      </c>
      <c r="V48" s="1" t="str" cm="1">
        <f t="array" ref="V48">IF(
        AND(
            F48=1,
            OR(P48=0,P48=1),
            O48&lt;&gt;0
        ),
        ROUND(D48 * E48 * 1.12 * PRODUCT(1 - H48:H48 / 100, 1 - L48:L48 / 100, 1 - N48:N48 / 100), 2),
    "")</f>
        <v/>
      </c>
      <c r="W48" s="1" t="str" cm="1">
        <f t="array" ref="W48">IF(
        AND(
            F48=2,
            OR(P48=0, P48=1),
            O48&lt;&gt;0
        ),
        ROUND(D48 * E48 * PRODUCT(1 - H48:H48 / 100, 1 - L48:L48 / 100, 1 - N48:N48 / 100), 2),
    "")</f>
        <v/>
      </c>
      <c r="X48" s="1" t="str" cm="1">
        <f t="array" ref="X48">IF(
        AND(
            F48=3,
            OR(P48=0, P48=1),
            O48&lt;&gt;0
        ),
        ROUND(D48 * E48 * PRODUCT(1 - H48:H48 / 100), 2),
    "")</f>
        <v/>
      </c>
      <c r="Y48" s="1" t="str" cm="1">
        <f t="array" ref="Y48">IF(
        AND(
            F48=4,
            OR(P48=0, P48=1),
            O48&lt;&gt;0
        ),
        ROUND(D48 * E48 * PRODUCT(1 - H48:H48 / 100, 1 - L48:L48 / 100, 1 - N48:N48 / 100), 2),
    "")</f>
        <v/>
      </c>
      <c r="AA48"/>
      <c r="AB48"/>
      <c r="AC48"/>
      <c r="AD48"/>
      <c r="AE48"/>
      <c r="AG48"/>
      <c r="AH48" s="5" cm="1">
        <f t="array" ref="AH48">SUMPRODUCT((I2:I1048576&lt;&gt;"") * ((D2:D1048576 * E2:E1048576) - O2:O1048576))</f>
        <v>0</v>
      </c>
      <c r="AI48"/>
      <c r="AJ48"/>
      <c r="AK48"/>
      <c r="AL48" s="2"/>
      <c r="AM48"/>
      <c r="AN48" s="3"/>
      <c r="AO48"/>
    </row>
    <row r="49" spans="1:41" s="4" customFormat="1" x14ac:dyDescent="0.25">
      <c r="A49" s="28"/>
      <c r="B49"/>
      <c r="C49"/>
      <c r="D49" s="2"/>
      <c r="E49"/>
      <c r="F49"/>
      <c r="G49"/>
      <c r="H49"/>
      <c r="I49"/>
      <c r="J49"/>
      <c r="K49"/>
      <c r="L49"/>
      <c r="M49"/>
      <c r="N49"/>
      <c r="O49" s="2"/>
      <c r="P49" s="22"/>
      <c r="R49" s="8" t="str">
        <f t="shared" si="1"/>
        <v>=</v>
      </c>
      <c r="T49" s="35">
        <f t="shared" si="0"/>
        <v>0</v>
      </c>
      <c r="U49" s="1" t="str" cm="1">
        <f t="array" ref="U49">IF(
        AND(
            F49=0,
            OR(P49=0, P49=1),
            O49&lt;&gt;0
        ),
        ROUND(D49 * E49 * PRODUCT(1 - H49:H49 / 100, 1 - L49:L49 / 100, 1 - N49:N49 / 100), 2),
    "")</f>
        <v/>
      </c>
      <c r="V49" s="1" t="str" cm="1">
        <f t="array" ref="V49">IF(
        AND(
            F49=1,
            OR(P49=0,P49=1),
            O49&lt;&gt;0
        ),
        ROUND(D49 * E49 * 1.12 * PRODUCT(1 - H49:H49 / 100, 1 - L49:L49 / 100, 1 - N49:N49 / 100), 2),
    "")</f>
        <v/>
      </c>
      <c r="W49" s="1" t="str" cm="1">
        <f t="array" ref="W49">IF(
        AND(
            F49=2,
            OR(P49=0, P49=1),
            O49&lt;&gt;0
        ),
        ROUND(D49 * E49 * PRODUCT(1 - H49:H49 / 100, 1 - L49:L49 / 100, 1 - N49:N49 / 100), 2),
    "")</f>
        <v/>
      </c>
      <c r="X49" s="1" t="str" cm="1">
        <f t="array" ref="X49">IF(
        AND(
            F49=3,
            OR(P49=0, P49=1),
            O49&lt;&gt;0
        ),
        ROUND(D49 * E49 * PRODUCT(1 - H49:H49 / 100), 2),
    "")</f>
        <v/>
      </c>
      <c r="Y49" s="1" t="str" cm="1">
        <f t="array" ref="Y49">IF(
        AND(
            F49=4,
            OR(P49=0, P49=1),
            O49&lt;&gt;0
        ),
        ROUND(D49 * E49 * PRODUCT(1 - H49:H49 / 100, 1 - L49:L49 / 100, 1 - N49:N49 / 100), 2),
    "")</f>
        <v/>
      </c>
      <c r="AA49"/>
      <c r="AB49"/>
      <c r="AC49"/>
      <c r="AD49"/>
      <c r="AE49"/>
      <c r="AG49"/>
      <c r="AH49" s="2"/>
      <c r="AI49"/>
      <c r="AJ49"/>
      <c r="AK49"/>
      <c r="AL49" s="2"/>
      <c r="AM49"/>
      <c r="AN49" s="3"/>
      <c r="AO49"/>
    </row>
    <row r="50" spans="1:41" s="4" customFormat="1" x14ac:dyDescent="0.25">
      <c r="A50" s="28"/>
      <c r="B50"/>
      <c r="C50"/>
      <c r="D50" s="2"/>
      <c r="E50"/>
      <c r="F50"/>
      <c r="G50"/>
      <c r="H50"/>
      <c r="I50"/>
      <c r="J50"/>
      <c r="K50"/>
      <c r="L50"/>
      <c r="M50"/>
      <c r="N50"/>
      <c r="O50" s="2"/>
      <c r="P50" s="22"/>
      <c r="R50" s="8" t="str">
        <f t="shared" si="1"/>
        <v>=</v>
      </c>
      <c r="T50" s="35">
        <f t="shared" si="0"/>
        <v>0</v>
      </c>
      <c r="U50" s="1" t="str" cm="1">
        <f t="array" ref="U50">IF(
        AND(
            F50=0,
            OR(P50=0, P50=1),
            O50&lt;&gt;0
        ),
        ROUND(D50 * E50 * PRODUCT(1 - H50:H50 / 100, 1 - L50:L50 / 100, 1 - N50:N50 / 100), 2),
    "")</f>
        <v/>
      </c>
      <c r="V50" s="1" t="str" cm="1">
        <f t="array" ref="V50">IF(
        AND(
            F50=1,
            OR(P50=0,P50=1),
            O50&lt;&gt;0
        ),
        ROUND(D50 * E50 * 1.12 * PRODUCT(1 - H50:H50 / 100, 1 - L50:L50 / 100, 1 - N50:N50 / 100), 2),
    "")</f>
        <v/>
      </c>
      <c r="W50" s="1" t="str" cm="1">
        <f t="array" ref="W50">IF(
        AND(
            F50=2,
            OR(P50=0, P50=1),
            O50&lt;&gt;0
        ),
        ROUND(D50 * E50 * PRODUCT(1 - H50:H50 / 100, 1 - L50:L50 / 100, 1 - N50:N50 / 100), 2),
    "")</f>
        <v/>
      </c>
      <c r="X50" s="1" t="str" cm="1">
        <f t="array" ref="X50">IF(
        AND(
            F50=3,
            OR(P50=0, P50=1),
            O50&lt;&gt;0
        ),
        ROUND(D50 * E50 * PRODUCT(1 - H50:H50 / 100), 2),
    "")</f>
        <v/>
      </c>
      <c r="Y50" s="1" t="str" cm="1">
        <f t="array" ref="Y50">IF(
        AND(
            F50=4,
            OR(P50=0, P50=1),
            O50&lt;&gt;0
        ),
        ROUND(D50 * E50 * PRODUCT(1 - H50:H50 / 100, 1 - L50:L50 / 100, 1 - N50:N50 / 100), 2),
    "")</f>
        <v/>
      </c>
      <c r="AA50"/>
      <c r="AB50"/>
      <c r="AC50"/>
      <c r="AD50"/>
      <c r="AE50"/>
      <c r="AG50"/>
      <c r="AH50" s="2"/>
      <c r="AI50"/>
      <c r="AJ50"/>
      <c r="AK50"/>
      <c r="AL50" s="2"/>
      <c r="AM50"/>
      <c r="AN50" s="3"/>
      <c r="AO50"/>
    </row>
    <row r="51" spans="1:41" s="4" customFormat="1" x14ac:dyDescent="0.25">
      <c r="A51" s="28"/>
      <c r="B51"/>
      <c r="C51"/>
      <c r="D51" s="2"/>
      <c r="E51"/>
      <c r="F51"/>
      <c r="G51"/>
      <c r="H51"/>
      <c r="I51"/>
      <c r="J51"/>
      <c r="K51"/>
      <c r="L51"/>
      <c r="M51"/>
      <c r="N51"/>
      <c r="O51" s="2"/>
      <c r="P51" s="22"/>
      <c r="R51" s="8" t="str">
        <f t="shared" si="1"/>
        <v>=</v>
      </c>
      <c r="T51" s="35">
        <f t="shared" si="0"/>
        <v>0</v>
      </c>
      <c r="U51" s="1" t="str" cm="1">
        <f t="array" ref="U51">IF(
        AND(
            F51=0,
            OR(P51=0, P51=1),
            O51&lt;&gt;0
        ),
        ROUND(D51 * E51 * PRODUCT(1 - H51:H51 / 100, 1 - L51:L51 / 100, 1 - N51:N51 / 100), 2),
    "")</f>
        <v/>
      </c>
      <c r="V51" s="1" t="str" cm="1">
        <f t="array" ref="V51">IF(
        AND(
            F51=1,
            OR(P51=0,P51=1),
            O51&lt;&gt;0
        ),
        ROUND(D51 * E51 * 1.12 * PRODUCT(1 - H51:H51 / 100, 1 - L51:L51 / 100, 1 - N51:N51 / 100), 2),
    "")</f>
        <v/>
      </c>
      <c r="W51" s="1" t="str" cm="1">
        <f t="array" ref="W51">IF(
        AND(
            F51=2,
            OR(P51=0, P51=1),
            O51&lt;&gt;0
        ),
        ROUND(D51 * E51 * PRODUCT(1 - H51:H51 / 100, 1 - L51:L51 / 100, 1 - N51:N51 / 100), 2),
    "")</f>
        <v/>
      </c>
      <c r="X51" s="1" t="str" cm="1">
        <f t="array" ref="X51">IF(
        AND(
            F51=3,
            OR(P51=0, P51=1),
            O51&lt;&gt;0
        ),
        ROUND(D51 * E51 * PRODUCT(1 - H51:H51 / 100), 2),
    "")</f>
        <v/>
      </c>
      <c r="Y51" s="1" t="str" cm="1">
        <f t="array" ref="Y51">IF(
        AND(
            F51=4,
            OR(P51=0, P51=1),
            O51&lt;&gt;0
        ),
        ROUND(D51 * E51 * PRODUCT(1 - H51:H51 / 100, 1 - L51:L51 / 100, 1 - N51:N51 / 100), 2),
    "")</f>
        <v/>
      </c>
      <c r="AA51"/>
      <c r="AB51"/>
      <c r="AC51"/>
      <c r="AD51"/>
      <c r="AE51"/>
      <c r="AG51"/>
      <c r="AH51" s="2"/>
      <c r="AI51"/>
      <c r="AJ51"/>
      <c r="AK51"/>
      <c r="AL51" s="2"/>
      <c r="AM51"/>
      <c r="AN51" s="3"/>
      <c r="AO51"/>
    </row>
    <row r="52" spans="1:41" s="4" customFormat="1" x14ac:dyDescent="0.25">
      <c r="A52" s="28"/>
      <c r="B52"/>
      <c r="C52"/>
      <c r="D52" s="2"/>
      <c r="E52"/>
      <c r="F52"/>
      <c r="G52"/>
      <c r="H52"/>
      <c r="I52"/>
      <c r="J52"/>
      <c r="K52"/>
      <c r="L52"/>
      <c r="M52"/>
      <c r="N52"/>
      <c r="O52" s="2"/>
      <c r="P52" s="22"/>
      <c r="R52" s="8" t="str">
        <f t="shared" si="1"/>
        <v>=</v>
      </c>
      <c r="T52" s="35">
        <f t="shared" si="0"/>
        <v>0</v>
      </c>
      <c r="U52" s="1" t="str" cm="1">
        <f t="array" ref="U52">IF(
        AND(
            F52=0,
            OR(P52=0, P52=1),
            O52&lt;&gt;0
        ),
        ROUND(D52 * E52 * PRODUCT(1 - H52:H52 / 100, 1 - L52:L52 / 100, 1 - N52:N52 / 100), 2),
    "")</f>
        <v/>
      </c>
      <c r="V52" s="1" t="str" cm="1">
        <f t="array" ref="V52">IF(
        AND(
            F52=1,
            OR(P52=0,P52=1),
            O52&lt;&gt;0
        ),
        ROUND(D52 * E52 * 1.12 * PRODUCT(1 - H52:H52 / 100, 1 - L52:L52 / 100, 1 - N52:N52 / 100), 2),
    "")</f>
        <v/>
      </c>
      <c r="W52" s="1" t="str" cm="1">
        <f t="array" ref="W52">IF(
        AND(
            F52=2,
            OR(P52=0, P52=1),
            O52&lt;&gt;0
        ),
        ROUND(D52 * E52 * PRODUCT(1 - H52:H52 / 100, 1 - L52:L52 / 100, 1 - N52:N52 / 100), 2),
    "")</f>
        <v/>
      </c>
      <c r="X52" s="1" t="str" cm="1">
        <f t="array" ref="X52">IF(
        AND(
            F52=3,
            OR(P52=0, P52=1),
            O52&lt;&gt;0
        ),
        ROUND(D52 * E52 * PRODUCT(1 - H52:H52 / 100), 2),
    "")</f>
        <v/>
      </c>
      <c r="Y52" s="1" t="str" cm="1">
        <f t="array" ref="Y52">IF(
        AND(
            F52=4,
            OR(P52=0, P52=1),
            O52&lt;&gt;0
        ),
        ROUND(D52 * E52 * PRODUCT(1 - H52:H52 / 100, 1 - L52:L52 / 100, 1 - N52:N52 / 100), 2),
    "")</f>
        <v/>
      </c>
      <c r="AA52"/>
      <c r="AB52"/>
      <c r="AC52"/>
      <c r="AD52"/>
      <c r="AE52"/>
      <c r="AG52"/>
      <c r="AH52" s="2"/>
      <c r="AI52"/>
      <c r="AJ52"/>
      <c r="AK52"/>
      <c r="AL52" s="2"/>
      <c r="AM52"/>
      <c r="AN52" s="3"/>
      <c r="AO52"/>
    </row>
    <row r="53" spans="1:41" s="4" customFormat="1" x14ac:dyDescent="0.25">
      <c r="A53" s="28"/>
      <c r="B53"/>
      <c r="C53"/>
      <c r="D53" s="2"/>
      <c r="E53"/>
      <c r="F53"/>
      <c r="G53"/>
      <c r="H53"/>
      <c r="I53"/>
      <c r="J53"/>
      <c r="K53"/>
      <c r="L53"/>
      <c r="M53"/>
      <c r="N53"/>
      <c r="O53" s="2"/>
      <c r="P53" s="22"/>
      <c r="R53" s="8" t="str">
        <f t="shared" si="1"/>
        <v>=</v>
      </c>
      <c r="T53" s="35">
        <f t="shared" si="0"/>
        <v>0</v>
      </c>
      <c r="U53" s="1" t="str" cm="1">
        <f t="array" ref="U53">IF(
        AND(
            F53=0,
            OR(P53=0, P53=1),
            O53&lt;&gt;0
        ),
        ROUND(D53 * E53 * PRODUCT(1 - H53:H53 / 100, 1 - L53:L53 / 100, 1 - N53:N53 / 100), 2),
    "")</f>
        <v/>
      </c>
      <c r="V53" s="1" t="str" cm="1">
        <f t="array" ref="V53">IF(
        AND(
            F53=1,
            OR(P53=0,P53=1),
            O53&lt;&gt;0
        ),
        ROUND(D53 * E53 * 1.12 * PRODUCT(1 - H53:H53 / 100, 1 - L53:L53 / 100, 1 - N53:N53 / 100), 2),
    "")</f>
        <v/>
      </c>
      <c r="W53" s="1" t="str" cm="1">
        <f t="array" ref="W53">IF(
        AND(
            F53=2,
            OR(P53=0, P53=1),
            O53&lt;&gt;0
        ),
        ROUND(D53 * E53 * PRODUCT(1 - H53:H53 / 100, 1 - L53:L53 / 100, 1 - N53:N53 / 100), 2),
    "")</f>
        <v/>
      </c>
      <c r="X53" s="1" t="str" cm="1">
        <f t="array" ref="X53">IF(
        AND(
            F53=3,
            OR(P53=0, P53=1),
            O53&lt;&gt;0
        ),
        ROUND(D53 * E53 * PRODUCT(1 - H53:H53 / 100), 2),
    "")</f>
        <v/>
      </c>
      <c r="Y53" s="1" t="str" cm="1">
        <f t="array" ref="Y53">IF(
        AND(
            F53=4,
            OR(P53=0, P53=1),
            O53&lt;&gt;0
        ),
        ROUND(D53 * E53 * PRODUCT(1 - H53:H53 / 100, 1 - L53:L53 / 100, 1 - N53:N53 / 100), 2),
    "")</f>
        <v/>
      </c>
      <c r="AA53"/>
      <c r="AB53"/>
      <c r="AC53"/>
      <c r="AD53"/>
      <c r="AE53"/>
      <c r="AG53"/>
      <c r="AH53" s="2"/>
      <c r="AI53"/>
      <c r="AJ53"/>
      <c r="AK53"/>
      <c r="AL53" s="2"/>
      <c r="AM53"/>
      <c r="AN53" s="3"/>
      <c r="AO53"/>
    </row>
    <row r="54" spans="1:41" s="4" customFormat="1" x14ac:dyDescent="0.25">
      <c r="A54" s="28"/>
      <c r="B54"/>
      <c r="C54"/>
      <c r="D54" s="2"/>
      <c r="E54"/>
      <c r="F54"/>
      <c r="G54"/>
      <c r="H54"/>
      <c r="I54"/>
      <c r="J54"/>
      <c r="K54"/>
      <c r="L54"/>
      <c r="M54"/>
      <c r="N54"/>
      <c r="O54" s="2"/>
      <c r="P54" s="22"/>
      <c r="R54" s="8" t="str">
        <f t="shared" si="1"/>
        <v>=</v>
      </c>
      <c r="T54" s="35">
        <f t="shared" si="0"/>
        <v>0</v>
      </c>
      <c r="U54" s="1" t="str" cm="1">
        <f t="array" ref="U54">IF(
        AND(
            F54=0,
            OR(P54=0, P54=1),
            O54&lt;&gt;0
        ),
        ROUND(D54 * E54 * PRODUCT(1 - H54:H54 / 100, 1 - L54:L54 / 100, 1 - N54:N54 / 100), 2),
    "")</f>
        <v/>
      </c>
      <c r="V54" s="1" t="str" cm="1">
        <f t="array" ref="V54">IF(
        AND(
            F54=1,
            OR(P54=0,P54=1),
            O54&lt;&gt;0
        ),
        ROUND(D54 * E54 * 1.12 * PRODUCT(1 - H54:H54 / 100, 1 - L54:L54 / 100, 1 - N54:N54 / 100), 2),
    "")</f>
        <v/>
      </c>
      <c r="W54" s="1" t="str" cm="1">
        <f t="array" ref="W54">IF(
        AND(
            F54=2,
            OR(P54=0, P54=1),
            O54&lt;&gt;0
        ),
        ROUND(D54 * E54 * PRODUCT(1 - H54:H54 / 100, 1 - L54:L54 / 100, 1 - N54:N54 / 100), 2),
    "")</f>
        <v/>
      </c>
      <c r="X54" s="1" t="str" cm="1">
        <f t="array" ref="X54">IF(
        AND(
            F54=3,
            OR(P54=0, P54=1),
            O54&lt;&gt;0
        ),
        ROUND(D54 * E54 * PRODUCT(1 - H54:H54 / 100), 2),
    "")</f>
        <v/>
      </c>
      <c r="Y54" s="1" t="str" cm="1">
        <f t="array" ref="Y54">IF(
        AND(
            F54=4,
            OR(P54=0, P54=1),
            O54&lt;&gt;0
        ),
        ROUND(D54 * E54 * PRODUCT(1 - H54:H54 / 100, 1 - L54:L54 / 100, 1 - N54:N54 / 100), 2),
    "")</f>
        <v/>
      </c>
      <c r="AA54"/>
      <c r="AB54"/>
      <c r="AC54"/>
      <c r="AD54"/>
      <c r="AE54"/>
      <c r="AG54"/>
      <c r="AH54" s="2"/>
      <c r="AI54"/>
      <c r="AJ54"/>
      <c r="AK54"/>
      <c r="AL54" s="2"/>
      <c r="AM54"/>
      <c r="AN54" s="3"/>
      <c r="AO54"/>
    </row>
    <row r="55" spans="1:41" s="4" customFormat="1" x14ac:dyDescent="0.25">
      <c r="A55" s="28"/>
      <c r="B55"/>
      <c r="C55"/>
      <c r="D55" s="2"/>
      <c r="E55"/>
      <c r="F55"/>
      <c r="G55"/>
      <c r="H55"/>
      <c r="I55"/>
      <c r="J55"/>
      <c r="K55"/>
      <c r="L55"/>
      <c r="M55"/>
      <c r="N55"/>
      <c r="O55" s="2"/>
      <c r="P55" s="22"/>
      <c r="R55" s="8" t="str">
        <f t="shared" si="1"/>
        <v>=</v>
      </c>
      <c r="T55" s="35">
        <f t="shared" si="0"/>
        <v>0</v>
      </c>
      <c r="U55" s="1" t="str" cm="1">
        <f t="array" ref="U55">IF(
        AND(
            F55=0,
            OR(P55=0, P55=1),
            O55&lt;&gt;0
        ),
        ROUND(D55 * E55 * PRODUCT(1 - H55:H55 / 100, 1 - L55:L55 / 100, 1 - N55:N55 / 100), 2),
    "")</f>
        <v/>
      </c>
      <c r="V55" s="1" t="str" cm="1">
        <f t="array" ref="V55">IF(
        AND(
            F55=1,
            OR(P55=0,P55=1),
            O55&lt;&gt;0
        ),
        ROUND(D55 * E55 * 1.12 * PRODUCT(1 - H55:H55 / 100, 1 - L55:L55 / 100, 1 - N55:N55 / 100), 2),
    "")</f>
        <v/>
      </c>
      <c r="W55" s="1" t="str" cm="1">
        <f t="array" ref="W55">IF(
        AND(
            F55=2,
            OR(P55=0, P55=1),
            O55&lt;&gt;0
        ),
        ROUND(D55 * E55 * PRODUCT(1 - H55:H55 / 100, 1 - L55:L55 / 100, 1 - N55:N55 / 100), 2),
    "")</f>
        <v/>
      </c>
      <c r="X55" s="1" t="str" cm="1">
        <f t="array" ref="X55">IF(
        AND(
            F55=3,
            OR(P55=0, P55=1),
            O55&lt;&gt;0
        ),
        ROUND(D55 * E55 * PRODUCT(1 - H55:H55 / 100), 2),
    "")</f>
        <v/>
      </c>
      <c r="Y55" s="1" t="str" cm="1">
        <f t="array" ref="Y55">IF(
        AND(
            F55=4,
            OR(P55=0, P55=1),
            O55&lt;&gt;0
        ),
        ROUND(D55 * E55 * PRODUCT(1 - H55:H55 / 100, 1 - L55:L55 / 100, 1 - N55:N55 / 100), 2),
    "")</f>
        <v/>
      </c>
      <c r="AA55"/>
      <c r="AB55"/>
      <c r="AC55"/>
      <c r="AD55"/>
      <c r="AE55"/>
      <c r="AG55"/>
      <c r="AH55" s="2"/>
      <c r="AI55"/>
      <c r="AJ55"/>
      <c r="AK55"/>
      <c r="AL55" s="2"/>
      <c r="AM55"/>
      <c r="AN55" s="3"/>
      <c r="AO55"/>
    </row>
    <row r="56" spans="1:41" s="4" customFormat="1" x14ac:dyDescent="0.25">
      <c r="A56" s="28"/>
      <c r="B56"/>
      <c r="C56"/>
      <c r="D56" s="2"/>
      <c r="E56"/>
      <c r="F56"/>
      <c r="G56"/>
      <c r="H56"/>
      <c r="I56"/>
      <c r="J56"/>
      <c r="K56"/>
      <c r="L56"/>
      <c r="M56"/>
      <c r="N56"/>
      <c r="O56" s="2"/>
      <c r="P56" s="22"/>
      <c r="R56" s="8" t="str">
        <f t="shared" si="1"/>
        <v>=</v>
      </c>
      <c r="T56" s="35">
        <f t="shared" si="0"/>
        <v>0</v>
      </c>
      <c r="U56" s="1" t="str" cm="1">
        <f t="array" ref="U56">IF(
        AND(
            F56=0,
            OR(P56=0, P56=1),
            O56&lt;&gt;0
        ),
        ROUND(D56 * E56 * PRODUCT(1 - H56:H56 / 100, 1 - L56:L56 / 100, 1 - N56:N56 / 100), 2),
    "")</f>
        <v/>
      </c>
      <c r="V56" s="1" t="str" cm="1">
        <f t="array" ref="V56">IF(
        AND(
            F56=1,
            OR(P56=0,P56=1),
            O56&lt;&gt;0
        ),
        ROUND(D56 * E56 * 1.12 * PRODUCT(1 - H56:H56 / 100, 1 - L56:L56 / 100, 1 - N56:N56 / 100), 2),
    "")</f>
        <v/>
      </c>
      <c r="W56" s="1" t="str" cm="1">
        <f t="array" ref="W56">IF(
        AND(
            F56=2,
            OR(P56=0, P56=1),
            O56&lt;&gt;0
        ),
        ROUND(D56 * E56 * PRODUCT(1 - H56:H56 / 100, 1 - L56:L56 / 100, 1 - N56:N56 / 100), 2),
    "")</f>
        <v/>
      </c>
      <c r="X56" s="1" t="str" cm="1">
        <f t="array" ref="X56">IF(
        AND(
            F56=3,
            OR(P56=0, P56=1),
            O56&lt;&gt;0
        ),
        ROUND(D56 * E56 * PRODUCT(1 - H56:H56 / 100), 2),
    "")</f>
        <v/>
      </c>
      <c r="Y56" s="1" t="str" cm="1">
        <f t="array" ref="Y56">IF(
        AND(
            F56=4,
            OR(P56=0, P56=1),
            O56&lt;&gt;0
        ),
        ROUND(D56 * E56 * PRODUCT(1 - H56:H56 / 100, 1 - L56:L56 / 100, 1 - N56:N56 / 100), 2),
    "")</f>
        <v/>
      </c>
      <c r="AA56"/>
      <c r="AB56"/>
      <c r="AC56"/>
      <c r="AD56"/>
      <c r="AE56"/>
      <c r="AG56"/>
      <c r="AH56" s="2"/>
      <c r="AI56"/>
      <c r="AJ56"/>
      <c r="AK56"/>
      <c r="AL56" s="2"/>
      <c r="AM56"/>
      <c r="AN56" s="3"/>
      <c r="AO56"/>
    </row>
    <row r="57" spans="1:41" s="4" customFormat="1" x14ac:dyDescent="0.25">
      <c r="A57" s="28"/>
      <c r="B57"/>
      <c r="C57"/>
      <c r="D57" s="2"/>
      <c r="E57"/>
      <c r="F57"/>
      <c r="G57"/>
      <c r="H57"/>
      <c r="I57"/>
      <c r="J57"/>
      <c r="K57"/>
      <c r="L57"/>
      <c r="M57"/>
      <c r="N57"/>
      <c r="O57" s="2"/>
      <c r="P57" s="22"/>
      <c r="R57" s="8" t="str">
        <f t="shared" si="1"/>
        <v>=</v>
      </c>
      <c r="T57" s="35">
        <f t="shared" si="0"/>
        <v>0</v>
      </c>
      <c r="U57" s="1" t="str" cm="1">
        <f t="array" ref="U57">IF(
        AND(
            F57=0,
            OR(P57=0, P57=1),
            O57&lt;&gt;0
        ),
        ROUND(D57 * E57 * PRODUCT(1 - H57:H57 / 100, 1 - L57:L57 / 100, 1 - N57:N57 / 100), 2),
    "")</f>
        <v/>
      </c>
      <c r="V57" s="1" t="str" cm="1">
        <f t="array" ref="V57">IF(
        AND(
            F57=1,
            OR(P57=0,P57=1),
            O57&lt;&gt;0
        ),
        ROUND(D57 * E57 * 1.12 * PRODUCT(1 - H57:H57 / 100, 1 - L57:L57 / 100, 1 - N57:N57 / 100), 2),
    "")</f>
        <v/>
      </c>
      <c r="W57" s="1" t="str" cm="1">
        <f t="array" ref="W57">IF(
        AND(
            F57=2,
            OR(P57=0, P57=1),
            O57&lt;&gt;0
        ),
        ROUND(D57 * E57 * PRODUCT(1 - H57:H57 / 100, 1 - L57:L57 / 100, 1 - N57:N57 / 100), 2),
    "")</f>
        <v/>
      </c>
      <c r="X57" s="1" t="str" cm="1">
        <f t="array" ref="X57">IF(
        AND(
            F57=3,
            OR(P57=0, P57=1),
            O57&lt;&gt;0
        ),
        ROUND(D57 * E57 * PRODUCT(1 - H57:H57 / 100), 2),
    "")</f>
        <v/>
      </c>
      <c r="Y57" s="1" t="str" cm="1">
        <f t="array" ref="Y57">IF(
        AND(
            F57=4,
            OR(P57=0, P57=1),
            O57&lt;&gt;0
        ),
        ROUND(D57 * E57 * PRODUCT(1 - H57:H57 / 100, 1 - L57:L57 / 100, 1 - N57:N57 / 100), 2),
    "")</f>
        <v/>
      </c>
      <c r="AA57"/>
      <c r="AB57"/>
      <c r="AC57"/>
      <c r="AD57"/>
      <c r="AE57"/>
      <c r="AG57"/>
      <c r="AH57" s="2"/>
      <c r="AI57"/>
      <c r="AJ57"/>
      <c r="AK57"/>
      <c r="AL57" s="2"/>
      <c r="AM57"/>
      <c r="AN57" s="3"/>
      <c r="AO57"/>
    </row>
    <row r="58" spans="1:41" s="4" customFormat="1" x14ac:dyDescent="0.25">
      <c r="A58" s="28"/>
      <c r="B58"/>
      <c r="C58"/>
      <c r="D58" s="2"/>
      <c r="E58"/>
      <c r="F58"/>
      <c r="G58"/>
      <c r="H58"/>
      <c r="I58"/>
      <c r="J58"/>
      <c r="K58"/>
      <c r="L58"/>
      <c r="M58"/>
      <c r="N58"/>
      <c r="O58" s="2"/>
      <c r="P58" s="22"/>
      <c r="R58" s="8" t="str">
        <f t="shared" si="1"/>
        <v>=</v>
      </c>
      <c r="T58" s="35">
        <f t="shared" si="0"/>
        <v>0</v>
      </c>
      <c r="U58" s="1" t="str" cm="1">
        <f t="array" ref="U58">IF(
        AND(
            F58=0,
            OR(P58=0, P58=1),
            O58&lt;&gt;0
        ),
        ROUND(D58 * E58 * PRODUCT(1 - H58:H58 / 100, 1 - L58:L58 / 100, 1 - N58:N58 / 100), 2),
    "")</f>
        <v/>
      </c>
      <c r="V58" s="1" t="str" cm="1">
        <f t="array" ref="V58">IF(
        AND(
            F58=1,
            OR(P58=0,P58=1),
            O58&lt;&gt;0
        ),
        ROUND(D58 * E58 * 1.12 * PRODUCT(1 - H58:H58 / 100, 1 - L58:L58 / 100, 1 - N58:N58 / 100), 2),
    "")</f>
        <v/>
      </c>
      <c r="W58" s="1" t="str" cm="1">
        <f t="array" ref="W58">IF(
        AND(
            F58=2,
            OR(P58=0, P58=1),
            O58&lt;&gt;0
        ),
        ROUND(D58 * E58 * PRODUCT(1 - H58:H58 / 100, 1 - L58:L58 / 100, 1 - N58:N58 / 100), 2),
    "")</f>
        <v/>
      </c>
      <c r="X58" s="1" t="str" cm="1">
        <f t="array" ref="X58">IF(
        AND(
            F58=3,
            OR(P58=0, P58=1),
            O58&lt;&gt;0
        ),
        ROUND(D58 * E58 * PRODUCT(1 - H58:H58 / 100), 2),
    "")</f>
        <v/>
      </c>
      <c r="Y58" s="1" t="str" cm="1">
        <f t="array" ref="Y58">IF(
        AND(
            F58=4,
            OR(P58=0, P58=1),
            O58&lt;&gt;0
        ),
        ROUND(D58 * E58 * PRODUCT(1 - H58:H58 / 100, 1 - L58:L58 / 100, 1 - N58:N58 / 100), 2),
    "")</f>
        <v/>
      </c>
      <c r="AA58"/>
      <c r="AB58"/>
      <c r="AC58"/>
      <c r="AD58"/>
      <c r="AE58"/>
      <c r="AG58"/>
      <c r="AH58" s="2"/>
      <c r="AI58"/>
      <c r="AJ58"/>
      <c r="AK58"/>
      <c r="AL58" s="2"/>
      <c r="AM58"/>
      <c r="AN58" s="3"/>
      <c r="AO58"/>
    </row>
    <row r="59" spans="1:41" s="4" customFormat="1" x14ac:dyDescent="0.25">
      <c r="A59" s="28"/>
      <c r="B59"/>
      <c r="C59"/>
      <c r="D59" s="2"/>
      <c r="E59"/>
      <c r="F59"/>
      <c r="G59"/>
      <c r="H59"/>
      <c r="I59"/>
      <c r="J59"/>
      <c r="K59"/>
      <c r="L59"/>
      <c r="M59"/>
      <c r="N59"/>
      <c r="O59" s="2"/>
      <c r="P59" s="22"/>
      <c r="R59" s="8" t="str">
        <f t="shared" si="1"/>
        <v>=</v>
      </c>
      <c r="T59" s="35">
        <f t="shared" si="0"/>
        <v>0</v>
      </c>
      <c r="U59" s="1" t="str" cm="1">
        <f t="array" ref="U59">IF(
        AND(
            F59=0,
            OR(P59=0, P59=1),
            O59&lt;&gt;0
        ),
        ROUND(D59 * E59 * PRODUCT(1 - H59:H59 / 100, 1 - L59:L59 / 100, 1 - N59:N59 / 100), 2),
    "")</f>
        <v/>
      </c>
      <c r="V59" s="1" t="str" cm="1">
        <f t="array" ref="V59">IF(
        AND(
            F59=1,
            OR(P59=0,P59=1),
            O59&lt;&gt;0
        ),
        ROUND(D59 * E59 * 1.12 * PRODUCT(1 - H59:H59 / 100, 1 - L59:L59 / 100, 1 - N59:N59 / 100), 2),
    "")</f>
        <v/>
      </c>
      <c r="W59" s="1" t="str" cm="1">
        <f t="array" ref="W59">IF(
        AND(
            F59=2,
            OR(P59=0, P59=1),
            O59&lt;&gt;0
        ),
        ROUND(D59 * E59 * PRODUCT(1 - H59:H59 / 100, 1 - L59:L59 / 100, 1 - N59:N59 / 100), 2),
    "")</f>
        <v/>
      </c>
      <c r="X59" s="1" t="str" cm="1">
        <f t="array" ref="X59">IF(
        AND(
            F59=3,
            OR(P59=0, P59=1),
            O59&lt;&gt;0
        ),
        ROUND(D59 * E59 * PRODUCT(1 - H59:H59 / 100), 2),
    "")</f>
        <v/>
      </c>
      <c r="Y59" s="1" t="str" cm="1">
        <f t="array" ref="Y59">IF(
        AND(
            F59=4,
            OR(P59=0, P59=1),
            O59&lt;&gt;0
        ),
        ROUND(D59 * E59 * PRODUCT(1 - H59:H59 / 100, 1 - L59:L59 / 100, 1 - N59:N59 / 100), 2),
    "")</f>
        <v/>
      </c>
      <c r="AA59"/>
      <c r="AB59"/>
      <c r="AC59"/>
      <c r="AD59"/>
      <c r="AE59"/>
      <c r="AG59"/>
      <c r="AH59" s="2"/>
      <c r="AI59"/>
      <c r="AJ59"/>
      <c r="AK59"/>
      <c r="AL59" s="2"/>
      <c r="AM59"/>
      <c r="AN59" s="3"/>
      <c r="AO59"/>
    </row>
    <row r="60" spans="1:41" s="4" customFormat="1" x14ac:dyDescent="0.25">
      <c r="A60" s="28"/>
      <c r="B60"/>
      <c r="C60"/>
      <c r="D60" s="2"/>
      <c r="E60"/>
      <c r="F60"/>
      <c r="G60"/>
      <c r="H60"/>
      <c r="I60"/>
      <c r="J60"/>
      <c r="K60"/>
      <c r="L60"/>
      <c r="M60"/>
      <c r="N60"/>
      <c r="O60" s="2"/>
      <c r="P60" s="22"/>
      <c r="R60" s="8" t="str">
        <f t="shared" si="1"/>
        <v>=</v>
      </c>
      <c r="T60" s="35">
        <f t="shared" si="0"/>
        <v>0</v>
      </c>
      <c r="U60" s="1" t="str" cm="1">
        <f t="array" ref="U60">IF(
        AND(
            F60=0,
            OR(P60=0, P60=1),
            O60&lt;&gt;0
        ),
        ROUND(D60 * E60 * PRODUCT(1 - H60:H60 / 100, 1 - L60:L60 / 100, 1 - N60:N60 / 100), 2),
    "")</f>
        <v/>
      </c>
      <c r="V60" s="1" t="str" cm="1">
        <f t="array" ref="V60">IF(
        AND(
            F60=1,
            OR(P60=0,P60=1),
            O60&lt;&gt;0
        ),
        ROUND(D60 * E60 * 1.12 * PRODUCT(1 - H60:H60 / 100, 1 - L60:L60 / 100, 1 - N60:N60 / 100), 2),
    "")</f>
        <v/>
      </c>
      <c r="W60" s="1" t="str" cm="1">
        <f t="array" ref="W60">IF(
        AND(
            F60=2,
            OR(P60=0, P60=1),
            O60&lt;&gt;0
        ),
        ROUND(D60 * E60 * PRODUCT(1 - H60:H60 / 100, 1 - L60:L60 / 100, 1 - N60:N60 / 100), 2),
    "")</f>
        <v/>
      </c>
      <c r="X60" s="1" t="str" cm="1">
        <f t="array" ref="X60">IF(
        AND(
            F60=3,
            OR(P60=0, P60=1),
            O60&lt;&gt;0
        ),
        ROUND(D60 * E60 * PRODUCT(1 - H60:H60 / 100), 2),
    "")</f>
        <v/>
      </c>
      <c r="Y60" s="1" t="str" cm="1">
        <f t="array" ref="Y60">IF(
        AND(
            F60=4,
            OR(P60=0, P60=1),
            O60&lt;&gt;0
        ),
        ROUND(D60 * E60 * PRODUCT(1 - H60:H60 / 100, 1 - L60:L60 / 100, 1 - N60:N60 / 100), 2),
    "")</f>
        <v/>
      </c>
      <c r="AA60"/>
      <c r="AB60"/>
      <c r="AC60"/>
      <c r="AD60"/>
      <c r="AE60"/>
      <c r="AG60"/>
      <c r="AH60" s="2"/>
      <c r="AI60"/>
      <c r="AJ60"/>
      <c r="AK60"/>
      <c r="AL60" s="2"/>
      <c r="AM60"/>
      <c r="AN60" s="3"/>
      <c r="AO60"/>
    </row>
    <row r="61" spans="1:41" s="4" customFormat="1" x14ac:dyDescent="0.25">
      <c r="A61" s="28"/>
      <c r="B61"/>
      <c r="C61"/>
      <c r="D61" s="2"/>
      <c r="E61"/>
      <c r="F61"/>
      <c r="G61"/>
      <c r="H61"/>
      <c r="I61"/>
      <c r="J61"/>
      <c r="K61"/>
      <c r="L61"/>
      <c r="M61"/>
      <c r="N61"/>
      <c r="O61" s="2"/>
      <c r="P61" s="22"/>
      <c r="R61" s="8" t="str">
        <f t="shared" si="1"/>
        <v>=</v>
      </c>
      <c r="T61" s="35">
        <f t="shared" si="0"/>
        <v>0</v>
      </c>
      <c r="U61" s="1" t="str" cm="1">
        <f t="array" ref="U61">IF(
        AND(
            F61=0,
            OR(P61=0, P61=1),
            O61&lt;&gt;0
        ),
        ROUND(D61 * E61 * PRODUCT(1 - H61:H61 / 100, 1 - L61:L61 / 100, 1 - N61:N61 / 100), 2),
    "")</f>
        <v/>
      </c>
      <c r="V61" s="1" t="str" cm="1">
        <f t="array" ref="V61">IF(
        AND(
            F61=1,
            OR(P61=0,P61=1),
            O61&lt;&gt;0
        ),
        ROUND(D61 * E61 * 1.12 * PRODUCT(1 - H61:H61 / 100, 1 - L61:L61 / 100, 1 - N61:N61 / 100), 2),
    "")</f>
        <v/>
      </c>
      <c r="W61" s="1" t="str" cm="1">
        <f t="array" ref="W61">IF(
        AND(
            F61=2,
            OR(P61=0, P61=1),
            O61&lt;&gt;0
        ),
        ROUND(D61 * E61 * PRODUCT(1 - H61:H61 / 100, 1 - L61:L61 / 100, 1 - N61:N61 / 100), 2),
    "")</f>
        <v/>
      </c>
      <c r="X61" s="1" t="str" cm="1">
        <f t="array" ref="X61">IF(
        AND(
            F61=3,
            OR(P61=0, P61=1),
            O61&lt;&gt;0
        ),
        ROUND(D61 * E61 * PRODUCT(1 - H61:H61 / 100), 2),
    "")</f>
        <v/>
      </c>
      <c r="Y61" s="1" t="str" cm="1">
        <f t="array" ref="Y61">IF(
        AND(
            F61=4,
            OR(P61=0, P61=1),
            O61&lt;&gt;0
        ),
        ROUND(D61 * E61 * PRODUCT(1 - H61:H61 / 100, 1 - L61:L61 / 100, 1 - N61:N61 / 100), 2),
    "")</f>
        <v/>
      </c>
      <c r="AA61"/>
      <c r="AB61"/>
      <c r="AC61"/>
      <c r="AD61"/>
      <c r="AE61"/>
      <c r="AG61"/>
      <c r="AH61" s="2"/>
      <c r="AI61"/>
      <c r="AJ61"/>
      <c r="AK61"/>
      <c r="AL61" s="2"/>
      <c r="AM61"/>
      <c r="AN61" s="3"/>
      <c r="AO61"/>
    </row>
    <row r="62" spans="1:41" s="4" customFormat="1" x14ac:dyDescent="0.25">
      <c r="A62" s="28"/>
      <c r="B62"/>
      <c r="C62"/>
      <c r="D62" s="2"/>
      <c r="E62"/>
      <c r="F62"/>
      <c r="G62"/>
      <c r="H62"/>
      <c r="I62"/>
      <c r="J62"/>
      <c r="K62"/>
      <c r="L62"/>
      <c r="M62"/>
      <c r="N62"/>
      <c r="O62" s="2"/>
      <c r="P62" s="22"/>
      <c r="R62" s="8" t="str">
        <f t="shared" si="1"/>
        <v>=</v>
      </c>
      <c r="T62" s="35">
        <f t="shared" si="0"/>
        <v>0</v>
      </c>
      <c r="U62" s="1" t="str" cm="1">
        <f t="array" ref="U62">IF(
        AND(
            F62=0,
            OR(P62=0, P62=1),
            O62&lt;&gt;0
        ),
        ROUND(D62 * E62 * PRODUCT(1 - H62:H62 / 100, 1 - L62:L62 / 100, 1 - N62:N62 / 100), 2),
    "")</f>
        <v/>
      </c>
      <c r="V62" s="1" t="str" cm="1">
        <f t="array" ref="V62">IF(
        AND(
            F62=1,
            OR(P62=0,P62=1),
            O62&lt;&gt;0
        ),
        ROUND(D62 * E62 * 1.12 * PRODUCT(1 - H62:H62 / 100, 1 - L62:L62 / 100, 1 - N62:N62 / 100), 2),
    "")</f>
        <v/>
      </c>
      <c r="W62" s="1" t="str" cm="1">
        <f t="array" ref="W62">IF(
        AND(
            F62=2,
            OR(P62=0, P62=1),
            O62&lt;&gt;0
        ),
        ROUND(D62 * E62 * PRODUCT(1 - H62:H62 / 100, 1 - L62:L62 / 100, 1 - N62:N62 / 100), 2),
    "")</f>
        <v/>
      </c>
      <c r="X62" s="1" t="str" cm="1">
        <f t="array" ref="X62">IF(
        AND(
            F62=3,
            OR(P62=0, P62=1),
            O62&lt;&gt;0
        ),
        ROUND(D62 * E62 * PRODUCT(1 - H62:H62 / 100), 2),
    "")</f>
        <v/>
      </c>
      <c r="Y62" s="1" t="str" cm="1">
        <f t="array" ref="Y62">IF(
        AND(
            F62=4,
            OR(P62=0, P62=1),
            O62&lt;&gt;0
        ),
        ROUND(D62 * E62 * PRODUCT(1 - H62:H62 / 100, 1 - L62:L62 / 100, 1 - N62:N62 / 100), 2),
    "")</f>
        <v/>
      </c>
      <c r="AA62"/>
      <c r="AB62"/>
      <c r="AC62"/>
      <c r="AD62"/>
      <c r="AE62"/>
      <c r="AG62"/>
      <c r="AH62" s="2"/>
      <c r="AI62"/>
      <c r="AJ62"/>
      <c r="AK62"/>
      <c r="AL62" s="2"/>
      <c r="AM62"/>
      <c r="AN62" s="3"/>
      <c r="AO62"/>
    </row>
    <row r="63" spans="1:41" s="4" customFormat="1" x14ac:dyDescent="0.25">
      <c r="A63" s="28"/>
      <c r="B63"/>
      <c r="C63"/>
      <c r="D63" s="2"/>
      <c r="E63"/>
      <c r="F63"/>
      <c r="G63"/>
      <c r="H63"/>
      <c r="I63"/>
      <c r="J63"/>
      <c r="K63"/>
      <c r="L63"/>
      <c r="M63"/>
      <c r="N63"/>
      <c r="O63" s="2"/>
      <c r="P63" s="22"/>
      <c r="R63" s="8" t="str">
        <f t="shared" si="1"/>
        <v>=</v>
      </c>
      <c r="T63" s="35">
        <f t="shared" si="0"/>
        <v>0</v>
      </c>
      <c r="U63" s="1" t="str" cm="1">
        <f t="array" ref="U63">IF(
        AND(
            F63=0,
            OR(P63=0, P63=1),
            O63&lt;&gt;0
        ),
        ROUND(D63 * E63 * PRODUCT(1 - H63:H63 / 100, 1 - L63:L63 / 100, 1 - N63:N63 / 100), 2),
    "")</f>
        <v/>
      </c>
      <c r="V63" s="1" t="str" cm="1">
        <f t="array" ref="V63">IF(
        AND(
            F63=1,
            OR(P63=0,P63=1),
            O63&lt;&gt;0
        ),
        ROUND(D63 * E63 * 1.12 * PRODUCT(1 - H63:H63 / 100, 1 - L63:L63 / 100, 1 - N63:N63 / 100), 2),
    "")</f>
        <v/>
      </c>
      <c r="W63" s="1" t="str" cm="1">
        <f t="array" ref="W63">IF(
        AND(
            F63=2,
            OR(P63=0, P63=1),
            O63&lt;&gt;0
        ),
        ROUND(D63 * E63 * PRODUCT(1 - H63:H63 / 100, 1 - L63:L63 / 100, 1 - N63:N63 / 100), 2),
    "")</f>
        <v/>
      </c>
      <c r="X63" s="1" t="str" cm="1">
        <f t="array" ref="X63">IF(
        AND(
            F63=3,
            OR(P63=0, P63=1),
            O63&lt;&gt;0
        ),
        ROUND(D63 * E63 * PRODUCT(1 - H63:H63 / 100), 2),
    "")</f>
        <v/>
      </c>
      <c r="Y63" s="1" t="str" cm="1">
        <f t="array" ref="Y63">IF(
        AND(
            F63=4,
            OR(P63=0, P63=1),
            O63&lt;&gt;0
        ),
        ROUND(D63 * E63 * PRODUCT(1 - H63:H63 / 100, 1 - L63:L63 / 100, 1 - N63:N63 / 100), 2),
    "")</f>
        <v/>
      </c>
      <c r="AA63"/>
      <c r="AB63"/>
      <c r="AC63"/>
      <c r="AD63"/>
      <c r="AE63"/>
      <c r="AG63"/>
      <c r="AH63" s="2"/>
      <c r="AI63"/>
      <c r="AJ63"/>
      <c r="AK63"/>
      <c r="AL63" s="2"/>
      <c r="AM63"/>
      <c r="AN63" s="3"/>
      <c r="AO63"/>
    </row>
    <row r="64" spans="1:41" s="4" customFormat="1" x14ac:dyDescent="0.25">
      <c r="A64" s="28"/>
      <c r="B64"/>
      <c r="C64"/>
      <c r="D64" s="2"/>
      <c r="E64"/>
      <c r="F64"/>
      <c r="G64"/>
      <c r="H64"/>
      <c r="I64"/>
      <c r="J64"/>
      <c r="K64"/>
      <c r="L64"/>
      <c r="M64"/>
      <c r="N64"/>
      <c r="O64" s="2"/>
      <c r="P64" s="22"/>
      <c r="R64" s="8" t="str">
        <f t="shared" si="1"/>
        <v>=</v>
      </c>
      <c r="T64" s="35">
        <f t="shared" si="0"/>
        <v>0</v>
      </c>
      <c r="U64" s="1" t="str" cm="1">
        <f t="array" ref="U64">IF(
        AND(
            F64=0,
            OR(P64=0, P64=1),
            O64&lt;&gt;0
        ),
        ROUND(D64 * E64 * PRODUCT(1 - H64:H64 / 100, 1 - L64:L64 / 100, 1 - N64:N64 / 100), 2),
    "")</f>
        <v/>
      </c>
      <c r="V64" s="1" t="str" cm="1">
        <f t="array" ref="V64">IF(
        AND(
            F64=1,
            OR(P64=0,P64=1),
            O64&lt;&gt;0
        ),
        ROUND(D64 * E64 * 1.12 * PRODUCT(1 - H64:H64 / 100, 1 - L64:L64 / 100, 1 - N64:N64 / 100), 2),
    "")</f>
        <v/>
      </c>
      <c r="W64" s="1" t="str" cm="1">
        <f t="array" ref="W64">IF(
        AND(
            F64=2,
            OR(P64=0, P64=1),
            O64&lt;&gt;0
        ),
        ROUND(D64 * E64 * PRODUCT(1 - H64:H64 / 100, 1 - L64:L64 / 100, 1 - N64:N64 / 100), 2),
    "")</f>
        <v/>
      </c>
      <c r="X64" s="1" t="str" cm="1">
        <f t="array" ref="X64">IF(
        AND(
            F64=3,
            OR(P64=0, P64=1),
            O64&lt;&gt;0
        ),
        ROUND(D64 * E64 * PRODUCT(1 - H64:H64 / 100), 2),
    "")</f>
        <v/>
      </c>
      <c r="Y64" s="1" t="str" cm="1">
        <f t="array" ref="Y64">IF(
        AND(
            F64=4,
            OR(P64=0, P64=1),
            O64&lt;&gt;0
        ),
        ROUND(D64 * E64 * PRODUCT(1 - H64:H64 / 100, 1 - L64:L64 / 100, 1 - N64:N64 / 100), 2),
    "")</f>
        <v/>
      </c>
      <c r="AA64"/>
      <c r="AB64"/>
      <c r="AC64"/>
      <c r="AD64"/>
      <c r="AE64"/>
      <c r="AG64"/>
      <c r="AH64" s="2"/>
      <c r="AI64"/>
      <c r="AJ64"/>
      <c r="AK64"/>
      <c r="AL64" s="2"/>
      <c r="AM64"/>
      <c r="AN64" s="3"/>
      <c r="AO64"/>
    </row>
    <row r="65" spans="1:41" s="4" customFormat="1" x14ac:dyDescent="0.25">
      <c r="A65" s="28"/>
      <c r="B65"/>
      <c r="C65"/>
      <c r="D65" s="2"/>
      <c r="E65"/>
      <c r="F65"/>
      <c r="G65"/>
      <c r="H65"/>
      <c r="I65"/>
      <c r="J65"/>
      <c r="K65"/>
      <c r="L65"/>
      <c r="M65"/>
      <c r="N65"/>
      <c r="O65" s="2"/>
      <c r="P65" s="22"/>
      <c r="R65" s="8" t="str">
        <f t="shared" si="1"/>
        <v>=</v>
      </c>
      <c r="T65" s="35">
        <f t="shared" si="0"/>
        <v>0</v>
      </c>
      <c r="U65" s="1" t="str" cm="1">
        <f t="array" ref="U65">IF(
        AND(
            F65=0,
            OR(P65=0, P65=1),
            O65&lt;&gt;0
        ),
        ROUND(D65 * E65 * PRODUCT(1 - H65:H65 / 100, 1 - L65:L65 / 100, 1 - N65:N65 / 100), 2),
    "")</f>
        <v/>
      </c>
      <c r="V65" s="1" t="str" cm="1">
        <f t="array" ref="V65">IF(
        AND(
            F65=1,
            OR(P65=0,P65=1),
            O65&lt;&gt;0
        ),
        ROUND(D65 * E65 * 1.12 * PRODUCT(1 - H65:H65 / 100, 1 - L65:L65 / 100, 1 - N65:N65 / 100), 2),
    "")</f>
        <v/>
      </c>
      <c r="W65" s="1" t="str" cm="1">
        <f t="array" ref="W65">IF(
        AND(
            F65=2,
            OR(P65=0, P65=1),
            O65&lt;&gt;0
        ),
        ROUND(D65 * E65 * PRODUCT(1 - H65:H65 / 100, 1 - L65:L65 / 100, 1 - N65:N65 / 100), 2),
    "")</f>
        <v/>
      </c>
      <c r="X65" s="1" t="str" cm="1">
        <f t="array" ref="X65">IF(
        AND(
            F65=3,
            OR(P65=0, P65=1),
            O65&lt;&gt;0
        ),
        ROUND(D65 * E65 * PRODUCT(1 - H65:H65 / 100), 2),
    "")</f>
        <v/>
      </c>
      <c r="Y65" s="1" t="str" cm="1">
        <f t="array" ref="Y65">IF(
        AND(
            F65=4,
            OR(P65=0, P65=1),
            O65&lt;&gt;0
        ),
        ROUND(D65 * E65 * PRODUCT(1 - H65:H65 / 100, 1 - L65:L65 / 100, 1 - N65:N65 / 100), 2),
    "")</f>
        <v/>
      </c>
      <c r="AA65"/>
      <c r="AB65"/>
      <c r="AC65"/>
      <c r="AD65"/>
      <c r="AE65"/>
      <c r="AG65"/>
      <c r="AH65" s="2"/>
      <c r="AI65"/>
      <c r="AJ65"/>
      <c r="AK65"/>
      <c r="AL65" s="2"/>
      <c r="AM65"/>
      <c r="AN65" s="3"/>
      <c r="AO65"/>
    </row>
    <row r="66" spans="1:41" s="4" customFormat="1" x14ac:dyDescent="0.25">
      <c r="A66" s="28"/>
      <c r="B66"/>
      <c r="C66"/>
      <c r="D66" s="2"/>
      <c r="E66"/>
      <c r="F66"/>
      <c r="G66"/>
      <c r="H66"/>
      <c r="I66"/>
      <c r="J66"/>
      <c r="K66"/>
      <c r="L66"/>
      <c r="M66"/>
      <c r="N66"/>
      <c r="O66" s="2"/>
      <c r="P66" s="22"/>
      <c r="R66" s="8" t="str">
        <f t="shared" si="1"/>
        <v>=</v>
      </c>
      <c r="T66" s="35">
        <f t="shared" si="0"/>
        <v>0</v>
      </c>
      <c r="U66" s="1" t="str" cm="1">
        <f t="array" ref="U66">IF(
        AND(
            F66=0,
            OR(P66=0, P66=1),
            O66&lt;&gt;0
        ),
        ROUND(D66 * E66 * PRODUCT(1 - H66:H66 / 100, 1 - L66:L66 / 100, 1 - N66:N66 / 100), 2),
    "")</f>
        <v/>
      </c>
      <c r="V66" s="1" t="str" cm="1">
        <f t="array" ref="V66">IF(
        AND(
            F66=1,
            OR(P66=0,P66=1),
            O66&lt;&gt;0
        ),
        ROUND(D66 * E66 * 1.12 * PRODUCT(1 - H66:H66 / 100, 1 - L66:L66 / 100, 1 - N66:N66 / 100), 2),
    "")</f>
        <v/>
      </c>
      <c r="W66" s="1" t="str" cm="1">
        <f t="array" ref="W66">IF(
        AND(
            F66=2,
            OR(P66=0, P66=1),
            O66&lt;&gt;0
        ),
        ROUND(D66 * E66 * PRODUCT(1 - H66:H66 / 100, 1 - L66:L66 / 100, 1 - N66:N66 / 100), 2),
    "")</f>
        <v/>
      </c>
      <c r="X66" s="1" t="str" cm="1">
        <f t="array" ref="X66">IF(
        AND(
            F66=3,
            OR(P66=0, P66=1),
            O66&lt;&gt;0
        ),
        ROUND(D66 * E66 * PRODUCT(1 - H66:H66 / 100), 2),
    "")</f>
        <v/>
      </c>
      <c r="Y66" s="1" t="str" cm="1">
        <f t="array" ref="Y66">IF(
        AND(
            F66=4,
            OR(P66=0, P66=1),
            O66&lt;&gt;0
        ),
        ROUND(D66 * E66 * PRODUCT(1 - H66:H66 / 100, 1 - L66:L66 / 100, 1 - N66:N66 / 100), 2),
    "")</f>
        <v/>
      </c>
      <c r="AA66"/>
      <c r="AB66"/>
      <c r="AC66"/>
      <c r="AD66"/>
      <c r="AE66"/>
      <c r="AG66"/>
      <c r="AH66" s="2"/>
      <c r="AI66"/>
      <c r="AJ66"/>
      <c r="AK66"/>
      <c r="AL66" s="2"/>
      <c r="AM66"/>
      <c r="AN66" s="3"/>
      <c r="AO66"/>
    </row>
    <row r="67" spans="1:41" s="4" customFormat="1" x14ac:dyDescent="0.25">
      <c r="A67" s="28"/>
      <c r="B67"/>
      <c r="C67"/>
      <c r="D67" s="2"/>
      <c r="E67"/>
      <c r="F67"/>
      <c r="G67"/>
      <c r="H67"/>
      <c r="I67"/>
      <c r="J67"/>
      <c r="K67"/>
      <c r="L67"/>
      <c r="M67"/>
      <c r="N67"/>
      <c r="O67" s="2"/>
      <c r="P67" s="22"/>
      <c r="R67" s="8" t="str">
        <f t="shared" ref="R67:R130" si="2">IF(OR(P67=0,P67=1),
IF(O67=T67,"=","NOT EQUAL"), "VOIDED")</f>
        <v>=</v>
      </c>
      <c r="T67" s="35">
        <f t="shared" ref="T67:T130" si="3">IF(
  OR(G67&gt;0, H67&gt;0),
  D67 * E67 - IF(G67&gt;0, G67, D67 * E67 * H67 / 100),
  IF(
    COUNTA(I67:N67)=0,
    D67 * E67,
    IF(
      AND(
        F67=0,
        OR(I67=20, J67=20, M67=20)
      ),
      (D67 * E67) / 1.12 *
      (1 - I67 / 100) *
      (1 - J67 / 100) *
      (1 - K67 / 100) *
      (1 - L67 / 100) *
      (1 - M67 / 100) *
      (1 - N67 / 100),
      D67 * E67 *
      (1 - I67 / 100) *
      (1 - J67 / 100) *
      (1 - K67 / 100) *
      (1 - L67 / 100) *
      (1 - M67 / 100) *
      (1 - N67 / 100)
    )
  )
)</f>
        <v>0</v>
      </c>
      <c r="U67" s="1" t="str" cm="1">
        <f t="array" ref="U67">IF(
        AND(
            F67=0,
            OR(P67=0, P67=1),
            O67&lt;&gt;0
        ),
        ROUND(D67 * E67 * PRODUCT(1 - H67:H67 / 100, 1 - L67:L67 / 100, 1 - N67:N67 / 100), 2),
    "")</f>
        <v/>
      </c>
      <c r="V67" s="1" t="str" cm="1">
        <f t="array" ref="V67">IF(
        AND(
            F67=1,
            OR(P67=0,P67=1),
            O67&lt;&gt;0
        ),
        ROUND(D67 * E67 * 1.12 * PRODUCT(1 - H67:H67 / 100, 1 - L67:L67 / 100, 1 - N67:N67 / 100), 2),
    "")</f>
        <v/>
      </c>
      <c r="W67" s="1" t="str" cm="1">
        <f t="array" ref="W67">IF(
        AND(
            F67=2,
            OR(P67=0, P67=1),
            O67&lt;&gt;0
        ),
        ROUND(D67 * E67 * PRODUCT(1 - H67:H67 / 100, 1 - L67:L67 / 100, 1 - N67:N67 / 100), 2),
    "")</f>
        <v/>
      </c>
      <c r="X67" s="1" t="str" cm="1">
        <f t="array" ref="X67">IF(
        AND(
            F67=3,
            OR(P67=0, P67=1),
            O67&lt;&gt;0
        ),
        ROUND(D67 * E67 * PRODUCT(1 - H67:H67 / 100), 2),
    "")</f>
        <v/>
      </c>
      <c r="Y67" s="1" t="str" cm="1">
        <f t="array" ref="Y67">IF(
        AND(
            F67=4,
            OR(P67=0, P67=1),
            O67&lt;&gt;0
        ),
        ROUND(D67 * E67 * PRODUCT(1 - H67:H67 / 100, 1 - L67:L67 / 100, 1 - N67:N67 / 100), 2),
    "")</f>
        <v/>
      </c>
      <c r="AA67"/>
      <c r="AB67"/>
      <c r="AC67"/>
      <c r="AD67"/>
      <c r="AE67"/>
      <c r="AG67"/>
      <c r="AH67" s="2"/>
      <c r="AI67"/>
      <c r="AJ67"/>
      <c r="AK67"/>
      <c r="AL67" s="2"/>
      <c r="AM67"/>
      <c r="AN67" s="3"/>
      <c r="AO67"/>
    </row>
    <row r="68" spans="1:41" s="4" customFormat="1" x14ac:dyDescent="0.25">
      <c r="A68" s="28"/>
      <c r="B68"/>
      <c r="C68"/>
      <c r="D68" s="2"/>
      <c r="E68"/>
      <c r="F68"/>
      <c r="G68"/>
      <c r="H68"/>
      <c r="I68"/>
      <c r="J68"/>
      <c r="K68"/>
      <c r="L68"/>
      <c r="M68"/>
      <c r="N68"/>
      <c r="O68" s="2"/>
      <c r="P68" s="22"/>
      <c r="R68" s="8" t="str">
        <f t="shared" si="2"/>
        <v>=</v>
      </c>
      <c r="T68" s="35">
        <f t="shared" si="3"/>
        <v>0</v>
      </c>
      <c r="U68" s="1" t="str" cm="1">
        <f t="array" ref="U68">IF(
        AND(
            F68=0,
            OR(P68=0, P68=1),
            O68&lt;&gt;0
        ),
        ROUND(D68 * E68 * PRODUCT(1 - H68:H68 / 100, 1 - L68:L68 / 100, 1 - N68:N68 / 100), 2),
    "")</f>
        <v/>
      </c>
      <c r="V68" s="1" t="str" cm="1">
        <f t="array" ref="V68">IF(
        AND(
            F68=1,
            OR(P68=0,P68=1),
            O68&lt;&gt;0
        ),
        ROUND(D68 * E68 * 1.12 * PRODUCT(1 - H68:H68 / 100, 1 - L68:L68 / 100, 1 - N68:N68 / 100), 2),
    "")</f>
        <v/>
      </c>
      <c r="W68" s="1" t="str" cm="1">
        <f t="array" ref="W68">IF(
        AND(
            F68=2,
            OR(P68=0, P68=1),
            O68&lt;&gt;0
        ),
        ROUND(D68 * E68 * PRODUCT(1 - H68:H68 / 100, 1 - L68:L68 / 100, 1 - N68:N68 / 100), 2),
    "")</f>
        <v/>
      </c>
      <c r="X68" s="1" t="str" cm="1">
        <f t="array" ref="X68">IF(
        AND(
            F68=3,
            OR(P68=0, P68=1),
            O68&lt;&gt;0
        ),
        ROUND(D68 * E68 * PRODUCT(1 - H68:H68 / 100), 2),
    "")</f>
        <v/>
      </c>
      <c r="Y68" s="1" t="str" cm="1">
        <f t="array" ref="Y68">IF(
        AND(
            F68=4,
            OR(P68=0, P68=1),
            O68&lt;&gt;0
        ),
        ROUND(D68 * E68 * PRODUCT(1 - H68:H68 / 100, 1 - L68:L68 / 100, 1 - N68:N68 / 100), 2),
    "")</f>
        <v/>
      </c>
      <c r="AA68"/>
      <c r="AB68"/>
      <c r="AC68"/>
      <c r="AD68"/>
      <c r="AE68"/>
      <c r="AG68"/>
      <c r="AH68" s="2"/>
      <c r="AI68"/>
      <c r="AJ68"/>
      <c r="AK68"/>
      <c r="AL68" s="2"/>
      <c r="AM68"/>
      <c r="AN68" s="3"/>
      <c r="AO68"/>
    </row>
    <row r="69" spans="1:41" s="4" customFormat="1" x14ac:dyDescent="0.25">
      <c r="A69" s="28"/>
      <c r="B69"/>
      <c r="C69"/>
      <c r="D69" s="2"/>
      <c r="E69"/>
      <c r="F69"/>
      <c r="G69"/>
      <c r="H69"/>
      <c r="I69"/>
      <c r="J69"/>
      <c r="K69"/>
      <c r="L69"/>
      <c r="M69"/>
      <c r="N69"/>
      <c r="O69" s="2"/>
      <c r="P69" s="22"/>
      <c r="R69" s="8" t="str">
        <f t="shared" si="2"/>
        <v>=</v>
      </c>
      <c r="T69" s="35">
        <f t="shared" si="3"/>
        <v>0</v>
      </c>
      <c r="U69" s="1" t="str" cm="1">
        <f t="array" ref="U69">IF(
        AND(
            F69=0,
            OR(P69=0, P69=1),
            O69&lt;&gt;0
        ),
        ROUND(D69 * E69 * PRODUCT(1 - H69:H69 / 100, 1 - L69:L69 / 100, 1 - N69:N69 / 100), 2),
    "")</f>
        <v/>
      </c>
      <c r="V69" s="1" t="str" cm="1">
        <f t="array" ref="V69">IF(
        AND(
            F69=1,
            OR(P69=0,P69=1),
            O69&lt;&gt;0
        ),
        ROUND(D69 * E69 * 1.12 * PRODUCT(1 - H69:H69 / 100, 1 - L69:L69 / 100, 1 - N69:N69 / 100), 2),
    "")</f>
        <v/>
      </c>
      <c r="W69" s="1" t="str" cm="1">
        <f t="array" ref="W69">IF(
        AND(
            F69=2,
            OR(P69=0, P69=1),
            O69&lt;&gt;0
        ),
        ROUND(D69 * E69 * PRODUCT(1 - H69:H69 / 100, 1 - L69:L69 / 100, 1 - N69:N69 / 100), 2),
    "")</f>
        <v/>
      </c>
      <c r="X69" s="1" t="str" cm="1">
        <f t="array" ref="X69">IF(
        AND(
            F69=3,
            OR(P69=0, P69=1),
            O69&lt;&gt;0
        ),
        ROUND(D69 * E69 * PRODUCT(1 - H69:H69 / 100), 2),
    "")</f>
        <v/>
      </c>
      <c r="Y69" s="1" t="str" cm="1">
        <f t="array" ref="Y69">IF(
        AND(
            F69=4,
            OR(P69=0, P69=1),
            O69&lt;&gt;0
        ),
        ROUND(D69 * E69 * PRODUCT(1 - H69:H69 / 100, 1 - L69:L69 / 100, 1 - N69:N69 / 100), 2),
    "")</f>
        <v/>
      </c>
      <c r="AA69"/>
      <c r="AB69"/>
      <c r="AC69"/>
      <c r="AD69"/>
      <c r="AE69"/>
      <c r="AG69"/>
      <c r="AH69" s="2"/>
      <c r="AI69"/>
      <c r="AJ69"/>
      <c r="AK69"/>
      <c r="AL69" s="2"/>
      <c r="AM69"/>
      <c r="AN69" s="3"/>
      <c r="AO69"/>
    </row>
    <row r="70" spans="1:41" s="4" customFormat="1" x14ac:dyDescent="0.25">
      <c r="A70" s="28"/>
      <c r="B70"/>
      <c r="C70"/>
      <c r="D70" s="2"/>
      <c r="E70"/>
      <c r="F70"/>
      <c r="G70"/>
      <c r="H70"/>
      <c r="I70"/>
      <c r="J70"/>
      <c r="K70"/>
      <c r="L70"/>
      <c r="M70"/>
      <c r="N70"/>
      <c r="O70" s="2"/>
      <c r="P70" s="22"/>
      <c r="R70" s="8" t="str">
        <f t="shared" si="2"/>
        <v>=</v>
      </c>
      <c r="T70" s="35">
        <f t="shared" si="3"/>
        <v>0</v>
      </c>
      <c r="U70" s="1" t="str" cm="1">
        <f t="array" ref="U70">IF(
        AND(
            F70=0,
            OR(P70=0, P70=1),
            O70&lt;&gt;0
        ),
        ROUND(D70 * E70 * PRODUCT(1 - H70:H70 / 100, 1 - L70:L70 / 100, 1 - N70:N70 / 100), 2),
    "")</f>
        <v/>
      </c>
      <c r="V70" s="1" t="str" cm="1">
        <f t="array" ref="V70">IF(
        AND(
            F70=1,
            OR(P70=0,P70=1),
            O70&lt;&gt;0
        ),
        ROUND(D70 * E70 * 1.12 * PRODUCT(1 - H70:H70 / 100, 1 - L70:L70 / 100, 1 - N70:N70 / 100), 2),
    "")</f>
        <v/>
      </c>
      <c r="W70" s="1" t="str" cm="1">
        <f t="array" ref="W70">IF(
        AND(
            F70=2,
            OR(P70=0, P70=1),
            O70&lt;&gt;0
        ),
        ROUND(D70 * E70 * PRODUCT(1 - H70:H70 / 100, 1 - L70:L70 / 100, 1 - N70:N70 / 100), 2),
    "")</f>
        <v/>
      </c>
      <c r="X70" s="1" t="str" cm="1">
        <f t="array" ref="X70">IF(
        AND(
            F70=3,
            OR(P70=0, P70=1),
            O70&lt;&gt;0
        ),
        ROUND(D70 * E70 * PRODUCT(1 - H70:H70 / 100), 2),
    "")</f>
        <v/>
      </c>
      <c r="Y70" s="1" t="str" cm="1">
        <f t="array" ref="Y70">IF(
        AND(
            F70=4,
            OR(P70=0, P70=1),
            O70&lt;&gt;0
        ),
        ROUND(D70 * E70 * PRODUCT(1 - H70:H70 / 100, 1 - L70:L70 / 100, 1 - N70:N70 / 100), 2),
    "")</f>
        <v/>
      </c>
      <c r="AA70"/>
      <c r="AB70"/>
      <c r="AC70"/>
      <c r="AD70"/>
      <c r="AE70"/>
      <c r="AG70"/>
      <c r="AH70" s="2"/>
      <c r="AI70"/>
      <c r="AJ70"/>
      <c r="AK70"/>
      <c r="AL70" s="2"/>
      <c r="AM70"/>
      <c r="AN70" s="3"/>
      <c r="AO70"/>
    </row>
    <row r="71" spans="1:41" s="4" customFormat="1" x14ac:dyDescent="0.25">
      <c r="A71" s="28"/>
      <c r="B71"/>
      <c r="C71"/>
      <c r="D71" s="2"/>
      <c r="E71"/>
      <c r="F71"/>
      <c r="G71"/>
      <c r="H71"/>
      <c r="I71"/>
      <c r="J71"/>
      <c r="K71"/>
      <c r="L71"/>
      <c r="M71"/>
      <c r="N71"/>
      <c r="O71" s="2"/>
      <c r="P71" s="22"/>
      <c r="R71" s="8" t="str">
        <f t="shared" si="2"/>
        <v>=</v>
      </c>
      <c r="T71" s="35">
        <f t="shared" si="3"/>
        <v>0</v>
      </c>
      <c r="U71" s="1" t="str" cm="1">
        <f t="array" ref="U71">IF(
        AND(
            F71=0,
            OR(P71=0, P71=1),
            O71&lt;&gt;0
        ),
        ROUND(D71 * E71 * PRODUCT(1 - H71:H71 / 100, 1 - L71:L71 / 100, 1 - N71:N71 / 100), 2),
    "")</f>
        <v/>
      </c>
      <c r="V71" s="1" t="str" cm="1">
        <f t="array" ref="V71">IF(
        AND(
            F71=1,
            OR(P71=0,P71=1),
            O71&lt;&gt;0
        ),
        ROUND(D71 * E71 * 1.12 * PRODUCT(1 - H71:H71 / 100, 1 - L71:L71 / 100, 1 - N71:N71 / 100), 2),
    "")</f>
        <v/>
      </c>
      <c r="W71" s="1" t="str" cm="1">
        <f t="array" ref="W71">IF(
        AND(
            F71=2,
            OR(P71=0, P71=1),
            O71&lt;&gt;0
        ),
        ROUND(D71 * E71 * PRODUCT(1 - H71:H71 / 100, 1 - L71:L71 / 100, 1 - N71:N71 / 100), 2),
    "")</f>
        <v/>
      </c>
      <c r="X71" s="1" t="str" cm="1">
        <f t="array" ref="X71">IF(
        AND(
            F71=3,
            OR(P71=0, P71=1),
            O71&lt;&gt;0
        ),
        ROUND(D71 * E71 * PRODUCT(1 - H71:H71 / 100), 2),
    "")</f>
        <v/>
      </c>
      <c r="Y71" s="1" t="str" cm="1">
        <f t="array" ref="Y71">IF(
        AND(
            F71=4,
            OR(P71=0, P71=1),
            O71&lt;&gt;0
        ),
        ROUND(D71 * E71 * PRODUCT(1 - H71:H71 / 100, 1 - L71:L71 / 100, 1 - N71:N71 / 100), 2),
    "")</f>
        <v/>
      </c>
      <c r="AA71"/>
      <c r="AB71"/>
      <c r="AC71"/>
      <c r="AD71"/>
      <c r="AE71"/>
      <c r="AG71"/>
      <c r="AH71" s="2"/>
      <c r="AI71"/>
      <c r="AJ71"/>
      <c r="AK71"/>
      <c r="AL71" s="2"/>
      <c r="AM71"/>
      <c r="AN71" s="3"/>
      <c r="AO71"/>
    </row>
    <row r="72" spans="1:41" s="4" customFormat="1" x14ac:dyDescent="0.25">
      <c r="A72" s="28"/>
      <c r="B72"/>
      <c r="C72"/>
      <c r="D72" s="2"/>
      <c r="E72"/>
      <c r="F72"/>
      <c r="G72"/>
      <c r="H72"/>
      <c r="I72"/>
      <c r="J72"/>
      <c r="K72"/>
      <c r="L72"/>
      <c r="M72"/>
      <c r="N72"/>
      <c r="O72" s="2"/>
      <c r="P72" s="22"/>
      <c r="R72" s="8" t="str">
        <f t="shared" si="2"/>
        <v>=</v>
      </c>
      <c r="T72" s="35">
        <f t="shared" si="3"/>
        <v>0</v>
      </c>
      <c r="U72" s="1" t="str" cm="1">
        <f t="array" ref="U72">IF(
        AND(
            F72=0,
            OR(P72=0, P72=1),
            O72&lt;&gt;0
        ),
        ROUND(D72 * E72 * PRODUCT(1 - H72:H72 / 100, 1 - L72:L72 / 100, 1 - N72:N72 / 100), 2),
    "")</f>
        <v/>
      </c>
      <c r="V72" s="1" t="str" cm="1">
        <f t="array" ref="V72">IF(
        AND(
            F72=1,
            OR(P72=0,P72=1),
            O72&lt;&gt;0
        ),
        ROUND(D72 * E72 * 1.12 * PRODUCT(1 - H72:H72 / 100, 1 - L72:L72 / 100, 1 - N72:N72 / 100), 2),
    "")</f>
        <v/>
      </c>
      <c r="W72" s="1" t="str" cm="1">
        <f t="array" ref="W72">IF(
        AND(
            F72=2,
            OR(P72=0, P72=1),
            O72&lt;&gt;0
        ),
        ROUND(D72 * E72 * PRODUCT(1 - H72:H72 / 100, 1 - L72:L72 / 100, 1 - N72:N72 / 100), 2),
    "")</f>
        <v/>
      </c>
      <c r="X72" s="1" t="str" cm="1">
        <f t="array" ref="X72">IF(
        AND(
            F72=3,
            OR(P72=0, P72=1),
            O72&lt;&gt;0
        ),
        ROUND(D72 * E72 * PRODUCT(1 - H72:H72 / 100), 2),
    "")</f>
        <v/>
      </c>
      <c r="Y72" s="1" t="str" cm="1">
        <f t="array" ref="Y72">IF(
        AND(
            F72=4,
            OR(P72=0, P72=1),
            O72&lt;&gt;0
        ),
        ROUND(D72 * E72 * PRODUCT(1 - H72:H72 / 100, 1 - L72:L72 / 100, 1 - N72:N72 / 100), 2),
    "")</f>
        <v/>
      </c>
      <c r="AA72"/>
      <c r="AB72"/>
      <c r="AC72"/>
      <c r="AD72"/>
      <c r="AE72"/>
      <c r="AG72"/>
      <c r="AH72" s="2"/>
      <c r="AI72"/>
      <c r="AJ72"/>
      <c r="AK72"/>
      <c r="AL72" s="2"/>
      <c r="AM72"/>
      <c r="AN72" s="3"/>
      <c r="AO72"/>
    </row>
    <row r="73" spans="1:41" s="4" customFormat="1" x14ac:dyDescent="0.25">
      <c r="A73" s="28"/>
      <c r="B73"/>
      <c r="C73"/>
      <c r="D73" s="2"/>
      <c r="E73"/>
      <c r="F73"/>
      <c r="G73"/>
      <c r="H73"/>
      <c r="I73"/>
      <c r="J73"/>
      <c r="K73"/>
      <c r="L73"/>
      <c r="M73"/>
      <c r="N73"/>
      <c r="O73" s="2"/>
      <c r="P73" s="22"/>
      <c r="R73" s="8" t="str">
        <f t="shared" si="2"/>
        <v>=</v>
      </c>
      <c r="T73" s="35">
        <f t="shared" si="3"/>
        <v>0</v>
      </c>
      <c r="U73" s="1" t="str" cm="1">
        <f t="array" ref="U73">IF(
        AND(
            F73=0,
            OR(P73=0, P73=1),
            O73&lt;&gt;0
        ),
        ROUND(D73 * E73 * PRODUCT(1 - H73:H73 / 100, 1 - L73:L73 / 100, 1 - N73:N73 / 100), 2),
    "")</f>
        <v/>
      </c>
      <c r="V73" s="1" t="str" cm="1">
        <f t="array" ref="V73">IF(
        AND(
            F73=1,
            OR(P73=0,P73=1),
            O73&lt;&gt;0
        ),
        ROUND(D73 * E73 * 1.12 * PRODUCT(1 - H73:H73 / 100, 1 - L73:L73 / 100, 1 - N73:N73 / 100), 2),
    "")</f>
        <v/>
      </c>
      <c r="W73" s="1" t="str" cm="1">
        <f t="array" ref="W73">IF(
        AND(
            F73=2,
            OR(P73=0, P73=1),
            O73&lt;&gt;0
        ),
        ROUND(D73 * E73 * PRODUCT(1 - H73:H73 / 100, 1 - L73:L73 / 100, 1 - N73:N73 / 100), 2),
    "")</f>
        <v/>
      </c>
      <c r="X73" s="1" t="str" cm="1">
        <f t="array" ref="X73">IF(
        AND(
            F73=3,
            OR(P73=0, P73=1),
            O73&lt;&gt;0
        ),
        ROUND(D73 * E73 * PRODUCT(1 - H73:H73 / 100), 2),
    "")</f>
        <v/>
      </c>
      <c r="Y73" s="1" t="str" cm="1">
        <f t="array" ref="Y73">IF(
        AND(
            F73=4,
            OR(P73=0, P73=1),
            O73&lt;&gt;0
        ),
        ROUND(D73 * E73 * PRODUCT(1 - H73:H73 / 100, 1 - L73:L73 / 100, 1 - N73:N73 / 100), 2),
    "")</f>
        <v/>
      </c>
      <c r="AA73"/>
      <c r="AB73"/>
      <c r="AC73"/>
      <c r="AD73"/>
      <c r="AE73"/>
      <c r="AG73"/>
      <c r="AH73" s="2"/>
      <c r="AI73"/>
      <c r="AJ73"/>
      <c r="AK73"/>
      <c r="AL73" s="2"/>
      <c r="AM73"/>
      <c r="AN73" s="3"/>
      <c r="AO73"/>
    </row>
    <row r="74" spans="1:41" s="4" customFormat="1" x14ac:dyDescent="0.25">
      <c r="A74" s="28"/>
      <c r="B74"/>
      <c r="C74"/>
      <c r="D74" s="2"/>
      <c r="E74"/>
      <c r="F74"/>
      <c r="G74"/>
      <c r="H74"/>
      <c r="I74"/>
      <c r="J74"/>
      <c r="K74"/>
      <c r="L74"/>
      <c r="M74"/>
      <c r="N74"/>
      <c r="O74" s="2"/>
      <c r="P74" s="22"/>
      <c r="R74" s="8" t="str">
        <f t="shared" si="2"/>
        <v>=</v>
      </c>
      <c r="T74" s="35">
        <f t="shared" si="3"/>
        <v>0</v>
      </c>
      <c r="U74" s="1" t="str" cm="1">
        <f t="array" ref="U74">IF(
        AND(
            F74=0,
            OR(P74=0, P74=1),
            O74&lt;&gt;0
        ),
        ROUND(D74 * E74 * PRODUCT(1 - H74:H74 / 100, 1 - L74:L74 / 100, 1 - N74:N74 / 100), 2),
    "")</f>
        <v/>
      </c>
      <c r="V74" s="1" t="str" cm="1">
        <f t="array" ref="V74">IF(
        AND(
            F74=1,
            OR(P74=0,P74=1),
            O74&lt;&gt;0
        ),
        ROUND(D74 * E74 * 1.12 * PRODUCT(1 - H74:H74 / 100, 1 - L74:L74 / 100, 1 - N74:N74 / 100), 2),
    "")</f>
        <v/>
      </c>
      <c r="W74" s="1" t="str" cm="1">
        <f t="array" ref="W74">IF(
        AND(
            F74=2,
            OR(P74=0, P74=1),
            O74&lt;&gt;0
        ),
        ROUND(D74 * E74 * PRODUCT(1 - H74:H74 / 100, 1 - L74:L74 / 100, 1 - N74:N74 / 100), 2),
    "")</f>
        <v/>
      </c>
      <c r="X74" s="1" t="str" cm="1">
        <f t="array" ref="X74">IF(
        AND(
            F74=3,
            OR(P74=0, P74=1),
            O74&lt;&gt;0
        ),
        ROUND(D74 * E74 * PRODUCT(1 - H74:H74 / 100), 2),
    "")</f>
        <v/>
      </c>
      <c r="Y74" s="1" t="str" cm="1">
        <f t="array" ref="Y74">IF(
        AND(
            F74=4,
            OR(P74=0, P74=1),
            O74&lt;&gt;0
        ),
        ROUND(D74 * E74 * PRODUCT(1 - H74:H74 / 100, 1 - L74:L74 / 100, 1 - N74:N74 / 100), 2),
    "")</f>
        <v/>
      </c>
      <c r="AA74"/>
      <c r="AB74"/>
      <c r="AC74"/>
      <c r="AD74"/>
      <c r="AE74"/>
      <c r="AG74"/>
      <c r="AH74" s="2"/>
      <c r="AI74"/>
      <c r="AJ74"/>
      <c r="AK74"/>
      <c r="AL74" s="2"/>
      <c r="AM74"/>
      <c r="AN74" s="3"/>
      <c r="AO74"/>
    </row>
    <row r="75" spans="1:41" s="4" customFormat="1" x14ac:dyDescent="0.25">
      <c r="A75" s="28"/>
      <c r="B75"/>
      <c r="C75"/>
      <c r="D75" s="2"/>
      <c r="E75"/>
      <c r="F75"/>
      <c r="G75"/>
      <c r="H75"/>
      <c r="I75"/>
      <c r="J75"/>
      <c r="K75"/>
      <c r="L75"/>
      <c r="M75"/>
      <c r="N75"/>
      <c r="O75" s="2"/>
      <c r="P75" s="22"/>
      <c r="R75" s="8" t="str">
        <f t="shared" si="2"/>
        <v>=</v>
      </c>
      <c r="T75" s="35">
        <f t="shared" si="3"/>
        <v>0</v>
      </c>
      <c r="U75" s="1" t="str" cm="1">
        <f t="array" ref="U75">IF(
        AND(
            F75=0,
            OR(P75=0, P75=1),
            O75&lt;&gt;0
        ),
        ROUND(D75 * E75 * PRODUCT(1 - H75:H75 / 100, 1 - L75:L75 / 100, 1 - N75:N75 / 100), 2),
    "")</f>
        <v/>
      </c>
      <c r="V75" s="1" t="str" cm="1">
        <f t="array" ref="V75">IF(
        AND(
            F75=1,
            OR(P75=0,P75=1),
            O75&lt;&gt;0
        ),
        ROUND(D75 * E75 * 1.12 * PRODUCT(1 - H75:H75 / 100, 1 - L75:L75 / 100, 1 - N75:N75 / 100), 2),
    "")</f>
        <v/>
      </c>
      <c r="W75" s="1" t="str" cm="1">
        <f t="array" ref="W75">IF(
        AND(
            F75=2,
            OR(P75=0, P75=1),
            O75&lt;&gt;0
        ),
        ROUND(D75 * E75 * PRODUCT(1 - H75:H75 / 100, 1 - L75:L75 / 100, 1 - N75:N75 / 100), 2),
    "")</f>
        <v/>
      </c>
      <c r="X75" s="1" t="str" cm="1">
        <f t="array" ref="X75">IF(
        AND(
            F75=3,
            OR(P75=0, P75=1),
            O75&lt;&gt;0
        ),
        ROUND(D75 * E75 * PRODUCT(1 - H75:H75 / 100), 2),
    "")</f>
        <v/>
      </c>
      <c r="Y75" s="1" t="str" cm="1">
        <f t="array" ref="Y75">IF(
        AND(
            F75=4,
            OR(P75=0, P75=1),
            O75&lt;&gt;0
        ),
        ROUND(D75 * E75 * PRODUCT(1 - H75:H75 / 100, 1 - L75:L75 / 100, 1 - N75:N75 / 100), 2),
    "")</f>
        <v/>
      </c>
      <c r="AA75"/>
      <c r="AB75"/>
      <c r="AC75"/>
      <c r="AD75"/>
      <c r="AE75"/>
      <c r="AG75"/>
      <c r="AH75" s="2"/>
      <c r="AI75"/>
      <c r="AJ75"/>
      <c r="AK75"/>
      <c r="AL75" s="2"/>
      <c r="AM75"/>
      <c r="AN75" s="3"/>
      <c r="AO75"/>
    </row>
    <row r="76" spans="1:41" s="4" customFormat="1" x14ac:dyDescent="0.25">
      <c r="A76" s="28"/>
      <c r="B76"/>
      <c r="C76"/>
      <c r="D76" s="2"/>
      <c r="E76"/>
      <c r="F76"/>
      <c r="G76"/>
      <c r="H76"/>
      <c r="I76"/>
      <c r="J76"/>
      <c r="K76"/>
      <c r="L76"/>
      <c r="M76"/>
      <c r="N76"/>
      <c r="O76" s="2"/>
      <c r="P76" s="22"/>
      <c r="R76" s="8" t="str">
        <f t="shared" si="2"/>
        <v>=</v>
      </c>
      <c r="T76" s="35">
        <f t="shared" si="3"/>
        <v>0</v>
      </c>
      <c r="U76" s="1" t="str" cm="1">
        <f t="array" ref="U76">IF(
        AND(
            F76=0,
            OR(P76=0, P76=1),
            O76&lt;&gt;0
        ),
        ROUND(D76 * E76 * PRODUCT(1 - H76:H76 / 100, 1 - L76:L76 / 100, 1 - N76:N76 / 100), 2),
    "")</f>
        <v/>
      </c>
      <c r="V76" s="1" t="str" cm="1">
        <f t="array" ref="V76">IF(
        AND(
            F76=1,
            OR(P76=0,P76=1),
            O76&lt;&gt;0
        ),
        ROUND(D76 * E76 * 1.12 * PRODUCT(1 - H76:H76 / 100, 1 - L76:L76 / 100, 1 - N76:N76 / 100), 2),
    "")</f>
        <v/>
      </c>
      <c r="W76" s="1" t="str" cm="1">
        <f t="array" ref="W76">IF(
        AND(
            F76=2,
            OR(P76=0, P76=1),
            O76&lt;&gt;0
        ),
        ROUND(D76 * E76 * PRODUCT(1 - H76:H76 / 100, 1 - L76:L76 / 100, 1 - N76:N76 / 100), 2),
    "")</f>
        <v/>
      </c>
      <c r="X76" s="1" t="str" cm="1">
        <f t="array" ref="X76">IF(
        AND(
            F76=3,
            OR(P76=0, P76=1),
            O76&lt;&gt;0
        ),
        ROUND(D76 * E76 * PRODUCT(1 - H76:H76 / 100), 2),
    "")</f>
        <v/>
      </c>
      <c r="Y76" s="1" t="str" cm="1">
        <f t="array" ref="Y76">IF(
        AND(
            F76=4,
            OR(P76=0, P76=1),
            O76&lt;&gt;0
        ),
        ROUND(D76 * E76 * PRODUCT(1 - H76:H76 / 100, 1 - L76:L76 / 100, 1 - N76:N76 / 100), 2),
    "")</f>
        <v/>
      </c>
      <c r="AA76"/>
      <c r="AB76"/>
      <c r="AC76"/>
      <c r="AD76"/>
      <c r="AE76"/>
      <c r="AG76"/>
      <c r="AH76" s="2"/>
      <c r="AI76"/>
      <c r="AJ76"/>
      <c r="AK76"/>
      <c r="AL76" s="2"/>
      <c r="AM76"/>
      <c r="AN76" s="3"/>
      <c r="AO76"/>
    </row>
    <row r="77" spans="1:41" s="4" customFormat="1" x14ac:dyDescent="0.25">
      <c r="A77" s="28"/>
      <c r="B77"/>
      <c r="C77"/>
      <c r="D77" s="2"/>
      <c r="E77"/>
      <c r="F77"/>
      <c r="G77"/>
      <c r="H77"/>
      <c r="I77"/>
      <c r="J77"/>
      <c r="K77"/>
      <c r="L77"/>
      <c r="M77"/>
      <c r="N77"/>
      <c r="O77" s="2"/>
      <c r="P77" s="22"/>
      <c r="R77" s="8" t="str">
        <f t="shared" si="2"/>
        <v>=</v>
      </c>
      <c r="T77" s="35">
        <f t="shared" si="3"/>
        <v>0</v>
      </c>
      <c r="U77" s="1" t="str" cm="1">
        <f t="array" ref="U77">IF(
        AND(
            F77=0,
            OR(P77=0, P77=1),
            O77&lt;&gt;0
        ),
        ROUND(D77 * E77 * PRODUCT(1 - H77:H77 / 100, 1 - L77:L77 / 100, 1 - N77:N77 / 100), 2),
    "")</f>
        <v/>
      </c>
      <c r="V77" s="1" t="str" cm="1">
        <f t="array" ref="V77">IF(
        AND(
            F77=1,
            OR(P77=0,P77=1),
            O77&lt;&gt;0
        ),
        ROUND(D77 * E77 * 1.12 * PRODUCT(1 - H77:H77 / 100, 1 - L77:L77 / 100, 1 - N77:N77 / 100), 2),
    "")</f>
        <v/>
      </c>
      <c r="W77" s="1" t="str" cm="1">
        <f t="array" ref="W77">IF(
        AND(
            F77=2,
            OR(P77=0, P77=1),
            O77&lt;&gt;0
        ),
        ROUND(D77 * E77 * PRODUCT(1 - H77:H77 / 100, 1 - L77:L77 / 100, 1 - N77:N77 / 100), 2),
    "")</f>
        <v/>
      </c>
      <c r="X77" s="1" t="str" cm="1">
        <f t="array" ref="X77">IF(
        AND(
            F77=3,
            OR(P77=0, P77=1),
            O77&lt;&gt;0
        ),
        ROUND(D77 * E77 * PRODUCT(1 - H77:H77 / 100), 2),
    "")</f>
        <v/>
      </c>
      <c r="Y77" s="1" t="str" cm="1">
        <f t="array" ref="Y77">IF(
        AND(
            F77=4,
            OR(P77=0, P77=1),
            O77&lt;&gt;0
        ),
        ROUND(D77 * E77 * PRODUCT(1 - H77:H77 / 100, 1 - L77:L77 / 100, 1 - N77:N77 / 100), 2),
    "")</f>
        <v/>
      </c>
      <c r="AA77"/>
      <c r="AB77"/>
      <c r="AC77"/>
      <c r="AD77"/>
      <c r="AE77"/>
      <c r="AG77"/>
      <c r="AH77" s="2"/>
      <c r="AI77"/>
      <c r="AJ77"/>
      <c r="AK77"/>
      <c r="AL77" s="2"/>
      <c r="AM77"/>
      <c r="AN77" s="3"/>
      <c r="AO77"/>
    </row>
    <row r="78" spans="1:41" s="4" customFormat="1" x14ac:dyDescent="0.25">
      <c r="A78" s="28"/>
      <c r="B78"/>
      <c r="C78"/>
      <c r="D78" s="2"/>
      <c r="E78"/>
      <c r="F78"/>
      <c r="G78"/>
      <c r="H78"/>
      <c r="I78"/>
      <c r="J78"/>
      <c r="K78"/>
      <c r="L78"/>
      <c r="M78"/>
      <c r="N78"/>
      <c r="O78" s="2"/>
      <c r="P78" s="22"/>
      <c r="R78" s="8" t="str">
        <f t="shared" si="2"/>
        <v>=</v>
      </c>
      <c r="T78" s="35">
        <f t="shared" si="3"/>
        <v>0</v>
      </c>
      <c r="U78" s="1" t="str" cm="1">
        <f t="array" ref="U78">IF(
        AND(
            F78=0,
            OR(P78=0, P78=1),
            O78&lt;&gt;0
        ),
        ROUND(D78 * E78 * PRODUCT(1 - H78:H78 / 100, 1 - L78:L78 / 100, 1 - N78:N78 / 100), 2),
    "")</f>
        <v/>
      </c>
      <c r="V78" s="1" t="str" cm="1">
        <f t="array" ref="V78">IF(
        AND(
            F78=1,
            OR(P78=0,P78=1),
            O78&lt;&gt;0
        ),
        ROUND(D78 * E78 * 1.12 * PRODUCT(1 - H78:H78 / 100, 1 - L78:L78 / 100, 1 - N78:N78 / 100), 2),
    "")</f>
        <v/>
      </c>
      <c r="W78" s="1" t="str" cm="1">
        <f t="array" ref="W78">IF(
        AND(
            F78=2,
            OR(P78=0, P78=1),
            O78&lt;&gt;0
        ),
        ROUND(D78 * E78 * PRODUCT(1 - H78:H78 / 100, 1 - L78:L78 / 100, 1 - N78:N78 / 100), 2),
    "")</f>
        <v/>
      </c>
      <c r="X78" s="1" t="str" cm="1">
        <f t="array" ref="X78">IF(
        AND(
            F78=3,
            OR(P78=0, P78=1),
            O78&lt;&gt;0
        ),
        ROUND(D78 * E78 * PRODUCT(1 - H78:H78 / 100), 2),
    "")</f>
        <v/>
      </c>
      <c r="Y78" s="1" t="str" cm="1">
        <f t="array" ref="Y78">IF(
        AND(
            F78=4,
            OR(P78=0, P78=1),
            O78&lt;&gt;0
        ),
        ROUND(D78 * E78 * PRODUCT(1 - H78:H78 / 100, 1 - L78:L78 / 100, 1 - N78:N78 / 100), 2),
    "")</f>
        <v/>
      </c>
      <c r="AA78"/>
      <c r="AB78"/>
      <c r="AC78"/>
      <c r="AD78"/>
      <c r="AE78"/>
      <c r="AG78"/>
      <c r="AH78" s="2"/>
      <c r="AI78"/>
      <c r="AJ78"/>
      <c r="AK78"/>
      <c r="AL78" s="2"/>
      <c r="AM78"/>
      <c r="AN78" s="3"/>
      <c r="AO78"/>
    </row>
    <row r="79" spans="1:41" s="4" customFormat="1" x14ac:dyDescent="0.25">
      <c r="A79" s="28"/>
      <c r="B79"/>
      <c r="C79"/>
      <c r="D79" s="2"/>
      <c r="E79"/>
      <c r="F79"/>
      <c r="G79"/>
      <c r="H79"/>
      <c r="I79"/>
      <c r="J79"/>
      <c r="K79"/>
      <c r="L79"/>
      <c r="M79"/>
      <c r="N79"/>
      <c r="O79" s="2"/>
      <c r="P79" s="22"/>
      <c r="R79" s="8" t="str">
        <f t="shared" si="2"/>
        <v>=</v>
      </c>
      <c r="T79" s="35">
        <f t="shared" si="3"/>
        <v>0</v>
      </c>
      <c r="U79" s="1" t="str" cm="1">
        <f t="array" ref="U79">IF(
        AND(
            F79=0,
            OR(P79=0, P79=1),
            O79&lt;&gt;0
        ),
        ROUND(D79 * E79 * PRODUCT(1 - H79:H79 / 100, 1 - L79:L79 / 100, 1 - N79:N79 / 100), 2),
    "")</f>
        <v/>
      </c>
      <c r="V79" s="1" t="str" cm="1">
        <f t="array" ref="V79">IF(
        AND(
            F79=1,
            OR(P79=0,P79=1),
            O79&lt;&gt;0
        ),
        ROUND(D79 * E79 * 1.12 * PRODUCT(1 - H79:H79 / 100, 1 - L79:L79 / 100, 1 - N79:N79 / 100), 2),
    "")</f>
        <v/>
      </c>
      <c r="W79" s="1" t="str" cm="1">
        <f t="array" ref="W79">IF(
        AND(
            F79=2,
            OR(P79=0, P79=1),
            O79&lt;&gt;0
        ),
        ROUND(D79 * E79 * PRODUCT(1 - H79:H79 / 100, 1 - L79:L79 / 100, 1 - N79:N79 / 100), 2),
    "")</f>
        <v/>
      </c>
      <c r="X79" s="1" t="str" cm="1">
        <f t="array" ref="X79">IF(
        AND(
            F79=3,
            OR(P79=0, P79=1),
            O79&lt;&gt;0
        ),
        ROUND(D79 * E79 * PRODUCT(1 - H79:H79 / 100), 2),
    "")</f>
        <v/>
      </c>
      <c r="Y79" s="1" t="str" cm="1">
        <f t="array" ref="Y79">IF(
        AND(
            F79=4,
            OR(P79=0, P79=1),
            O79&lt;&gt;0
        ),
        ROUND(D79 * E79 * PRODUCT(1 - H79:H79 / 100, 1 - L79:L79 / 100, 1 - N79:N79 / 100), 2),
    "")</f>
        <v/>
      </c>
      <c r="AA79"/>
      <c r="AB79"/>
      <c r="AC79"/>
      <c r="AD79"/>
      <c r="AE79"/>
      <c r="AG79"/>
      <c r="AH79" s="2"/>
      <c r="AI79"/>
      <c r="AJ79"/>
      <c r="AK79"/>
      <c r="AL79" s="2"/>
      <c r="AM79"/>
      <c r="AN79" s="3"/>
      <c r="AO79"/>
    </row>
    <row r="80" spans="1:41" s="4" customFormat="1" x14ac:dyDescent="0.25">
      <c r="A80" s="28"/>
      <c r="B80"/>
      <c r="C80"/>
      <c r="D80" s="2"/>
      <c r="E80"/>
      <c r="F80"/>
      <c r="G80"/>
      <c r="H80"/>
      <c r="I80"/>
      <c r="J80"/>
      <c r="K80"/>
      <c r="L80"/>
      <c r="M80"/>
      <c r="N80"/>
      <c r="O80" s="2"/>
      <c r="P80" s="22"/>
      <c r="R80" s="8" t="str">
        <f t="shared" si="2"/>
        <v>=</v>
      </c>
      <c r="T80" s="35">
        <f t="shared" si="3"/>
        <v>0</v>
      </c>
      <c r="U80" s="1" t="str" cm="1">
        <f t="array" ref="U80">IF(
        AND(
            F80=0,
            OR(P80=0, P80=1),
            O80&lt;&gt;0
        ),
        ROUND(D80 * E80 * PRODUCT(1 - H80:H80 / 100, 1 - L80:L80 / 100, 1 - N80:N80 / 100), 2),
    "")</f>
        <v/>
      </c>
      <c r="V80" s="1" t="str" cm="1">
        <f t="array" ref="V80">IF(
        AND(
            F80=1,
            OR(P80=0,P80=1),
            O80&lt;&gt;0
        ),
        ROUND(D80 * E80 * 1.12 * PRODUCT(1 - H80:H80 / 100, 1 - L80:L80 / 100, 1 - N80:N80 / 100), 2),
    "")</f>
        <v/>
      </c>
      <c r="W80" s="1" t="str" cm="1">
        <f t="array" ref="W80">IF(
        AND(
            F80=2,
            OR(P80=0, P80=1),
            O80&lt;&gt;0
        ),
        ROUND(D80 * E80 * PRODUCT(1 - H80:H80 / 100, 1 - L80:L80 / 100, 1 - N80:N80 / 100), 2),
    "")</f>
        <v/>
      </c>
      <c r="X80" s="1" t="str" cm="1">
        <f t="array" ref="X80">IF(
        AND(
            F80=3,
            OR(P80=0, P80=1),
            O80&lt;&gt;0
        ),
        ROUND(D80 * E80 * PRODUCT(1 - H80:H80 / 100), 2),
    "")</f>
        <v/>
      </c>
      <c r="Y80" s="1" t="str" cm="1">
        <f t="array" ref="Y80">IF(
        AND(
            F80=4,
            OR(P80=0, P80=1),
            O80&lt;&gt;0
        ),
        ROUND(D80 * E80 * PRODUCT(1 - H80:H80 / 100, 1 - L80:L80 / 100, 1 - N80:N80 / 100), 2),
    "")</f>
        <v/>
      </c>
      <c r="AA80"/>
      <c r="AB80"/>
      <c r="AC80"/>
      <c r="AD80"/>
      <c r="AE80"/>
      <c r="AG80"/>
      <c r="AH80" s="2"/>
      <c r="AI80"/>
      <c r="AJ80"/>
      <c r="AK80"/>
      <c r="AL80" s="2"/>
      <c r="AM80"/>
      <c r="AN80" s="3"/>
      <c r="AO80"/>
    </row>
    <row r="81" spans="1:41" s="4" customFormat="1" x14ac:dyDescent="0.25">
      <c r="A81" s="28"/>
      <c r="B81"/>
      <c r="C81"/>
      <c r="D81" s="2"/>
      <c r="E81"/>
      <c r="F81"/>
      <c r="G81"/>
      <c r="H81"/>
      <c r="I81"/>
      <c r="J81"/>
      <c r="K81"/>
      <c r="L81"/>
      <c r="M81"/>
      <c r="N81"/>
      <c r="O81" s="2"/>
      <c r="P81" s="22"/>
      <c r="R81" s="8" t="str">
        <f t="shared" si="2"/>
        <v>=</v>
      </c>
      <c r="T81" s="35">
        <f t="shared" si="3"/>
        <v>0</v>
      </c>
      <c r="U81" s="1" t="str" cm="1">
        <f t="array" ref="U81">IF(
        AND(
            F81=0,
            OR(P81=0, P81=1),
            O81&lt;&gt;0
        ),
        ROUND(D81 * E81 * PRODUCT(1 - H81:H81 / 100, 1 - L81:L81 / 100, 1 - N81:N81 / 100), 2),
    "")</f>
        <v/>
      </c>
      <c r="V81" s="1" t="str" cm="1">
        <f t="array" ref="V81">IF(
        AND(
            F81=1,
            OR(P81=0,P81=1),
            O81&lt;&gt;0
        ),
        ROUND(D81 * E81 * 1.12 * PRODUCT(1 - H81:H81 / 100, 1 - L81:L81 / 100, 1 - N81:N81 / 100), 2),
    "")</f>
        <v/>
      </c>
      <c r="W81" s="1" t="str" cm="1">
        <f t="array" ref="W81">IF(
        AND(
            F81=2,
            OR(P81=0, P81=1),
            O81&lt;&gt;0
        ),
        ROUND(D81 * E81 * PRODUCT(1 - H81:H81 / 100, 1 - L81:L81 / 100, 1 - N81:N81 / 100), 2),
    "")</f>
        <v/>
      </c>
      <c r="X81" s="1" t="str" cm="1">
        <f t="array" ref="X81">IF(
        AND(
            F81=3,
            OR(P81=0, P81=1),
            O81&lt;&gt;0
        ),
        ROUND(D81 * E81 * PRODUCT(1 - H81:H81 / 100), 2),
    "")</f>
        <v/>
      </c>
      <c r="Y81" s="1" t="str" cm="1">
        <f t="array" ref="Y81">IF(
        AND(
            F81=4,
            OR(P81=0, P81=1),
            O81&lt;&gt;0
        ),
        ROUND(D81 * E81 * PRODUCT(1 - H81:H81 / 100, 1 - L81:L81 / 100, 1 - N81:N81 / 100), 2),
    "")</f>
        <v/>
      </c>
      <c r="AA81"/>
      <c r="AB81"/>
      <c r="AC81"/>
      <c r="AD81"/>
      <c r="AE81"/>
      <c r="AG81"/>
      <c r="AH81" s="2"/>
      <c r="AI81"/>
      <c r="AJ81"/>
      <c r="AK81"/>
      <c r="AL81" s="2"/>
      <c r="AM81"/>
      <c r="AN81" s="3"/>
      <c r="AO81"/>
    </row>
    <row r="82" spans="1:41" s="4" customFormat="1" x14ac:dyDescent="0.25">
      <c r="A82" s="28"/>
      <c r="B82"/>
      <c r="C82"/>
      <c r="D82" s="2"/>
      <c r="E82"/>
      <c r="F82"/>
      <c r="G82"/>
      <c r="H82"/>
      <c r="I82"/>
      <c r="J82"/>
      <c r="K82"/>
      <c r="L82"/>
      <c r="M82"/>
      <c r="N82"/>
      <c r="O82" s="2"/>
      <c r="P82" s="22"/>
      <c r="R82" s="8" t="str">
        <f t="shared" si="2"/>
        <v>=</v>
      </c>
      <c r="T82" s="35">
        <f t="shared" si="3"/>
        <v>0</v>
      </c>
      <c r="U82" s="1" t="str" cm="1">
        <f t="array" ref="U82">IF(
        AND(
            F82=0,
            OR(P82=0, P82=1),
            O82&lt;&gt;0
        ),
        ROUND(D82 * E82 * PRODUCT(1 - H82:H82 / 100, 1 - L82:L82 / 100, 1 - N82:N82 / 100), 2),
    "")</f>
        <v/>
      </c>
      <c r="V82" s="1" t="str" cm="1">
        <f t="array" ref="V82">IF(
        AND(
            F82=1,
            OR(P82=0,P82=1),
            O82&lt;&gt;0
        ),
        ROUND(D82 * E82 * 1.12 * PRODUCT(1 - H82:H82 / 100, 1 - L82:L82 / 100, 1 - N82:N82 / 100), 2),
    "")</f>
        <v/>
      </c>
      <c r="W82" s="1" t="str" cm="1">
        <f t="array" ref="W82">IF(
        AND(
            F82=2,
            OR(P82=0, P82=1),
            O82&lt;&gt;0
        ),
        ROUND(D82 * E82 * PRODUCT(1 - H82:H82 / 100, 1 - L82:L82 / 100, 1 - N82:N82 / 100), 2),
    "")</f>
        <v/>
      </c>
      <c r="X82" s="1" t="str" cm="1">
        <f t="array" ref="X82">IF(
        AND(
            F82=3,
            OR(P82=0, P82=1),
            O82&lt;&gt;0
        ),
        ROUND(D82 * E82 * PRODUCT(1 - H82:H82 / 100), 2),
    "")</f>
        <v/>
      </c>
      <c r="Y82" s="1" t="str" cm="1">
        <f t="array" ref="Y82">IF(
        AND(
            F82=4,
            OR(P82=0, P82=1),
            O82&lt;&gt;0
        ),
        ROUND(D82 * E82 * PRODUCT(1 - H82:H82 / 100, 1 - L82:L82 / 100, 1 - N82:N82 / 100), 2),
    "")</f>
        <v/>
      </c>
      <c r="AA82"/>
      <c r="AB82"/>
      <c r="AC82"/>
      <c r="AD82"/>
      <c r="AE82"/>
      <c r="AG82"/>
      <c r="AH82" s="2"/>
      <c r="AI82"/>
      <c r="AJ82"/>
      <c r="AK82"/>
      <c r="AL82" s="2"/>
      <c r="AM82"/>
      <c r="AN82" s="3"/>
      <c r="AO82"/>
    </row>
    <row r="83" spans="1:41" s="4" customFormat="1" x14ac:dyDescent="0.25">
      <c r="A83" s="28"/>
      <c r="B83"/>
      <c r="C83"/>
      <c r="D83" s="2"/>
      <c r="E83"/>
      <c r="F83"/>
      <c r="G83"/>
      <c r="H83"/>
      <c r="I83"/>
      <c r="J83"/>
      <c r="K83"/>
      <c r="L83"/>
      <c r="M83"/>
      <c r="N83"/>
      <c r="O83" s="2"/>
      <c r="P83" s="22"/>
      <c r="R83" s="8" t="str">
        <f t="shared" si="2"/>
        <v>=</v>
      </c>
      <c r="T83" s="35">
        <f t="shared" si="3"/>
        <v>0</v>
      </c>
      <c r="U83" s="1" t="str" cm="1">
        <f t="array" ref="U83">IF(
        AND(
            F83=0,
            OR(P83=0, P83=1),
            O83&lt;&gt;0
        ),
        ROUND(D83 * E83 * PRODUCT(1 - H83:H83 / 100, 1 - L83:L83 / 100, 1 - N83:N83 / 100), 2),
    "")</f>
        <v/>
      </c>
      <c r="V83" s="1" t="str" cm="1">
        <f t="array" ref="V83">IF(
        AND(
            F83=1,
            OR(P83=0,P83=1),
            O83&lt;&gt;0
        ),
        ROUND(D83 * E83 * 1.12 * PRODUCT(1 - H83:H83 / 100, 1 - L83:L83 / 100, 1 - N83:N83 / 100), 2),
    "")</f>
        <v/>
      </c>
      <c r="W83" s="1" t="str" cm="1">
        <f t="array" ref="W83">IF(
        AND(
            F83=2,
            OR(P83=0, P83=1),
            O83&lt;&gt;0
        ),
        ROUND(D83 * E83 * PRODUCT(1 - H83:H83 / 100, 1 - L83:L83 / 100, 1 - N83:N83 / 100), 2),
    "")</f>
        <v/>
      </c>
      <c r="X83" s="1" t="str" cm="1">
        <f t="array" ref="X83">IF(
        AND(
            F83=3,
            OR(P83=0, P83=1),
            O83&lt;&gt;0
        ),
        ROUND(D83 * E83 * PRODUCT(1 - H83:H83 / 100), 2),
    "")</f>
        <v/>
      </c>
      <c r="Y83" s="1" t="str" cm="1">
        <f t="array" ref="Y83">IF(
        AND(
            F83=4,
            OR(P83=0, P83=1),
            O83&lt;&gt;0
        ),
        ROUND(D83 * E83 * PRODUCT(1 - H83:H83 / 100, 1 - L83:L83 / 100, 1 - N83:N83 / 100), 2),
    "")</f>
        <v/>
      </c>
      <c r="AA83"/>
      <c r="AB83"/>
      <c r="AC83"/>
      <c r="AD83"/>
      <c r="AE83"/>
      <c r="AG83"/>
      <c r="AH83" s="2"/>
      <c r="AI83"/>
      <c r="AJ83"/>
      <c r="AK83"/>
      <c r="AL83" s="2"/>
      <c r="AM83"/>
      <c r="AN83" s="3"/>
      <c r="AO83"/>
    </row>
    <row r="84" spans="1:41" s="4" customFormat="1" x14ac:dyDescent="0.25">
      <c r="A84" s="28"/>
      <c r="B84"/>
      <c r="C84"/>
      <c r="D84" s="2"/>
      <c r="E84"/>
      <c r="F84"/>
      <c r="G84"/>
      <c r="H84"/>
      <c r="I84"/>
      <c r="J84"/>
      <c r="K84"/>
      <c r="L84"/>
      <c r="M84"/>
      <c r="N84"/>
      <c r="O84" s="2"/>
      <c r="P84" s="22"/>
      <c r="R84" s="8" t="str">
        <f t="shared" si="2"/>
        <v>=</v>
      </c>
      <c r="T84" s="35">
        <f t="shared" si="3"/>
        <v>0</v>
      </c>
      <c r="U84" s="1" t="str" cm="1">
        <f t="array" ref="U84">IF(
        AND(
            F84=0,
            OR(P84=0, P84=1),
            O84&lt;&gt;0
        ),
        ROUND(D84 * E84 * PRODUCT(1 - H84:H84 / 100, 1 - L84:L84 / 100, 1 - N84:N84 / 100), 2),
    "")</f>
        <v/>
      </c>
      <c r="V84" s="1" t="str" cm="1">
        <f t="array" ref="V84">IF(
        AND(
            F84=1,
            OR(P84=0,P84=1),
            O84&lt;&gt;0
        ),
        ROUND(D84 * E84 * 1.12 * PRODUCT(1 - H84:H84 / 100, 1 - L84:L84 / 100, 1 - N84:N84 / 100), 2),
    "")</f>
        <v/>
      </c>
      <c r="W84" s="1" t="str" cm="1">
        <f t="array" ref="W84">IF(
        AND(
            F84=2,
            OR(P84=0, P84=1),
            O84&lt;&gt;0
        ),
        ROUND(D84 * E84 * PRODUCT(1 - H84:H84 / 100, 1 - L84:L84 / 100, 1 - N84:N84 / 100), 2),
    "")</f>
        <v/>
      </c>
      <c r="X84" s="1" t="str" cm="1">
        <f t="array" ref="X84">IF(
        AND(
            F84=3,
            OR(P84=0, P84=1),
            O84&lt;&gt;0
        ),
        ROUND(D84 * E84 * PRODUCT(1 - H84:H84 / 100), 2),
    "")</f>
        <v/>
      </c>
      <c r="Y84" s="1" t="str" cm="1">
        <f t="array" ref="Y84">IF(
        AND(
            F84=4,
            OR(P84=0, P84=1),
            O84&lt;&gt;0
        ),
        ROUND(D84 * E84 * PRODUCT(1 - H84:H84 / 100, 1 - L84:L84 / 100, 1 - N84:N84 / 100), 2),
    "")</f>
        <v/>
      </c>
      <c r="AA84"/>
      <c r="AB84"/>
      <c r="AC84"/>
      <c r="AD84"/>
      <c r="AE84"/>
      <c r="AG84"/>
      <c r="AH84" s="2"/>
      <c r="AI84"/>
      <c r="AJ84"/>
      <c r="AK84"/>
      <c r="AL84" s="2"/>
      <c r="AM84"/>
      <c r="AN84" s="3"/>
      <c r="AO84"/>
    </row>
    <row r="85" spans="1:41" s="4" customFormat="1" x14ac:dyDescent="0.25">
      <c r="A85" s="28"/>
      <c r="B85"/>
      <c r="C85"/>
      <c r="D85" s="2"/>
      <c r="E85"/>
      <c r="F85"/>
      <c r="G85"/>
      <c r="H85"/>
      <c r="I85"/>
      <c r="J85"/>
      <c r="K85"/>
      <c r="L85"/>
      <c r="M85"/>
      <c r="N85"/>
      <c r="O85" s="2"/>
      <c r="P85" s="22"/>
      <c r="R85" s="8" t="str">
        <f t="shared" si="2"/>
        <v>=</v>
      </c>
      <c r="T85" s="35">
        <f t="shared" si="3"/>
        <v>0</v>
      </c>
      <c r="U85" s="1" t="str" cm="1">
        <f t="array" ref="U85">IF(
        AND(
            F85=0,
            OR(P85=0, P85=1),
            O85&lt;&gt;0
        ),
        ROUND(D85 * E85 * PRODUCT(1 - H85:H85 / 100, 1 - L85:L85 / 100, 1 - N85:N85 / 100), 2),
    "")</f>
        <v/>
      </c>
      <c r="V85" s="1" t="str" cm="1">
        <f t="array" ref="V85">IF(
        AND(
            F85=1,
            OR(P85=0,P85=1),
            O85&lt;&gt;0
        ),
        ROUND(D85 * E85 * 1.12 * PRODUCT(1 - H85:H85 / 100, 1 - L85:L85 / 100, 1 - N85:N85 / 100), 2),
    "")</f>
        <v/>
      </c>
      <c r="W85" s="1" t="str" cm="1">
        <f t="array" ref="W85">IF(
        AND(
            F85=2,
            OR(P85=0, P85=1),
            O85&lt;&gt;0
        ),
        ROUND(D85 * E85 * PRODUCT(1 - H85:H85 / 100, 1 - L85:L85 / 100, 1 - N85:N85 / 100), 2),
    "")</f>
        <v/>
      </c>
      <c r="X85" s="1" t="str" cm="1">
        <f t="array" ref="X85">IF(
        AND(
            F85=3,
            OR(P85=0, P85=1),
            O85&lt;&gt;0
        ),
        ROUND(D85 * E85 * PRODUCT(1 - H85:H85 / 100), 2),
    "")</f>
        <v/>
      </c>
      <c r="Y85" s="1" t="str" cm="1">
        <f t="array" ref="Y85">IF(
        AND(
            F85=4,
            OR(P85=0, P85=1),
            O85&lt;&gt;0
        ),
        ROUND(D85 * E85 * PRODUCT(1 - H85:H85 / 100, 1 - L85:L85 / 100, 1 - N85:N85 / 100), 2),
    "")</f>
        <v/>
      </c>
      <c r="AA85"/>
      <c r="AB85"/>
      <c r="AC85"/>
      <c r="AD85"/>
      <c r="AE85"/>
      <c r="AG85"/>
      <c r="AH85" s="2"/>
      <c r="AI85"/>
      <c r="AJ85"/>
      <c r="AK85"/>
      <c r="AL85" s="2"/>
      <c r="AM85"/>
      <c r="AN85" s="3"/>
      <c r="AO85"/>
    </row>
    <row r="86" spans="1:41" s="4" customFormat="1" x14ac:dyDescent="0.25">
      <c r="A86" s="28"/>
      <c r="B86"/>
      <c r="C86"/>
      <c r="D86" s="2"/>
      <c r="E86"/>
      <c r="F86"/>
      <c r="G86"/>
      <c r="H86"/>
      <c r="I86"/>
      <c r="J86"/>
      <c r="K86"/>
      <c r="L86"/>
      <c r="M86"/>
      <c r="N86"/>
      <c r="O86" s="2"/>
      <c r="P86" s="22"/>
      <c r="R86" s="8" t="str">
        <f t="shared" si="2"/>
        <v>=</v>
      </c>
      <c r="T86" s="35">
        <f t="shared" si="3"/>
        <v>0</v>
      </c>
      <c r="U86" s="1" t="str" cm="1">
        <f t="array" ref="U86">IF(
        AND(
            F86=0,
            OR(P86=0, P86=1),
            O86&lt;&gt;0
        ),
        ROUND(D86 * E86 * PRODUCT(1 - H86:H86 / 100, 1 - L86:L86 / 100, 1 - N86:N86 / 100), 2),
    "")</f>
        <v/>
      </c>
      <c r="V86" s="1" t="str" cm="1">
        <f t="array" ref="V86">IF(
        AND(
            F86=1,
            OR(P86=0,P86=1),
            O86&lt;&gt;0
        ),
        ROUND(D86 * E86 * 1.12 * PRODUCT(1 - H86:H86 / 100, 1 - L86:L86 / 100, 1 - N86:N86 / 100), 2),
    "")</f>
        <v/>
      </c>
      <c r="W86" s="1" t="str" cm="1">
        <f t="array" ref="W86">IF(
        AND(
            F86=2,
            OR(P86=0, P86=1),
            O86&lt;&gt;0
        ),
        ROUND(D86 * E86 * PRODUCT(1 - H86:H86 / 100, 1 - L86:L86 / 100, 1 - N86:N86 / 100), 2),
    "")</f>
        <v/>
      </c>
      <c r="X86" s="1" t="str" cm="1">
        <f t="array" ref="X86">IF(
        AND(
            F86=3,
            OR(P86=0, P86=1),
            O86&lt;&gt;0
        ),
        ROUND(D86 * E86 * PRODUCT(1 - H86:H86 / 100), 2),
    "")</f>
        <v/>
      </c>
      <c r="Y86" s="1" t="str" cm="1">
        <f t="array" ref="Y86">IF(
        AND(
            F86=4,
            OR(P86=0, P86=1),
            O86&lt;&gt;0
        ),
        ROUND(D86 * E86 * PRODUCT(1 - H86:H86 / 100, 1 - L86:L86 / 100, 1 - N86:N86 / 100), 2),
    "")</f>
        <v/>
      </c>
      <c r="AA86"/>
      <c r="AB86"/>
      <c r="AC86"/>
      <c r="AD86"/>
      <c r="AE86"/>
      <c r="AG86"/>
      <c r="AH86" s="2"/>
      <c r="AI86"/>
      <c r="AJ86"/>
      <c r="AK86"/>
      <c r="AL86" s="2"/>
      <c r="AM86"/>
      <c r="AN86" s="3"/>
      <c r="AO86"/>
    </row>
    <row r="87" spans="1:41" s="4" customFormat="1" x14ac:dyDescent="0.25">
      <c r="A87" s="28"/>
      <c r="B87"/>
      <c r="C87"/>
      <c r="D87" s="2"/>
      <c r="E87"/>
      <c r="F87"/>
      <c r="G87"/>
      <c r="H87"/>
      <c r="I87"/>
      <c r="J87"/>
      <c r="K87"/>
      <c r="L87"/>
      <c r="M87"/>
      <c r="N87"/>
      <c r="O87" s="2"/>
      <c r="P87" s="22"/>
      <c r="R87" s="8" t="str">
        <f t="shared" si="2"/>
        <v>=</v>
      </c>
      <c r="T87" s="35">
        <f t="shared" si="3"/>
        <v>0</v>
      </c>
      <c r="U87" s="1" t="str" cm="1">
        <f t="array" ref="U87">IF(
        AND(
            F87=0,
            OR(P87=0, P87=1),
            O87&lt;&gt;0
        ),
        ROUND(D87 * E87 * PRODUCT(1 - H87:H87 / 100, 1 - L87:L87 / 100, 1 - N87:N87 / 100), 2),
    "")</f>
        <v/>
      </c>
      <c r="V87" s="1" t="str" cm="1">
        <f t="array" ref="V87">IF(
        AND(
            F87=1,
            OR(P87=0,P87=1),
            O87&lt;&gt;0
        ),
        ROUND(D87 * E87 * 1.12 * PRODUCT(1 - H87:H87 / 100, 1 - L87:L87 / 100, 1 - N87:N87 / 100), 2),
    "")</f>
        <v/>
      </c>
      <c r="W87" s="1" t="str" cm="1">
        <f t="array" ref="W87">IF(
        AND(
            F87=2,
            OR(P87=0, P87=1),
            O87&lt;&gt;0
        ),
        ROUND(D87 * E87 * PRODUCT(1 - H87:H87 / 100, 1 - L87:L87 / 100, 1 - N87:N87 / 100), 2),
    "")</f>
        <v/>
      </c>
      <c r="X87" s="1" t="str" cm="1">
        <f t="array" ref="X87">IF(
        AND(
            F87=3,
            OR(P87=0, P87=1),
            O87&lt;&gt;0
        ),
        ROUND(D87 * E87 * PRODUCT(1 - H87:H87 / 100), 2),
    "")</f>
        <v/>
      </c>
      <c r="Y87" s="1" t="str" cm="1">
        <f t="array" ref="Y87">IF(
        AND(
            F87=4,
            OR(P87=0, P87=1),
            O87&lt;&gt;0
        ),
        ROUND(D87 * E87 * PRODUCT(1 - H87:H87 / 100, 1 - L87:L87 / 100, 1 - N87:N87 / 100), 2),
    "")</f>
        <v/>
      </c>
      <c r="AA87"/>
      <c r="AB87"/>
      <c r="AC87"/>
      <c r="AD87"/>
      <c r="AE87"/>
      <c r="AG87"/>
      <c r="AH87" s="2"/>
      <c r="AI87"/>
      <c r="AJ87"/>
      <c r="AK87"/>
      <c r="AL87" s="2"/>
      <c r="AM87"/>
      <c r="AN87" s="3"/>
      <c r="AO87"/>
    </row>
    <row r="88" spans="1:41" s="4" customFormat="1" x14ac:dyDescent="0.25">
      <c r="A88" s="28"/>
      <c r="B88"/>
      <c r="C88"/>
      <c r="D88" s="2"/>
      <c r="E88"/>
      <c r="F88"/>
      <c r="G88"/>
      <c r="H88"/>
      <c r="I88"/>
      <c r="J88"/>
      <c r="K88"/>
      <c r="L88"/>
      <c r="M88"/>
      <c r="N88"/>
      <c r="O88" s="2"/>
      <c r="P88" s="22"/>
      <c r="R88" s="8" t="str">
        <f t="shared" si="2"/>
        <v>=</v>
      </c>
      <c r="T88" s="35">
        <f t="shared" si="3"/>
        <v>0</v>
      </c>
      <c r="U88" s="1" t="str" cm="1">
        <f t="array" ref="U88">IF(
        AND(
            F88=0,
            OR(P88=0, P88=1),
            O88&lt;&gt;0
        ),
        ROUND(D88 * E88 * PRODUCT(1 - H88:H88 / 100, 1 - L88:L88 / 100, 1 - N88:N88 / 100), 2),
    "")</f>
        <v/>
      </c>
      <c r="V88" s="1" t="str" cm="1">
        <f t="array" ref="V88">IF(
        AND(
            F88=1,
            OR(P88=0,P88=1),
            O88&lt;&gt;0
        ),
        ROUND(D88 * E88 * 1.12 * PRODUCT(1 - H88:H88 / 100, 1 - L88:L88 / 100, 1 - N88:N88 / 100), 2),
    "")</f>
        <v/>
      </c>
      <c r="W88" s="1" t="str" cm="1">
        <f t="array" ref="W88">IF(
        AND(
            F88=2,
            OR(P88=0, P88=1),
            O88&lt;&gt;0
        ),
        ROUND(D88 * E88 * PRODUCT(1 - H88:H88 / 100, 1 - L88:L88 / 100, 1 - N88:N88 / 100), 2),
    "")</f>
        <v/>
      </c>
      <c r="X88" s="1" t="str" cm="1">
        <f t="array" ref="X88">IF(
        AND(
            F88=3,
            OR(P88=0, P88=1),
            O88&lt;&gt;0
        ),
        ROUND(D88 * E88 * PRODUCT(1 - H88:H88 / 100), 2),
    "")</f>
        <v/>
      </c>
      <c r="Y88" s="1" t="str" cm="1">
        <f t="array" ref="Y88">IF(
        AND(
            F88=4,
            OR(P88=0, P88=1),
            O88&lt;&gt;0
        ),
        ROUND(D88 * E88 * PRODUCT(1 - H88:H88 / 100, 1 - L88:L88 / 100, 1 - N88:N88 / 100), 2),
    "")</f>
        <v/>
      </c>
      <c r="AA88"/>
      <c r="AB88"/>
      <c r="AC88"/>
      <c r="AD88"/>
      <c r="AE88"/>
      <c r="AG88"/>
      <c r="AH88" s="2"/>
      <c r="AI88"/>
      <c r="AJ88"/>
      <c r="AK88"/>
      <c r="AL88" s="2"/>
      <c r="AM88"/>
      <c r="AN88" s="3"/>
      <c r="AO88"/>
    </row>
    <row r="89" spans="1:41" s="4" customFormat="1" x14ac:dyDescent="0.25">
      <c r="A89" s="28"/>
      <c r="B89"/>
      <c r="C89"/>
      <c r="D89" s="2"/>
      <c r="E89"/>
      <c r="F89"/>
      <c r="G89"/>
      <c r="H89"/>
      <c r="I89"/>
      <c r="J89"/>
      <c r="K89"/>
      <c r="L89"/>
      <c r="M89"/>
      <c r="N89"/>
      <c r="O89" s="2"/>
      <c r="P89" s="22"/>
      <c r="R89" s="8" t="str">
        <f t="shared" si="2"/>
        <v>=</v>
      </c>
      <c r="T89" s="35">
        <f t="shared" si="3"/>
        <v>0</v>
      </c>
      <c r="U89" s="1" t="str" cm="1">
        <f t="array" ref="U89">IF(
        AND(
            F89=0,
            OR(P89=0, P89=1),
            O89&lt;&gt;0
        ),
        ROUND(D89 * E89 * PRODUCT(1 - H89:H89 / 100, 1 - L89:L89 / 100, 1 - N89:N89 / 100), 2),
    "")</f>
        <v/>
      </c>
      <c r="V89" s="1" t="str" cm="1">
        <f t="array" ref="V89">IF(
        AND(
            F89=1,
            OR(P89=0,P89=1),
            O89&lt;&gt;0
        ),
        ROUND(D89 * E89 * 1.12 * PRODUCT(1 - H89:H89 / 100, 1 - L89:L89 / 100, 1 - N89:N89 / 100), 2),
    "")</f>
        <v/>
      </c>
      <c r="W89" s="1" t="str" cm="1">
        <f t="array" ref="W89">IF(
        AND(
            F89=2,
            OR(P89=0, P89=1),
            O89&lt;&gt;0
        ),
        ROUND(D89 * E89 * PRODUCT(1 - H89:H89 / 100, 1 - L89:L89 / 100, 1 - N89:N89 / 100), 2),
    "")</f>
        <v/>
      </c>
      <c r="X89" s="1" t="str" cm="1">
        <f t="array" ref="X89">IF(
        AND(
            F89=3,
            OR(P89=0, P89=1),
            O89&lt;&gt;0
        ),
        ROUND(D89 * E89 * PRODUCT(1 - H89:H89 / 100), 2),
    "")</f>
        <v/>
      </c>
      <c r="Y89" s="1" t="str" cm="1">
        <f t="array" ref="Y89">IF(
        AND(
            F89=4,
            OR(P89=0, P89=1),
            O89&lt;&gt;0
        ),
        ROUND(D89 * E89 * PRODUCT(1 - H89:H89 / 100, 1 - L89:L89 / 100, 1 - N89:N89 / 100), 2),
    "")</f>
        <v/>
      </c>
      <c r="AA89"/>
      <c r="AB89"/>
      <c r="AC89"/>
      <c r="AD89"/>
      <c r="AE89"/>
      <c r="AG89"/>
      <c r="AH89" s="2"/>
      <c r="AI89"/>
      <c r="AJ89"/>
      <c r="AK89"/>
      <c r="AL89" s="2"/>
      <c r="AM89"/>
      <c r="AN89" s="3"/>
      <c r="AO89"/>
    </row>
    <row r="90" spans="1:41" s="4" customFormat="1" x14ac:dyDescent="0.25">
      <c r="A90" s="28"/>
      <c r="B90"/>
      <c r="C90"/>
      <c r="D90" s="2"/>
      <c r="E90"/>
      <c r="F90"/>
      <c r="G90"/>
      <c r="H90"/>
      <c r="I90"/>
      <c r="J90"/>
      <c r="K90"/>
      <c r="L90"/>
      <c r="M90"/>
      <c r="N90"/>
      <c r="O90" s="2"/>
      <c r="P90" s="22"/>
      <c r="R90" s="8" t="str">
        <f t="shared" si="2"/>
        <v>=</v>
      </c>
      <c r="T90" s="35">
        <f t="shared" si="3"/>
        <v>0</v>
      </c>
      <c r="U90" s="1" t="str" cm="1">
        <f t="array" ref="U90">IF(
        AND(
            F90=0,
            OR(P90=0, P90=1),
            O90&lt;&gt;0
        ),
        ROUND(D90 * E90 * PRODUCT(1 - H90:H90 / 100, 1 - L90:L90 / 100, 1 - N90:N90 / 100), 2),
    "")</f>
        <v/>
      </c>
      <c r="V90" s="1" t="str" cm="1">
        <f t="array" ref="V90">IF(
        AND(
            F90=1,
            OR(P90=0,P90=1),
            O90&lt;&gt;0
        ),
        ROUND(D90 * E90 * 1.12 * PRODUCT(1 - H90:H90 / 100, 1 - L90:L90 / 100, 1 - N90:N90 / 100), 2),
    "")</f>
        <v/>
      </c>
      <c r="W90" s="1" t="str" cm="1">
        <f t="array" ref="W90">IF(
        AND(
            F90=2,
            OR(P90=0, P90=1),
            O90&lt;&gt;0
        ),
        ROUND(D90 * E90 * PRODUCT(1 - H90:H90 / 100, 1 - L90:L90 / 100, 1 - N90:N90 / 100), 2),
    "")</f>
        <v/>
      </c>
      <c r="X90" s="1" t="str" cm="1">
        <f t="array" ref="X90">IF(
        AND(
            F90=3,
            OR(P90=0, P90=1),
            O90&lt;&gt;0
        ),
        ROUND(D90 * E90 * PRODUCT(1 - H90:H90 / 100), 2),
    "")</f>
        <v/>
      </c>
      <c r="Y90" s="1" t="str" cm="1">
        <f t="array" ref="Y90">IF(
        AND(
            F90=4,
            OR(P90=0, P90=1),
            O90&lt;&gt;0
        ),
        ROUND(D90 * E90 * PRODUCT(1 - H90:H90 / 100, 1 - L90:L90 / 100, 1 - N90:N90 / 100), 2),
    "")</f>
        <v/>
      </c>
      <c r="AA90"/>
      <c r="AB90"/>
      <c r="AC90"/>
      <c r="AD90"/>
      <c r="AE90"/>
      <c r="AG90"/>
      <c r="AH90" s="2"/>
      <c r="AI90"/>
      <c r="AJ90"/>
      <c r="AK90"/>
      <c r="AL90" s="2"/>
      <c r="AM90"/>
      <c r="AN90" s="3"/>
      <c r="AO90"/>
    </row>
    <row r="91" spans="1:41" s="4" customFormat="1" x14ac:dyDescent="0.25">
      <c r="A91" s="28"/>
      <c r="B91"/>
      <c r="C91"/>
      <c r="D91" s="2"/>
      <c r="E91"/>
      <c r="F91"/>
      <c r="G91"/>
      <c r="H91"/>
      <c r="I91"/>
      <c r="J91"/>
      <c r="K91"/>
      <c r="L91"/>
      <c r="M91"/>
      <c r="N91"/>
      <c r="O91" s="2"/>
      <c r="P91" s="22"/>
      <c r="R91" s="8" t="str">
        <f t="shared" si="2"/>
        <v>=</v>
      </c>
      <c r="T91" s="35">
        <f t="shared" si="3"/>
        <v>0</v>
      </c>
      <c r="U91" s="1" t="str" cm="1">
        <f t="array" ref="U91">IF(
        AND(
            F91=0,
            OR(P91=0, P91=1),
            O91&lt;&gt;0
        ),
        ROUND(D91 * E91 * PRODUCT(1 - H91:H91 / 100, 1 - L91:L91 / 100, 1 - N91:N91 / 100), 2),
    "")</f>
        <v/>
      </c>
      <c r="V91" s="1" t="str" cm="1">
        <f t="array" ref="V91">IF(
        AND(
            F91=1,
            OR(P91=0,P91=1),
            O91&lt;&gt;0
        ),
        ROUND(D91 * E91 * 1.12 * PRODUCT(1 - H91:H91 / 100, 1 - L91:L91 / 100, 1 - N91:N91 / 100), 2),
    "")</f>
        <v/>
      </c>
      <c r="W91" s="1" t="str" cm="1">
        <f t="array" ref="W91">IF(
        AND(
            F91=2,
            OR(P91=0, P91=1),
            O91&lt;&gt;0
        ),
        ROUND(D91 * E91 * PRODUCT(1 - H91:H91 / 100, 1 - L91:L91 / 100, 1 - N91:N91 / 100), 2),
    "")</f>
        <v/>
      </c>
      <c r="X91" s="1" t="str" cm="1">
        <f t="array" ref="X91">IF(
        AND(
            F91=3,
            OR(P91=0, P91=1),
            O91&lt;&gt;0
        ),
        ROUND(D91 * E91 * PRODUCT(1 - H91:H91 / 100), 2),
    "")</f>
        <v/>
      </c>
      <c r="Y91" s="1" t="str" cm="1">
        <f t="array" ref="Y91">IF(
        AND(
            F91=4,
            OR(P91=0, P91=1),
            O91&lt;&gt;0
        ),
        ROUND(D91 * E91 * PRODUCT(1 - H91:H91 / 100, 1 - L91:L91 / 100, 1 - N91:N91 / 100), 2),
    "")</f>
        <v/>
      </c>
      <c r="AA91"/>
      <c r="AB91"/>
      <c r="AC91"/>
      <c r="AD91"/>
      <c r="AE91"/>
      <c r="AG91"/>
      <c r="AH91" s="2"/>
      <c r="AI91"/>
      <c r="AJ91"/>
      <c r="AK91"/>
      <c r="AL91" s="2"/>
      <c r="AM91"/>
      <c r="AN91" s="3"/>
      <c r="AO91"/>
    </row>
    <row r="92" spans="1:41" s="4" customFormat="1" x14ac:dyDescent="0.25">
      <c r="A92" s="28"/>
      <c r="B92"/>
      <c r="C92"/>
      <c r="D92" s="2"/>
      <c r="E92"/>
      <c r="F92"/>
      <c r="G92"/>
      <c r="H92"/>
      <c r="I92"/>
      <c r="J92"/>
      <c r="K92"/>
      <c r="L92"/>
      <c r="M92"/>
      <c r="N92"/>
      <c r="O92" s="2"/>
      <c r="P92" s="22"/>
      <c r="R92" s="8" t="str">
        <f t="shared" si="2"/>
        <v>=</v>
      </c>
      <c r="T92" s="35">
        <f t="shared" si="3"/>
        <v>0</v>
      </c>
      <c r="U92" s="1" t="str" cm="1">
        <f t="array" ref="U92">IF(
        AND(
            F92=0,
            OR(P92=0, P92=1),
            O92&lt;&gt;0
        ),
        ROUND(D92 * E92 * PRODUCT(1 - H92:H92 / 100, 1 - L92:L92 / 100, 1 - N92:N92 / 100), 2),
    "")</f>
        <v/>
      </c>
      <c r="V92" s="1" t="str" cm="1">
        <f t="array" ref="V92">IF(
        AND(
            F92=1,
            OR(P92=0,P92=1),
            O92&lt;&gt;0
        ),
        ROUND(D92 * E92 * 1.12 * PRODUCT(1 - H92:H92 / 100, 1 - L92:L92 / 100, 1 - N92:N92 / 100), 2),
    "")</f>
        <v/>
      </c>
      <c r="W92" s="1" t="str" cm="1">
        <f t="array" ref="W92">IF(
        AND(
            F92=2,
            OR(P92=0, P92=1),
            O92&lt;&gt;0
        ),
        ROUND(D92 * E92 * PRODUCT(1 - H92:H92 / 100, 1 - L92:L92 / 100, 1 - N92:N92 / 100), 2),
    "")</f>
        <v/>
      </c>
      <c r="X92" s="1" t="str" cm="1">
        <f t="array" ref="X92">IF(
        AND(
            F92=3,
            OR(P92=0, P92=1),
            O92&lt;&gt;0
        ),
        ROUND(D92 * E92 * PRODUCT(1 - H92:H92 / 100), 2),
    "")</f>
        <v/>
      </c>
      <c r="Y92" s="1" t="str" cm="1">
        <f t="array" ref="Y92">IF(
        AND(
            F92=4,
            OR(P92=0, P92=1),
            O92&lt;&gt;0
        ),
        ROUND(D92 * E92 * PRODUCT(1 - H92:H92 / 100, 1 - L92:L92 / 100, 1 - N92:N92 / 100), 2),
    "")</f>
        <v/>
      </c>
      <c r="AA92"/>
      <c r="AB92"/>
      <c r="AC92"/>
      <c r="AD92"/>
      <c r="AE92"/>
      <c r="AG92"/>
      <c r="AH92" s="2"/>
      <c r="AI92"/>
      <c r="AJ92"/>
      <c r="AK92"/>
      <c r="AL92" s="2"/>
      <c r="AM92"/>
      <c r="AN92" s="3"/>
      <c r="AO92"/>
    </row>
    <row r="93" spans="1:41" s="4" customFormat="1" x14ac:dyDescent="0.25">
      <c r="A93" s="28"/>
      <c r="B93"/>
      <c r="C93"/>
      <c r="D93" s="2"/>
      <c r="E93"/>
      <c r="F93"/>
      <c r="G93"/>
      <c r="H93"/>
      <c r="I93"/>
      <c r="J93"/>
      <c r="K93"/>
      <c r="L93"/>
      <c r="M93"/>
      <c r="N93"/>
      <c r="O93" s="2"/>
      <c r="P93" s="22"/>
      <c r="R93" s="8" t="str">
        <f t="shared" si="2"/>
        <v>=</v>
      </c>
      <c r="T93" s="35">
        <f t="shared" si="3"/>
        <v>0</v>
      </c>
      <c r="U93" s="1" t="str" cm="1">
        <f t="array" ref="U93">IF(
        AND(
            F93=0,
            OR(P93=0, P93=1),
            O93&lt;&gt;0
        ),
        ROUND(D93 * E93 * PRODUCT(1 - H93:H93 / 100, 1 - L93:L93 / 100, 1 - N93:N93 / 100), 2),
    "")</f>
        <v/>
      </c>
      <c r="V93" s="1" t="str" cm="1">
        <f t="array" ref="V93">IF(
        AND(
            F93=1,
            OR(P93=0,P93=1),
            O93&lt;&gt;0
        ),
        ROUND(D93 * E93 * 1.12 * PRODUCT(1 - H93:H93 / 100, 1 - L93:L93 / 100, 1 - N93:N93 / 100), 2),
    "")</f>
        <v/>
      </c>
      <c r="W93" s="1" t="str" cm="1">
        <f t="array" ref="W93">IF(
        AND(
            F93=2,
            OR(P93=0, P93=1),
            O93&lt;&gt;0
        ),
        ROUND(D93 * E93 * PRODUCT(1 - H93:H93 / 100, 1 - L93:L93 / 100, 1 - N93:N93 / 100), 2),
    "")</f>
        <v/>
      </c>
      <c r="X93" s="1" t="str" cm="1">
        <f t="array" ref="X93">IF(
        AND(
            F93=3,
            OR(P93=0, P93=1),
            O93&lt;&gt;0
        ),
        ROUND(D93 * E93 * PRODUCT(1 - H93:H93 / 100), 2),
    "")</f>
        <v/>
      </c>
      <c r="Y93" s="1" t="str" cm="1">
        <f t="array" ref="Y93">IF(
        AND(
            F93=4,
            OR(P93=0, P93=1),
            O93&lt;&gt;0
        ),
        ROUND(D93 * E93 * PRODUCT(1 - H93:H93 / 100, 1 - L93:L93 / 100, 1 - N93:N93 / 100), 2),
    "")</f>
        <v/>
      </c>
      <c r="AA93"/>
      <c r="AB93"/>
      <c r="AC93"/>
      <c r="AD93"/>
      <c r="AE93"/>
      <c r="AG93"/>
      <c r="AH93" s="2"/>
      <c r="AI93"/>
      <c r="AJ93"/>
      <c r="AK93"/>
      <c r="AL93" s="2"/>
      <c r="AM93"/>
      <c r="AN93" s="3"/>
      <c r="AO93"/>
    </row>
    <row r="94" spans="1:41" s="4" customFormat="1" x14ac:dyDescent="0.25">
      <c r="A94" s="28"/>
      <c r="B94"/>
      <c r="C94"/>
      <c r="D94" s="2"/>
      <c r="E94"/>
      <c r="F94"/>
      <c r="G94"/>
      <c r="H94"/>
      <c r="I94"/>
      <c r="J94"/>
      <c r="K94"/>
      <c r="L94"/>
      <c r="M94"/>
      <c r="N94"/>
      <c r="O94" s="2"/>
      <c r="P94" s="22"/>
      <c r="R94" s="8" t="str">
        <f t="shared" si="2"/>
        <v>=</v>
      </c>
      <c r="T94" s="35">
        <f t="shared" si="3"/>
        <v>0</v>
      </c>
      <c r="U94" s="1" t="str" cm="1">
        <f t="array" ref="U94">IF(
        AND(
            F94=0,
            OR(P94=0, P94=1),
            O94&lt;&gt;0
        ),
        ROUND(D94 * E94 * PRODUCT(1 - H94:H94 / 100, 1 - L94:L94 / 100, 1 - N94:N94 / 100), 2),
    "")</f>
        <v/>
      </c>
      <c r="V94" s="1" t="str" cm="1">
        <f t="array" ref="V94">IF(
        AND(
            F94=1,
            OR(P94=0,P94=1),
            O94&lt;&gt;0
        ),
        ROUND(D94 * E94 * 1.12 * PRODUCT(1 - H94:H94 / 100, 1 - L94:L94 / 100, 1 - N94:N94 / 100), 2),
    "")</f>
        <v/>
      </c>
      <c r="W94" s="1" t="str" cm="1">
        <f t="array" ref="W94">IF(
        AND(
            F94=2,
            OR(P94=0, P94=1),
            O94&lt;&gt;0
        ),
        ROUND(D94 * E94 * PRODUCT(1 - H94:H94 / 100, 1 - L94:L94 / 100, 1 - N94:N94 / 100), 2),
    "")</f>
        <v/>
      </c>
      <c r="X94" s="1" t="str" cm="1">
        <f t="array" ref="X94">IF(
        AND(
            F94=3,
            OR(P94=0, P94=1),
            O94&lt;&gt;0
        ),
        ROUND(D94 * E94 * PRODUCT(1 - H94:H94 / 100), 2),
    "")</f>
        <v/>
      </c>
      <c r="Y94" s="1" t="str" cm="1">
        <f t="array" ref="Y94">IF(
        AND(
            F94=4,
            OR(P94=0, P94=1),
            O94&lt;&gt;0
        ),
        ROUND(D94 * E94 * PRODUCT(1 - H94:H94 / 100, 1 - L94:L94 / 100, 1 - N94:N94 / 100), 2),
    "")</f>
        <v/>
      </c>
      <c r="AA94"/>
      <c r="AB94"/>
      <c r="AC94"/>
      <c r="AD94"/>
      <c r="AE94"/>
      <c r="AG94"/>
      <c r="AH94" s="2"/>
      <c r="AI94"/>
      <c r="AJ94"/>
      <c r="AK94"/>
      <c r="AL94" s="2"/>
      <c r="AM94"/>
      <c r="AN94" s="3"/>
      <c r="AO94"/>
    </row>
    <row r="95" spans="1:41" s="4" customFormat="1" x14ac:dyDescent="0.25">
      <c r="A95" s="28"/>
      <c r="B95"/>
      <c r="C95"/>
      <c r="D95" s="2"/>
      <c r="E95"/>
      <c r="F95"/>
      <c r="G95"/>
      <c r="H95"/>
      <c r="I95"/>
      <c r="J95"/>
      <c r="K95"/>
      <c r="L95"/>
      <c r="M95"/>
      <c r="N95"/>
      <c r="O95" s="2"/>
      <c r="P95" s="22"/>
      <c r="R95" s="8" t="str">
        <f t="shared" si="2"/>
        <v>=</v>
      </c>
      <c r="T95" s="35">
        <f t="shared" si="3"/>
        <v>0</v>
      </c>
      <c r="U95" s="1" t="str" cm="1">
        <f t="array" ref="U95">IF(
        AND(
            F95=0,
            OR(P95=0, P95=1),
            O95&lt;&gt;0
        ),
        ROUND(D95 * E95 * PRODUCT(1 - H95:H95 / 100, 1 - L95:L95 / 100, 1 - N95:N95 / 100), 2),
    "")</f>
        <v/>
      </c>
      <c r="V95" s="1" t="str" cm="1">
        <f t="array" ref="V95">IF(
        AND(
            F95=1,
            OR(P95=0,P95=1),
            O95&lt;&gt;0
        ),
        ROUND(D95 * E95 * 1.12 * PRODUCT(1 - H95:H95 / 100, 1 - L95:L95 / 100, 1 - N95:N95 / 100), 2),
    "")</f>
        <v/>
      </c>
      <c r="W95" s="1" t="str" cm="1">
        <f t="array" ref="W95">IF(
        AND(
            F95=2,
            OR(P95=0, P95=1),
            O95&lt;&gt;0
        ),
        ROUND(D95 * E95 * PRODUCT(1 - H95:H95 / 100, 1 - L95:L95 / 100, 1 - N95:N95 / 100), 2),
    "")</f>
        <v/>
      </c>
      <c r="X95" s="1" t="str" cm="1">
        <f t="array" ref="X95">IF(
        AND(
            F95=3,
            OR(P95=0, P95=1),
            O95&lt;&gt;0
        ),
        ROUND(D95 * E95 * PRODUCT(1 - H95:H95 / 100), 2),
    "")</f>
        <v/>
      </c>
      <c r="Y95" s="1" t="str" cm="1">
        <f t="array" ref="Y95">IF(
        AND(
            F95=4,
            OR(P95=0, P95=1),
            O95&lt;&gt;0
        ),
        ROUND(D95 * E95 * PRODUCT(1 - H95:H95 / 100, 1 - L95:L95 / 100, 1 - N95:N95 / 100), 2),
    "")</f>
        <v/>
      </c>
      <c r="AA95"/>
      <c r="AB95"/>
      <c r="AC95"/>
      <c r="AD95"/>
      <c r="AE95"/>
      <c r="AG95"/>
      <c r="AH95" s="2"/>
      <c r="AI95"/>
      <c r="AJ95"/>
      <c r="AK95"/>
      <c r="AL95" s="2"/>
      <c r="AM95"/>
      <c r="AN95" s="3"/>
      <c r="AO95"/>
    </row>
    <row r="96" spans="1:41" s="4" customFormat="1" x14ac:dyDescent="0.25">
      <c r="A96" s="28"/>
      <c r="B96"/>
      <c r="C96"/>
      <c r="D96" s="2"/>
      <c r="E96"/>
      <c r="F96"/>
      <c r="G96"/>
      <c r="H96"/>
      <c r="I96"/>
      <c r="J96"/>
      <c r="K96"/>
      <c r="L96"/>
      <c r="M96"/>
      <c r="N96"/>
      <c r="O96" s="2"/>
      <c r="P96" s="22"/>
      <c r="R96" s="8" t="str">
        <f t="shared" si="2"/>
        <v>=</v>
      </c>
      <c r="T96" s="35">
        <f t="shared" si="3"/>
        <v>0</v>
      </c>
      <c r="U96" s="1" t="str" cm="1">
        <f t="array" ref="U96">IF(
        AND(
            F96=0,
            OR(P96=0, P96=1),
            O96&lt;&gt;0
        ),
        ROUND(D96 * E96 * PRODUCT(1 - H96:H96 / 100, 1 - L96:L96 / 100, 1 - N96:N96 / 100), 2),
    "")</f>
        <v/>
      </c>
      <c r="V96" s="1" t="str" cm="1">
        <f t="array" ref="V96">IF(
        AND(
            F96=1,
            OR(P96=0,P96=1),
            O96&lt;&gt;0
        ),
        ROUND(D96 * E96 * 1.12 * PRODUCT(1 - H96:H96 / 100, 1 - L96:L96 / 100, 1 - N96:N96 / 100), 2),
    "")</f>
        <v/>
      </c>
      <c r="W96" s="1" t="str" cm="1">
        <f t="array" ref="W96">IF(
        AND(
            F96=2,
            OR(P96=0, P96=1),
            O96&lt;&gt;0
        ),
        ROUND(D96 * E96 * PRODUCT(1 - H96:H96 / 100, 1 - L96:L96 / 100, 1 - N96:N96 / 100), 2),
    "")</f>
        <v/>
      </c>
      <c r="X96" s="1" t="str" cm="1">
        <f t="array" ref="X96">IF(
        AND(
            F96=3,
            OR(P96=0, P96=1),
            O96&lt;&gt;0
        ),
        ROUND(D96 * E96 * PRODUCT(1 - H96:H96 / 100), 2),
    "")</f>
        <v/>
      </c>
      <c r="Y96" s="1" t="str" cm="1">
        <f t="array" ref="Y96">IF(
        AND(
            F96=4,
            OR(P96=0, P96=1),
            O96&lt;&gt;0
        ),
        ROUND(D96 * E96 * PRODUCT(1 - H96:H96 / 100, 1 - L96:L96 / 100, 1 - N96:N96 / 100), 2),
    "")</f>
        <v/>
      </c>
      <c r="AA96"/>
      <c r="AB96"/>
      <c r="AC96"/>
      <c r="AD96"/>
      <c r="AE96"/>
      <c r="AG96"/>
      <c r="AH96" s="2"/>
      <c r="AI96"/>
      <c r="AJ96"/>
      <c r="AK96"/>
      <c r="AL96" s="2"/>
      <c r="AM96"/>
      <c r="AN96" s="3"/>
      <c r="AO96"/>
    </row>
    <row r="97" spans="1:41" s="4" customFormat="1" x14ac:dyDescent="0.25">
      <c r="A97" s="28"/>
      <c r="B97"/>
      <c r="C97"/>
      <c r="D97" s="2"/>
      <c r="E97"/>
      <c r="F97"/>
      <c r="G97"/>
      <c r="H97"/>
      <c r="I97"/>
      <c r="J97"/>
      <c r="K97"/>
      <c r="L97"/>
      <c r="M97"/>
      <c r="N97"/>
      <c r="O97" s="2"/>
      <c r="P97" s="22"/>
      <c r="R97" s="8" t="str">
        <f t="shared" si="2"/>
        <v>=</v>
      </c>
      <c r="T97" s="35">
        <f t="shared" si="3"/>
        <v>0</v>
      </c>
      <c r="U97" s="1" t="str" cm="1">
        <f t="array" ref="U97">IF(
        AND(
            F97=0,
            OR(P97=0, P97=1),
            O97&lt;&gt;0
        ),
        ROUND(D97 * E97 * PRODUCT(1 - H97:H97 / 100, 1 - L97:L97 / 100, 1 - N97:N97 / 100), 2),
    "")</f>
        <v/>
      </c>
      <c r="V97" s="1" t="str" cm="1">
        <f t="array" ref="V97">IF(
        AND(
            F97=1,
            OR(P97=0,P97=1),
            O97&lt;&gt;0
        ),
        ROUND(D97 * E97 * 1.12 * PRODUCT(1 - H97:H97 / 100, 1 - L97:L97 / 100, 1 - N97:N97 / 100), 2),
    "")</f>
        <v/>
      </c>
      <c r="W97" s="1" t="str" cm="1">
        <f t="array" ref="W97">IF(
        AND(
            F97=2,
            OR(P97=0, P97=1),
            O97&lt;&gt;0
        ),
        ROUND(D97 * E97 * PRODUCT(1 - H97:H97 / 100, 1 - L97:L97 / 100, 1 - N97:N97 / 100), 2),
    "")</f>
        <v/>
      </c>
      <c r="X97" s="1" t="str" cm="1">
        <f t="array" ref="X97">IF(
        AND(
            F97=3,
            OR(P97=0, P97=1),
            O97&lt;&gt;0
        ),
        ROUND(D97 * E97 * PRODUCT(1 - H97:H97 / 100), 2),
    "")</f>
        <v/>
      </c>
      <c r="Y97" s="1" t="str" cm="1">
        <f t="array" ref="Y97">IF(
        AND(
            F97=4,
            OR(P97=0, P97=1),
            O97&lt;&gt;0
        ),
        ROUND(D97 * E97 * PRODUCT(1 - H97:H97 / 100, 1 - L97:L97 / 100, 1 - N97:N97 / 100), 2),
    "")</f>
        <v/>
      </c>
      <c r="AA97"/>
      <c r="AB97"/>
      <c r="AC97"/>
      <c r="AD97"/>
      <c r="AE97"/>
      <c r="AG97"/>
      <c r="AH97" s="2"/>
      <c r="AI97"/>
      <c r="AJ97"/>
      <c r="AK97"/>
      <c r="AL97" s="2"/>
      <c r="AM97"/>
      <c r="AN97" s="3"/>
      <c r="AO97"/>
    </row>
    <row r="98" spans="1:41" s="4" customFormat="1" x14ac:dyDescent="0.25">
      <c r="A98" s="28"/>
      <c r="B98"/>
      <c r="C98"/>
      <c r="D98" s="2"/>
      <c r="E98"/>
      <c r="F98"/>
      <c r="G98"/>
      <c r="H98"/>
      <c r="I98"/>
      <c r="J98"/>
      <c r="K98"/>
      <c r="L98"/>
      <c r="M98"/>
      <c r="N98"/>
      <c r="O98" s="2"/>
      <c r="P98" s="22"/>
      <c r="R98" s="8" t="str">
        <f t="shared" si="2"/>
        <v>=</v>
      </c>
      <c r="T98" s="35">
        <f t="shared" si="3"/>
        <v>0</v>
      </c>
      <c r="U98" s="1" t="str" cm="1">
        <f t="array" ref="U98">IF(
        AND(
            F98=0,
            OR(P98=0, P98=1),
            O98&lt;&gt;0
        ),
        ROUND(D98 * E98 * PRODUCT(1 - H98:H98 / 100, 1 - L98:L98 / 100, 1 - N98:N98 / 100), 2),
    "")</f>
        <v/>
      </c>
      <c r="V98" s="1" t="str" cm="1">
        <f t="array" ref="V98">IF(
        AND(
            F98=1,
            OR(P98=0,P98=1),
            O98&lt;&gt;0
        ),
        ROUND(D98 * E98 * 1.12 * PRODUCT(1 - H98:H98 / 100, 1 - L98:L98 / 100, 1 - N98:N98 / 100), 2),
    "")</f>
        <v/>
      </c>
      <c r="W98" s="1" t="str" cm="1">
        <f t="array" ref="W98">IF(
        AND(
            F98=2,
            OR(P98=0, P98=1),
            O98&lt;&gt;0
        ),
        ROUND(D98 * E98 * PRODUCT(1 - H98:H98 / 100, 1 - L98:L98 / 100, 1 - N98:N98 / 100), 2),
    "")</f>
        <v/>
      </c>
      <c r="X98" s="1" t="str" cm="1">
        <f t="array" ref="X98">IF(
        AND(
            F98=3,
            OR(P98=0, P98=1),
            O98&lt;&gt;0
        ),
        ROUND(D98 * E98 * PRODUCT(1 - H98:H98 / 100), 2),
    "")</f>
        <v/>
      </c>
      <c r="Y98" s="1" t="str" cm="1">
        <f t="array" ref="Y98">IF(
        AND(
            F98=4,
            OR(P98=0, P98=1),
            O98&lt;&gt;0
        ),
        ROUND(D98 * E98 * PRODUCT(1 - H98:H98 / 100, 1 - L98:L98 / 100, 1 - N98:N98 / 100), 2),
    "")</f>
        <v/>
      </c>
      <c r="AA98"/>
      <c r="AB98"/>
      <c r="AC98"/>
      <c r="AD98"/>
      <c r="AE98"/>
      <c r="AG98"/>
      <c r="AH98" s="2"/>
      <c r="AI98"/>
      <c r="AJ98"/>
      <c r="AK98"/>
      <c r="AL98" s="2"/>
      <c r="AM98"/>
      <c r="AN98" s="3"/>
      <c r="AO98"/>
    </row>
    <row r="99" spans="1:41" s="4" customFormat="1" x14ac:dyDescent="0.25">
      <c r="A99" s="28"/>
      <c r="B99"/>
      <c r="C99"/>
      <c r="D99" s="2"/>
      <c r="E99"/>
      <c r="F99"/>
      <c r="G99"/>
      <c r="H99"/>
      <c r="I99"/>
      <c r="J99"/>
      <c r="K99"/>
      <c r="L99"/>
      <c r="M99"/>
      <c r="N99"/>
      <c r="O99" s="2"/>
      <c r="P99" s="22"/>
      <c r="R99" s="8" t="str">
        <f t="shared" si="2"/>
        <v>=</v>
      </c>
      <c r="T99" s="35">
        <f t="shared" si="3"/>
        <v>0</v>
      </c>
      <c r="U99" s="1" t="str" cm="1">
        <f t="array" ref="U99">IF(
        AND(
            F99=0,
            OR(P99=0, P99=1),
            O99&lt;&gt;0
        ),
        ROUND(D99 * E99 * PRODUCT(1 - H99:H99 / 100, 1 - L99:L99 / 100, 1 - N99:N99 / 100), 2),
    "")</f>
        <v/>
      </c>
      <c r="V99" s="1" t="str" cm="1">
        <f t="array" ref="V99">IF(
        AND(
            F99=1,
            OR(P99=0,P99=1),
            O99&lt;&gt;0
        ),
        ROUND(D99 * E99 * 1.12 * PRODUCT(1 - H99:H99 / 100, 1 - L99:L99 / 100, 1 - N99:N99 / 100), 2),
    "")</f>
        <v/>
      </c>
      <c r="W99" s="1" t="str" cm="1">
        <f t="array" ref="W99">IF(
        AND(
            F99=2,
            OR(P99=0, P99=1),
            O99&lt;&gt;0
        ),
        ROUND(D99 * E99 * PRODUCT(1 - H99:H99 / 100, 1 - L99:L99 / 100, 1 - N99:N99 / 100), 2),
    "")</f>
        <v/>
      </c>
      <c r="X99" s="1" t="str" cm="1">
        <f t="array" ref="X99">IF(
        AND(
            F99=3,
            OR(P99=0, P99=1),
            O99&lt;&gt;0
        ),
        ROUND(D99 * E99 * PRODUCT(1 - H99:H99 / 100), 2),
    "")</f>
        <v/>
      </c>
      <c r="Y99" s="1" t="str" cm="1">
        <f t="array" ref="Y99">IF(
        AND(
            F99=4,
            OR(P99=0, P99=1),
            O99&lt;&gt;0
        ),
        ROUND(D99 * E99 * PRODUCT(1 - H99:H99 / 100, 1 - L99:L99 / 100, 1 - N99:N99 / 100), 2),
    "")</f>
        <v/>
      </c>
      <c r="AA99"/>
      <c r="AB99"/>
      <c r="AC99"/>
      <c r="AD99"/>
      <c r="AE99"/>
      <c r="AG99"/>
      <c r="AH99" s="2"/>
      <c r="AI99"/>
      <c r="AJ99"/>
      <c r="AK99"/>
      <c r="AL99" s="2"/>
      <c r="AM99"/>
      <c r="AN99" s="3"/>
      <c r="AO99"/>
    </row>
    <row r="100" spans="1:41" s="4" customFormat="1" x14ac:dyDescent="0.25">
      <c r="A100" s="28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 s="2"/>
      <c r="P100" s="22"/>
      <c r="R100" s="8" t="str">
        <f t="shared" si="2"/>
        <v>=</v>
      </c>
      <c r="T100" s="35">
        <f t="shared" si="3"/>
        <v>0</v>
      </c>
      <c r="U100" s="1" t="str" cm="1">
        <f t="array" ref="U100">IF(
        AND(
            F100=0,
            OR(P100=0, P100=1),
            O100&lt;&gt;0
        ),
        ROUND(D100 * E100 * PRODUCT(1 - H100:H100 / 100, 1 - L100:L100 / 100, 1 - N100:N100 / 100), 2),
    "")</f>
        <v/>
      </c>
      <c r="V100" s="1" t="str" cm="1">
        <f t="array" ref="V100">IF(
        AND(
            F100=1,
            OR(P100=0,P100=1),
            O100&lt;&gt;0
        ),
        ROUND(D100 * E100 * 1.12 * PRODUCT(1 - H100:H100 / 100, 1 - L100:L100 / 100, 1 - N100:N100 / 100), 2),
    "")</f>
        <v/>
      </c>
      <c r="W100" s="1" t="str" cm="1">
        <f t="array" ref="W100">IF(
        AND(
            F100=2,
            OR(P100=0, P100=1),
            O100&lt;&gt;0
        ),
        ROUND(D100 * E100 * PRODUCT(1 - H100:H100 / 100, 1 - L100:L100 / 100, 1 - N100:N100 / 100), 2),
    "")</f>
        <v/>
      </c>
      <c r="X100" s="1" t="str" cm="1">
        <f t="array" ref="X100">IF(
        AND(
            F100=3,
            OR(P100=0, P100=1),
            O100&lt;&gt;0
        ),
        ROUND(D100 * E100 * PRODUCT(1 - H100:H100 / 100), 2),
    "")</f>
        <v/>
      </c>
      <c r="Y100" s="1" t="str" cm="1">
        <f t="array" ref="Y100">IF(
        AND(
            F100=4,
            OR(P100=0, P100=1),
            O100&lt;&gt;0
        ),
        ROUND(D100 * E100 * PRODUCT(1 - H100:H100 / 100, 1 - L100:L100 / 100, 1 - N100:N100 / 100), 2),
    "")</f>
        <v/>
      </c>
      <c r="AA100"/>
      <c r="AB100"/>
      <c r="AC100"/>
      <c r="AD100"/>
      <c r="AE100"/>
      <c r="AG100"/>
      <c r="AH100" s="2"/>
      <c r="AI100"/>
      <c r="AJ100"/>
      <c r="AK100"/>
      <c r="AL100" s="2"/>
      <c r="AM100"/>
      <c r="AN100" s="3"/>
      <c r="AO100"/>
    </row>
    <row r="101" spans="1:41" s="4" customFormat="1" x14ac:dyDescent="0.25">
      <c r="A101" s="28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 s="2"/>
      <c r="P101" s="22"/>
      <c r="R101" s="8" t="str">
        <f t="shared" si="2"/>
        <v>=</v>
      </c>
      <c r="T101" s="35">
        <f t="shared" si="3"/>
        <v>0</v>
      </c>
      <c r="U101" s="1" t="str" cm="1">
        <f t="array" ref="U101">IF(
        AND(
            F101=0,
            OR(P101=0, P101=1),
            O101&lt;&gt;0
        ),
        ROUND(D101 * E101 * PRODUCT(1 - H101:H101 / 100, 1 - L101:L101 / 100, 1 - N101:N101 / 100), 2),
    "")</f>
        <v/>
      </c>
      <c r="V101" s="1" t="str" cm="1">
        <f t="array" ref="V101">IF(
        AND(
            F101=1,
            OR(P101=0,P101=1),
            O101&lt;&gt;0
        ),
        ROUND(D101 * E101 * 1.12 * PRODUCT(1 - H101:H101 / 100, 1 - L101:L101 / 100, 1 - N101:N101 / 100), 2),
    "")</f>
        <v/>
      </c>
      <c r="W101" s="1" t="str" cm="1">
        <f t="array" ref="W101">IF(
        AND(
            F101=2,
            OR(P101=0, P101=1),
            O101&lt;&gt;0
        ),
        ROUND(D101 * E101 * PRODUCT(1 - H101:H101 / 100, 1 - L101:L101 / 100, 1 - N101:N101 / 100), 2),
    "")</f>
        <v/>
      </c>
      <c r="X101" s="1" t="str" cm="1">
        <f t="array" ref="X101">IF(
        AND(
            F101=3,
            OR(P101=0, P101=1),
            O101&lt;&gt;0
        ),
        ROUND(D101 * E101 * PRODUCT(1 - H101:H101 / 100), 2),
    "")</f>
        <v/>
      </c>
      <c r="Y101" s="1" t="str" cm="1">
        <f t="array" ref="Y101">IF(
        AND(
            F101=4,
            OR(P101=0, P101=1),
            O101&lt;&gt;0
        ),
        ROUND(D101 * E101 * PRODUCT(1 - H101:H101 / 100, 1 - L101:L101 / 100, 1 - N101:N101 / 100), 2),
    "")</f>
        <v/>
      </c>
      <c r="AA101"/>
      <c r="AB101"/>
      <c r="AC101"/>
      <c r="AD101"/>
      <c r="AE101"/>
      <c r="AG101"/>
      <c r="AH101" s="2"/>
      <c r="AI101"/>
      <c r="AJ101"/>
      <c r="AK101"/>
      <c r="AL101" s="2"/>
      <c r="AM101"/>
      <c r="AN101" s="3"/>
      <c r="AO101"/>
    </row>
    <row r="102" spans="1:41" s="4" customFormat="1" x14ac:dyDescent="0.25">
      <c r="A102" s="28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 s="2"/>
      <c r="P102" s="22"/>
      <c r="R102" s="8" t="str">
        <f t="shared" si="2"/>
        <v>=</v>
      </c>
      <c r="T102" s="35">
        <f t="shared" si="3"/>
        <v>0</v>
      </c>
      <c r="U102" s="1" t="str" cm="1">
        <f t="array" ref="U102">IF(
        AND(
            F102=0,
            OR(P102=0, P102=1),
            O102&lt;&gt;0
        ),
        ROUND(D102 * E102 * PRODUCT(1 - H102:H102 / 100, 1 - L102:L102 / 100, 1 - N102:N102 / 100), 2),
    "")</f>
        <v/>
      </c>
      <c r="V102" s="1" t="str" cm="1">
        <f t="array" ref="V102">IF(
        AND(
            F102=1,
            OR(P102=0,P102=1),
            O102&lt;&gt;0
        ),
        ROUND(D102 * E102 * 1.12 * PRODUCT(1 - H102:H102 / 100, 1 - L102:L102 / 100, 1 - N102:N102 / 100), 2),
    "")</f>
        <v/>
      </c>
      <c r="W102" s="1" t="str" cm="1">
        <f t="array" ref="W102">IF(
        AND(
            F102=2,
            OR(P102=0, P102=1),
            O102&lt;&gt;0
        ),
        ROUND(D102 * E102 * PRODUCT(1 - H102:H102 / 100, 1 - L102:L102 / 100, 1 - N102:N102 / 100), 2),
    "")</f>
        <v/>
      </c>
      <c r="X102" s="1" t="str" cm="1">
        <f t="array" ref="X102">IF(
        AND(
            F102=3,
            OR(P102=0, P102=1),
            O102&lt;&gt;0
        ),
        ROUND(D102 * E102 * PRODUCT(1 - H102:H102 / 100), 2),
    "")</f>
        <v/>
      </c>
      <c r="Y102" s="1" t="str" cm="1">
        <f t="array" ref="Y102">IF(
        AND(
            F102=4,
            OR(P102=0, P102=1),
            O102&lt;&gt;0
        ),
        ROUND(D102 * E102 * PRODUCT(1 - H102:H102 / 100, 1 - L102:L102 / 100, 1 - N102:N102 / 100), 2),
    "")</f>
        <v/>
      </c>
      <c r="AA102"/>
      <c r="AB102"/>
      <c r="AC102"/>
      <c r="AD102"/>
      <c r="AE102"/>
      <c r="AG102"/>
      <c r="AH102" s="2"/>
      <c r="AI102"/>
      <c r="AJ102"/>
      <c r="AK102"/>
      <c r="AL102" s="2"/>
      <c r="AM102"/>
      <c r="AN102" s="3"/>
      <c r="AO102"/>
    </row>
    <row r="103" spans="1:41" s="4" customFormat="1" x14ac:dyDescent="0.25">
      <c r="A103" s="28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 s="2"/>
      <c r="P103" s="22"/>
      <c r="R103" s="8" t="str">
        <f t="shared" si="2"/>
        <v>=</v>
      </c>
      <c r="T103" s="35">
        <f t="shared" si="3"/>
        <v>0</v>
      </c>
      <c r="U103" s="1" t="str" cm="1">
        <f t="array" ref="U103">IF(
        AND(
            F103=0,
            OR(P103=0, P103=1),
            O103&lt;&gt;0
        ),
        ROUND(D103 * E103 * PRODUCT(1 - H103:H103 / 100, 1 - L103:L103 / 100, 1 - N103:N103 / 100), 2),
    "")</f>
        <v/>
      </c>
      <c r="V103" s="1" t="str" cm="1">
        <f t="array" ref="V103">IF(
        AND(
            F103=1,
            OR(P103=0,P103=1),
            O103&lt;&gt;0
        ),
        ROUND(D103 * E103 * 1.12 * PRODUCT(1 - H103:H103 / 100, 1 - L103:L103 / 100, 1 - N103:N103 / 100), 2),
    "")</f>
        <v/>
      </c>
      <c r="W103" s="1" t="str" cm="1">
        <f t="array" ref="W103">IF(
        AND(
            F103=2,
            OR(P103=0, P103=1),
            O103&lt;&gt;0
        ),
        ROUND(D103 * E103 * PRODUCT(1 - H103:H103 / 100, 1 - L103:L103 / 100, 1 - N103:N103 / 100), 2),
    "")</f>
        <v/>
      </c>
      <c r="X103" s="1" t="str" cm="1">
        <f t="array" ref="X103">IF(
        AND(
            F103=3,
            OR(P103=0, P103=1),
            O103&lt;&gt;0
        ),
        ROUND(D103 * E103 * PRODUCT(1 - H103:H103 / 100), 2),
    "")</f>
        <v/>
      </c>
      <c r="Y103" s="1" t="str" cm="1">
        <f t="array" ref="Y103">IF(
        AND(
            F103=4,
            OR(P103=0, P103=1),
            O103&lt;&gt;0
        ),
        ROUND(D103 * E103 * PRODUCT(1 - H103:H103 / 100, 1 - L103:L103 / 100, 1 - N103:N103 / 100), 2),
    "")</f>
        <v/>
      </c>
      <c r="AA103"/>
      <c r="AB103"/>
      <c r="AC103"/>
      <c r="AD103"/>
      <c r="AE103"/>
      <c r="AG103"/>
      <c r="AH103" s="2"/>
      <c r="AI103"/>
      <c r="AJ103"/>
      <c r="AK103"/>
      <c r="AL103" s="2"/>
      <c r="AM103"/>
      <c r="AN103" s="3"/>
      <c r="AO103"/>
    </row>
    <row r="104" spans="1:41" s="4" customFormat="1" x14ac:dyDescent="0.25">
      <c r="A104" s="28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 s="2"/>
      <c r="P104" s="22"/>
      <c r="R104" s="8" t="str">
        <f t="shared" si="2"/>
        <v>=</v>
      </c>
      <c r="T104" s="35">
        <f t="shared" si="3"/>
        <v>0</v>
      </c>
      <c r="U104" s="1" t="str" cm="1">
        <f t="array" ref="U104">IF(
        AND(
            F104=0,
            OR(P104=0, P104=1),
            O104&lt;&gt;0
        ),
        ROUND(D104 * E104 * PRODUCT(1 - H104:H104 / 100, 1 - L104:L104 / 100, 1 - N104:N104 / 100), 2),
    "")</f>
        <v/>
      </c>
      <c r="V104" s="1" t="str" cm="1">
        <f t="array" ref="V104">IF(
        AND(
            F104=1,
            OR(P104=0,P104=1),
            O104&lt;&gt;0
        ),
        ROUND(D104 * E104 * 1.12 * PRODUCT(1 - H104:H104 / 100, 1 - L104:L104 / 100, 1 - N104:N104 / 100), 2),
    "")</f>
        <v/>
      </c>
      <c r="W104" s="1" t="str" cm="1">
        <f t="array" ref="W104">IF(
        AND(
            F104=2,
            OR(P104=0, P104=1),
            O104&lt;&gt;0
        ),
        ROUND(D104 * E104 * PRODUCT(1 - H104:H104 / 100, 1 - L104:L104 / 100, 1 - N104:N104 / 100), 2),
    "")</f>
        <v/>
      </c>
      <c r="X104" s="1" t="str" cm="1">
        <f t="array" ref="X104">IF(
        AND(
            F104=3,
            OR(P104=0, P104=1),
            O104&lt;&gt;0
        ),
        ROUND(D104 * E104 * PRODUCT(1 - H104:H104 / 100), 2),
    "")</f>
        <v/>
      </c>
      <c r="Y104" s="1" t="str" cm="1">
        <f t="array" ref="Y104">IF(
        AND(
            F104=4,
            OR(P104=0, P104=1),
            O104&lt;&gt;0
        ),
        ROUND(D104 * E104 * PRODUCT(1 - H104:H104 / 100, 1 - L104:L104 / 100, 1 - N104:N104 / 100), 2),
    "")</f>
        <v/>
      </c>
      <c r="AA104"/>
      <c r="AB104"/>
      <c r="AC104"/>
      <c r="AD104"/>
      <c r="AE104"/>
      <c r="AG104"/>
      <c r="AH104" s="2"/>
      <c r="AI104"/>
      <c r="AJ104"/>
      <c r="AK104"/>
      <c r="AL104" s="2"/>
      <c r="AM104"/>
      <c r="AN104" s="3"/>
      <c r="AO104"/>
    </row>
    <row r="105" spans="1:41" s="4" customFormat="1" x14ac:dyDescent="0.25">
      <c r="A105" s="28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 s="2"/>
      <c r="P105" s="22"/>
      <c r="R105" s="8" t="str">
        <f t="shared" si="2"/>
        <v>=</v>
      </c>
      <c r="T105" s="35">
        <f t="shared" si="3"/>
        <v>0</v>
      </c>
      <c r="U105" s="1" t="str" cm="1">
        <f t="array" ref="U105">IF(
        AND(
            F105=0,
            OR(P105=0, P105=1),
            O105&lt;&gt;0
        ),
        ROUND(D105 * E105 * PRODUCT(1 - H105:H105 / 100, 1 - L105:L105 / 100, 1 - N105:N105 / 100), 2),
    "")</f>
        <v/>
      </c>
      <c r="V105" s="1" t="str" cm="1">
        <f t="array" ref="V105">IF(
        AND(
            F105=1,
            OR(P105=0,P105=1),
            O105&lt;&gt;0
        ),
        ROUND(D105 * E105 * 1.12 * PRODUCT(1 - H105:H105 / 100, 1 - L105:L105 / 100, 1 - N105:N105 / 100), 2),
    "")</f>
        <v/>
      </c>
      <c r="W105" s="1" t="str" cm="1">
        <f t="array" ref="W105">IF(
        AND(
            F105=2,
            OR(P105=0, P105=1),
            O105&lt;&gt;0
        ),
        ROUND(D105 * E105 * PRODUCT(1 - H105:H105 / 100, 1 - L105:L105 / 100, 1 - N105:N105 / 100), 2),
    "")</f>
        <v/>
      </c>
      <c r="X105" s="1" t="str" cm="1">
        <f t="array" ref="X105">IF(
        AND(
            F105=3,
            OR(P105=0, P105=1),
            O105&lt;&gt;0
        ),
        ROUND(D105 * E105 * PRODUCT(1 - H105:H105 / 100), 2),
    "")</f>
        <v/>
      </c>
      <c r="Y105" s="1" t="str" cm="1">
        <f t="array" ref="Y105">IF(
        AND(
            F105=4,
            OR(P105=0, P105=1),
            O105&lt;&gt;0
        ),
        ROUND(D105 * E105 * PRODUCT(1 - H105:H105 / 100, 1 - L105:L105 / 100, 1 - N105:N105 / 100), 2),
    "")</f>
        <v/>
      </c>
      <c r="AA105"/>
      <c r="AB105"/>
      <c r="AC105"/>
      <c r="AD105"/>
      <c r="AE105"/>
      <c r="AG105"/>
      <c r="AH105" s="2"/>
      <c r="AI105"/>
      <c r="AJ105"/>
      <c r="AK105"/>
      <c r="AL105" s="2"/>
      <c r="AM105"/>
      <c r="AN105" s="3"/>
      <c r="AO105"/>
    </row>
    <row r="106" spans="1:41" s="4" customFormat="1" x14ac:dyDescent="0.25">
      <c r="A106" s="28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 s="2"/>
      <c r="P106" s="22"/>
      <c r="R106" s="8" t="str">
        <f t="shared" si="2"/>
        <v>=</v>
      </c>
      <c r="T106" s="35">
        <f t="shared" si="3"/>
        <v>0</v>
      </c>
      <c r="U106" s="1" t="str" cm="1">
        <f t="array" ref="U106">IF(
        AND(
            F106=0,
            OR(P106=0, P106=1),
            O106&lt;&gt;0
        ),
        ROUND(D106 * E106 * PRODUCT(1 - H106:H106 / 100, 1 - L106:L106 / 100, 1 - N106:N106 / 100), 2),
    "")</f>
        <v/>
      </c>
      <c r="V106" s="1" t="str" cm="1">
        <f t="array" ref="V106">IF(
        AND(
            F106=1,
            OR(P106=0,P106=1),
            O106&lt;&gt;0
        ),
        ROUND(D106 * E106 * 1.12 * PRODUCT(1 - H106:H106 / 100, 1 - L106:L106 / 100, 1 - N106:N106 / 100), 2),
    "")</f>
        <v/>
      </c>
      <c r="W106" s="1" t="str" cm="1">
        <f t="array" ref="W106">IF(
        AND(
            F106=2,
            OR(P106=0, P106=1),
            O106&lt;&gt;0
        ),
        ROUND(D106 * E106 * PRODUCT(1 - H106:H106 / 100, 1 - L106:L106 / 100, 1 - N106:N106 / 100), 2),
    "")</f>
        <v/>
      </c>
      <c r="X106" s="1" t="str" cm="1">
        <f t="array" ref="X106">IF(
        AND(
            F106=3,
            OR(P106=0, P106=1),
            O106&lt;&gt;0
        ),
        ROUND(D106 * E106 * PRODUCT(1 - H106:H106 / 100), 2),
    "")</f>
        <v/>
      </c>
      <c r="Y106" s="1" t="str" cm="1">
        <f t="array" ref="Y106">IF(
        AND(
            F106=4,
            OR(P106=0, P106=1),
            O106&lt;&gt;0
        ),
        ROUND(D106 * E106 * PRODUCT(1 - H106:H106 / 100, 1 - L106:L106 / 100, 1 - N106:N106 / 100), 2),
    "")</f>
        <v/>
      </c>
      <c r="AA106"/>
      <c r="AB106"/>
      <c r="AC106"/>
      <c r="AD106"/>
      <c r="AE106"/>
      <c r="AG106"/>
      <c r="AH106" s="2"/>
      <c r="AI106"/>
      <c r="AJ106"/>
      <c r="AK106"/>
      <c r="AL106" s="2"/>
      <c r="AM106"/>
      <c r="AN106" s="3"/>
      <c r="AO106"/>
    </row>
    <row r="107" spans="1:41" s="4" customFormat="1" x14ac:dyDescent="0.25">
      <c r="A107" s="28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 s="2"/>
      <c r="P107" s="22"/>
      <c r="R107" s="8" t="str">
        <f t="shared" si="2"/>
        <v>=</v>
      </c>
      <c r="T107" s="35">
        <f t="shared" si="3"/>
        <v>0</v>
      </c>
      <c r="U107" s="1" t="str" cm="1">
        <f t="array" ref="U107">IF(
        AND(
            F107=0,
            OR(P107=0, P107=1),
            O107&lt;&gt;0
        ),
        ROUND(D107 * E107 * PRODUCT(1 - H107:H107 / 100, 1 - L107:L107 / 100, 1 - N107:N107 / 100), 2),
    "")</f>
        <v/>
      </c>
      <c r="V107" s="1" t="str" cm="1">
        <f t="array" ref="V107">IF(
        AND(
            F107=1,
            OR(P107=0,P107=1),
            O107&lt;&gt;0
        ),
        ROUND(D107 * E107 * 1.12 * PRODUCT(1 - H107:H107 / 100, 1 - L107:L107 / 100, 1 - N107:N107 / 100), 2),
    "")</f>
        <v/>
      </c>
      <c r="W107" s="1" t="str" cm="1">
        <f t="array" ref="W107">IF(
        AND(
            F107=2,
            OR(P107=0, P107=1),
            O107&lt;&gt;0
        ),
        ROUND(D107 * E107 * PRODUCT(1 - H107:H107 / 100, 1 - L107:L107 / 100, 1 - N107:N107 / 100), 2),
    "")</f>
        <v/>
      </c>
      <c r="X107" s="1" t="str" cm="1">
        <f t="array" ref="X107">IF(
        AND(
            F107=3,
            OR(P107=0, P107=1),
            O107&lt;&gt;0
        ),
        ROUND(D107 * E107 * PRODUCT(1 - H107:H107 / 100), 2),
    "")</f>
        <v/>
      </c>
      <c r="Y107" s="1" t="str" cm="1">
        <f t="array" ref="Y107">IF(
        AND(
            F107=4,
            OR(P107=0, P107=1),
            O107&lt;&gt;0
        ),
        ROUND(D107 * E107 * PRODUCT(1 - H107:H107 / 100, 1 - L107:L107 / 100, 1 - N107:N107 / 100), 2),
    "")</f>
        <v/>
      </c>
      <c r="AA107"/>
      <c r="AB107"/>
      <c r="AC107"/>
      <c r="AD107"/>
      <c r="AE107"/>
      <c r="AG107"/>
      <c r="AH107" s="2"/>
      <c r="AI107"/>
      <c r="AJ107"/>
      <c r="AK107"/>
      <c r="AL107" s="2"/>
      <c r="AM107"/>
      <c r="AN107" s="3"/>
      <c r="AO107"/>
    </row>
    <row r="108" spans="1:41" s="4" customFormat="1" x14ac:dyDescent="0.25">
      <c r="A108" s="2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 s="2"/>
      <c r="P108" s="22"/>
      <c r="R108" s="8" t="str">
        <f t="shared" si="2"/>
        <v>=</v>
      </c>
      <c r="T108" s="35">
        <f t="shared" si="3"/>
        <v>0</v>
      </c>
      <c r="U108" s="1" t="str" cm="1">
        <f t="array" ref="U108">IF(
        AND(
            F108=0,
            OR(P108=0, P108=1),
            O108&lt;&gt;0
        ),
        ROUND(D108 * E108 * PRODUCT(1 - H108:H108 / 100, 1 - L108:L108 / 100, 1 - N108:N108 / 100), 2),
    "")</f>
        <v/>
      </c>
      <c r="V108" s="1" t="str" cm="1">
        <f t="array" ref="V108">IF(
        AND(
            F108=1,
            OR(P108=0,P108=1),
            O108&lt;&gt;0
        ),
        ROUND(D108 * E108 * 1.12 * PRODUCT(1 - H108:H108 / 100, 1 - L108:L108 / 100, 1 - N108:N108 / 100), 2),
    "")</f>
        <v/>
      </c>
      <c r="W108" s="1" t="str" cm="1">
        <f t="array" ref="W108">IF(
        AND(
            F108=2,
            OR(P108=0, P108=1),
            O108&lt;&gt;0
        ),
        ROUND(D108 * E108 * PRODUCT(1 - H108:H108 / 100, 1 - L108:L108 / 100, 1 - N108:N108 / 100), 2),
    "")</f>
        <v/>
      </c>
      <c r="X108" s="1" t="str" cm="1">
        <f t="array" ref="X108">IF(
        AND(
            F108=3,
            OR(P108=0, P108=1),
            O108&lt;&gt;0
        ),
        ROUND(D108 * E108 * PRODUCT(1 - H108:H108 / 100), 2),
    "")</f>
        <v/>
      </c>
      <c r="Y108" s="1" t="str" cm="1">
        <f t="array" ref="Y108">IF(
        AND(
            F108=4,
            OR(P108=0, P108=1),
            O108&lt;&gt;0
        ),
        ROUND(D108 * E108 * PRODUCT(1 - H108:H108 / 100, 1 - L108:L108 / 100, 1 - N108:N108 / 100), 2),
    "")</f>
        <v/>
      </c>
      <c r="AA108"/>
      <c r="AB108"/>
      <c r="AC108"/>
      <c r="AD108"/>
      <c r="AE108"/>
      <c r="AG108"/>
      <c r="AH108" s="2"/>
      <c r="AI108"/>
      <c r="AJ108"/>
      <c r="AK108"/>
      <c r="AL108" s="2"/>
      <c r="AM108"/>
      <c r="AN108" s="3"/>
      <c r="AO108"/>
    </row>
    <row r="109" spans="1:41" s="4" customFormat="1" x14ac:dyDescent="0.25">
      <c r="A109" s="28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 s="2"/>
      <c r="P109" s="22"/>
      <c r="R109" s="8" t="str">
        <f t="shared" si="2"/>
        <v>=</v>
      </c>
      <c r="T109" s="35">
        <f t="shared" si="3"/>
        <v>0</v>
      </c>
      <c r="U109" s="1" t="str" cm="1">
        <f t="array" ref="U109">IF(
        AND(
            F109=0,
            OR(P109=0, P109=1),
            O109&lt;&gt;0
        ),
        ROUND(D109 * E109 * PRODUCT(1 - H109:H109 / 100, 1 - L109:L109 / 100, 1 - N109:N109 / 100), 2),
    "")</f>
        <v/>
      </c>
      <c r="V109" s="1" t="str" cm="1">
        <f t="array" ref="V109">IF(
        AND(
            F109=1,
            OR(P109=0,P109=1),
            O109&lt;&gt;0
        ),
        ROUND(D109 * E109 * 1.12 * PRODUCT(1 - H109:H109 / 100, 1 - L109:L109 / 100, 1 - N109:N109 / 100), 2),
    "")</f>
        <v/>
      </c>
      <c r="W109" s="1" t="str" cm="1">
        <f t="array" ref="W109">IF(
        AND(
            F109=2,
            OR(P109=0, P109=1),
            O109&lt;&gt;0
        ),
        ROUND(D109 * E109 * PRODUCT(1 - H109:H109 / 100, 1 - L109:L109 / 100, 1 - N109:N109 / 100), 2),
    "")</f>
        <v/>
      </c>
      <c r="X109" s="1" t="str" cm="1">
        <f t="array" ref="X109">IF(
        AND(
            F109=3,
            OR(P109=0, P109=1),
            O109&lt;&gt;0
        ),
        ROUND(D109 * E109 * PRODUCT(1 - H109:H109 / 100), 2),
    "")</f>
        <v/>
      </c>
      <c r="Y109" s="1" t="str" cm="1">
        <f t="array" ref="Y109">IF(
        AND(
            F109=4,
            OR(P109=0, P109=1),
            O109&lt;&gt;0
        ),
        ROUND(D109 * E109 * PRODUCT(1 - H109:H109 / 100, 1 - L109:L109 / 100, 1 - N109:N109 / 100), 2),
    "")</f>
        <v/>
      </c>
      <c r="AA109"/>
      <c r="AB109"/>
      <c r="AC109"/>
      <c r="AD109"/>
      <c r="AE109"/>
      <c r="AG109"/>
      <c r="AH109" s="2"/>
      <c r="AI109"/>
      <c r="AJ109"/>
      <c r="AK109"/>
      <c r="AL109" s="2"/>
      <c r="AM109"/>
      <c r="AN109" s="3"/>
      <c r="AO109"/>
    </row>
    <row r="110" spans="1:41" s="4" customFormat="1" x14ac:dyDescent="0.25">
      <c r="A110" s="28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 s="2"/>
      <c r="P110" s="22"/>
      <c r="R110" s="8" t="str">
        <f t="shared" si="2"/>
        <v>=</v>
      </c>
      <c r="T110" s="35">
        <f t="shared" si="3"/>
        <v>0</v>
      </c>
      <c r="U110" s="1" t="str" cm="1">
        <f t="array" ref="U110">IF(
        AND(
            F110=0,
            OR(P110=0, P110=1),
            O110&lt;&gt;0
        ),
        ROUND(D110 * E110 * PRODUCT(1 - H110:H110 / 100, 1 - L110:L110 / 100, 1 - N110:N110 / 100), 2),
    "")</f>
        <v/>
      </c>
      <c r="V110" s="1" t="str" cm="1">
        <f t="array" ref="V110">IF(
        AND(
            F110=1,
            OR(P110=0,P110=1),
            O110&lt;&gt;0
        ),
        ROUND(D110 * E110 * 1.12 * PRODUCT(1 - H110:H110 / 100, 1 - L110:L110 / 100, 1 - N110:N110 / 100), 2),
    "")</f>
        <v/>
      </c>
      <c r="W110" s="1" t="str" cm="1">
        <f t="array" ref="W110">IF(
        AND(
            F110=2,
            OR(P110=0, P110=1),
            O110&lt;&gt;0
        ),
        ROUND(D110 * E110 * PRODUCT(1 - H110:H110 / 100, 1 - L110:L110 / 100, 1 - N110:N110 / 100), 2),
    "")</f>
        <v/>
      </c>
      <c r="X110" s="1" t="str" cm="1">
        <f t="array" ref="X110">IF(
        AND(
            F110=3,
            OR(P110=0, P110=1),
            O110&lt;&gt;0
        ),
        ROUND(D110 * E110 * PRODUCT(1 - H110:H110 / 100), 2),
    "")</f>
        <v/>
      </c>
      <c r="Y110" s="1" t="str" cm="1">
        <f t="array" ref="Y110">IF(
        AND(
            F110=4,
            OR(P110=0, P110=1),
            O110&lt;&gt;0
        ),
        ROUND(D110 * E110 * PRODUCT(1 - H110:H110 / 100, 1 - L110:L110 / 100, 1 - N110:N110 / 100), 2),
    "")</f>
        <v/>
      </c>
      <c r="AA110"/>
      <c r="AB110"/>
      <c r="AC110"/>
      <c r="AD110"/>
      <c r="AE110"/>
      <c r="AG110"/>
      <c r="AH110" s="2"/>
      <c r="AI110"/>
      <c r="AJ110"/>
      <c r="AK110"/>
      <c r="AL110" s="2"/>
      <c r="AM110"/>
      <c r="AN110" s="3"/>
      <c r="AO110"/>
    </row>
    <row r="111" spans="1:41" s="4" customFormat="1" x14ac:dyDescent="0.25">
      <c r="A111" s="28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 s="2"/>
      <c r="P111" s="22"/>
      <c r="R111" s="8" t="str">
        <f t="shared" si="2"/>
        <v>=</v>
      </c>
      <c r="T111" s="35">
        <f t="shared" si="3"/>
        <v>0</v>
      </c>
      <c r="U111" s="1" t="str" cm="1">
        <f t="array" ref="U111">IF(
        AND(
            F111=0,
            OR(P111=0, P111=1),
            O111&lt;&gt;0
        ),
        ROUND(D111 * E111 * PRODUCT(1 - H111:H111 / 100, 1 - L111:L111 / 100, 1 - N111:N111 / 100), 2),
    "")</f>
        <v/>
      </c>
      <c r="V111" s="1" t="str" cm="1">
        <f t="array" ref="V111">IF(
        AND(
            F111=1,
            OR(P111=0,P111=1),
            O111&lt;&gt;0
        ),
        ROUND(D111 * E111 * 1.12 * PRODUCT(1 - H111:H111 / 100, 1 - L111:L111 / 100, 1 - N111:N111 / 100), 2),
    "")</f>
        <v/>
      </c>
      <c r="W111" s="1" t="str" cm="1">
        <f t="array" ref="W111">IF(
        AND(
            F111=2,
            OR(P111=0, P111=1),
            O111&lt;&gt;0
        ),
        ROUND(D111 * E111 * PRODUCT(1 - H111:H111 / 100, 1 - L111:L111 / 100, 1 - N111:N111 / 100), 2),
    "")</f>
        <v/>
      </c>
      <c r="X111" s="1" t="str" cm="1">
        <f t="array" ref="X111">IF(
        AND(
            F111=3,
            OR(P111=0, P111=1),
            O111&lt;&gt;0
        ),
        ROUND(D111 * E111 * PRODUCT(1 - H111:H111 / 100), 2),
    "")</f>
        <v/>
      </c>
      <c r="Y111" s="1" t="str" cm="1">
        <f t="array" ref="Y111">IF(
        AND(
            F111=4,
            OR(P111=0, P111=1),
            O111&lt;&gt;0
        ),
        ROUND(D111 * E111 * PRODUCT(1 - H111:H111 / 100, 1 - L111:L111 / 100, 1 - N111:N111 / 100), 2),
    "")</f>
        <v/>
      </c>
      <c r="AA111"/>
      <c r="AB111"/>
      <c r="AC111"/>
      <c r="AD111"/>
      <c r="AE111"/>
      <c r="AG111"/>
      <c r="AH111" s="2"/>
      <c r="AI111"/>
      <c r="AJ111"/>
      <c r="AK111"/>
      <c r="AL111" s="2"/>
      <c r="AM111"/>
      <c r="AN111" s="3"/>
      <c r="AO111"/>
    </row>
    <row r="112" spans="1:41" s="4" customFormat="1" x14ac:dyDescent="0.25">
      <c r="A112" s="28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 s="2"/>
      <c r="P112" s="22"/>
      <c r="R112" s="8" t="str">
        <f t="shared" si="2"/>
        <v>=</v>
      </c>
      <c r="T112" s="35">
        <f t="shared" si="3"/>
        <v>0</v>
      </c>
      <c r="U112" s="1" t="str" cm="1">
        <f t="array" ref="U112">IF(
        AND(
            F112=0,
            OR(P112=0, P112=1),
            O112&lt;&gt;0
        ),
        ROUND(D112 * E112 * PRODUCT(1 - H112:H112 / 100, 1 - L112:L112 / 100, 1 - N112:N112 / 100), 2),
    "")</f>
        <v/>
      </c>
      <c r="V112" s="1" t="str" cm="1">
        <f t="array" ref="V112">IF(
        AND(
            F112=1,
            OR(P112=0,P112=1),
            O112&lt;&gt;0
        ),
        ROUND(D112 * E112 * 1.12 * PRODUCT(1 - H112:H112 / 100, 1 - L112:L112 / 100, 1 - N112:N112 / 100), 2),
    "")</f>
        <v/>
      </c>
      <c r="W112" s="1" t="str" cm="1">
        <f t="array" ref="W112">IF(
        AND(
            F112=2,
            OR(P112=0, P112=1),
            O112&lt;&gt;0
        ),
        ROUND(D112 * E112 * PRODUCT(1 - H112:H112 / 100, 1 - L112:L112 / 100, 1 - N112:N112 / 100), 2),
    "")</f>
        <v/>
      </c>
      <c r="X112" s="1" t="str" cm="1">
        <f t="array" ref="X112">IF(
        AND(
            F112=3,
            OR(P112=0, P112=1),
            O112&lt;&gt;0
        ),
        ROUND(D112 * E112 * PRODUCT(1 - H112:H112 / 100), 2),
    "")</f>
        <v/>
      </c>
      <c r="Y112" s="1" t="str" cm="1">
        <f t="array" ref="Y112">IF(
        AND(
            F112=4,
            OR(P112=0, P112=1),
            O112&lt;&gt;0
        ),
        ROUND(D112 * E112 * PRODUCT(1 - H112:H112 / 100, 1 - L112:L112 / 100, 1 - N112:N112 / 100), 2),
    "")</f>
        <v/>
      </c>
      <c r="AA112"/>
      <c r="AB112"/>
      <c r="AC112"/>
      <c r="AD112"/>
      <c r="AE112"/>
      <c r="AG112"/>
      <c r="AH112" s="2"/>
      <c r="AI112"/>
      <c r="AJ112"/>
      <c r="AK112"/>
      <c r="AL112" s="2"/>
      <c r="AM112"/>
      <c r="AN112" s="3"/>
      <c r="AO112"/>
    </row>
    <row r="113" spans="1:41" s="4" customFormat="1" x14ac:dyDescent="0.25">
      <c r="A113" s="28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 s="2"/>
      <c r="P113" s="22"/>
      <c r="R113" s="8" t="str">
        <f t="shared" si="2"/>
        <v>=</v>
      </c>
      <c r="T113" s="35">
        <f t="shared" si="3"/>
        <v>0</v>
      </c>
      <c r="U113" s="1" t="str" cm="1">
        <f t="array" ref="U113">IF(
        AND(
            F113=0,
            OR(P113=0, P113=1),
            O113&lt;&gt;0
        ),
        ROUND(D113 * E113 * PRODUCT(1 - H113:H113 / 100, 1 - L113:L113 / 100, 1 - N113:N113 / 100), 2),
    "")</f>
        <v/>
      </c>
      <c r="V113" s="1" t="str" cm="1">
        <f t="array" ref="V113">IF(
        AND(
            F113=1,
            OR(P113=0,P113=1),
            O113&lt;&gt;0
        ),
        ROUND(D113 * E113 * 1.12 * PRODUCT(1 - H113:H113 / 100, 1 - L113:L113 / 100, 1 - N113:N113 / 100), 2),
    "")</f>
        <v/>
      </c>
      <c r="W113" s="1" t="str" cm="1">
        <f t="array" ref="W113">IF(
        AND(
            F113=2,
            OR(P113=0, P113=1),
            O113&lt;&gt;0
        ),
        ROUND(D113 * E113 * PRODUCT(1 - H113:H113 / 100, 1 - L113:L113 / 100, 1 - N113:N113 / 100), 2),
    "")</f>
        <v/>
      </c>
      <c r="X113" s="1" t="str" cm="1">
        <f t="array" ref="X113">IF(
        AND(
            F113=3,
            OR(P113=0, P113=1),
            O113&lt;&gt;0
        ),
        ROUND(D113 * E113 * PRODUCT(1 - H113:H113 / 100), 2),
    "")</f>
        <v/>
      </c>
      <c r="Y113" s="1" t="str" cm="1">
        <f t="array" ref="Y113">IF(
        AND(
            F113=4,
            OR(P113=0, P113=1),
            O113&lt;&gt;0
        ),
        ROUND(D113 * E113 * PRODUCT(1 - H113:H113 / 100, 1 - L113:L113 / 100, 1 - N113:N113 / 100), 2),
    "")</f>
        <v/>
      </c>
      <c r="AA113"/>
      <c r="AB113"/>
      <c r="AC113"/>
      <c r="AD113"/>
      <c r="AE113"/>
      <c r="AG113"/>
      <c r="AH113" s="2"/>
      <c r="AI113"/>
      <c r="AJ113"/>
      <c r="AK113"/>
      <c r="AL113" s="2"/>
      <c r="AM113"/>
      <c r="AN113" s="3"/>
      <c r="AO113"/>
    </row>
    <row r="114" spans="1:41" s="4" customFormat="1" x14ac:dyDescent="0.25">
      <c r="A114" s="28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 s="2"/>
      <c r="P114" s="22"/>
      <c r="R114" s="8" t="str">
        <f t="shared" si="2"/>
        <v>=</v>
      </c>
      <c r="T114" s="35">
        <f t="shared" si="3"/>
        <v>0</v>
      </c>
      <c r="U114" s="1" t="str" cm="1">
        <f t="array" ref="U114">IF(
        AND(
            F114=0,
            OR(P114=0, P114=1),
            O114&lt;&gt;0
        ),
        ROUND(D114 * E114 * PRODUCT(1 - H114:H114 / 100, 1 - L114:L114 / 100, 1 - N114:N114 / 100), 2),
    "")</f>
        <v/>
      </c>
      <c r="V114" s="1" t="str" cm="1">
        <f t="array" ref="V114">IF(
        AND(
            F114=1,
            OR(P114=0,P114=1),
            O114&lt;&gt;0
        ),
        ROUND(D114 * E114 * 1.12 * PRODUCT(1 - H114:H114 / 100, 1 - L114:L114 / 100, 1 - N114:N114 / 100), 2),
    "")</f>
        <v/>
      </c>
      <c r="W114" s="1" t="str" cm="1">
        <f t="array" ref="W114">IF(
        AND(
            F114=2,
            OR(P114=0, P114=1),
            O114&lt;&gt;0
        ),
        ROUND(D114 * E114 * PRODUCT(1 - H114:H114 / 100, 1 - L114:L114 / 100, 1 - N114:N114 / 100), 2),
    "")</f>
        <v/>
      </c>
      <c r="X114" s="1" t="str" cm="1">
        <f t="array" ref="X114">IF(
        AND(
            F114=3,
            OR(P114=0, P114=1),
            O114&lt;&gt;0
        ),
        ROUND(D114 * E114 * PRODUCT(1 - H114:H114 / 100), 2),
    "")</f>
        <v/>
      </c>
      <c r="Y114" s="1" t="str" cm="1">
        <f t="array" ref="Y114">IF(
        AND(
            F114=4,
            OR(P114=0, P114=1),
            O114&lt;&gt;0
        ),
        ROUND(D114 * E114 * PRODUCT(1 - H114:H114 / 100, 1 - L114:L114 / 100, 1 - N114:N114 / 100), 2),
    "")</f>
        <v/>
      </c>
      <c r="AA114"/>
      <c r="AB114"/>
      <c r="AC114"/>
      <c r="AD114"/>
      <c r="AE114"/>
      <c r="AG114"/>
      <c r="AH114" s="2"/>
      <c r="AI114"/>
      <c r="AJ114"/>
      <c r="AK114"/>
      <c r="AL114" s="2"/>
      <c r="AM114"/>
      <c r="AN114" s="3"/>
      <c r="AO114"/>
    </row>
    <row r="115" spans="1:41" s="4" customFormat="1" x14ac:dyDescent="0.25">
      <c r="A115" s="28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 s="2"/>
      <c r="P115" s="22"/>
      <c r="R115" s="8" t="str">
        <f t="shared" si="2"/>
        <v>=</v>
      </c>
      <c r="T115" s="35">
        <f t="shared" si="3"/>
        <v>0</v>
      </c>
      <c r="U115" s="1" t="str" cm="1">
        <f t="array" ref="U115">IF(
        AND(
            F115=0,
            OR(P115=0, P115=1),
            O115&lt;&gt;0
        ),
        ROUND(D115 * E115 * PRODUCT(1 - H115:H115 / 100, 1 - L115:L115 / 100, 1 - N115:N115 / 100), 2),
    "")</f>
        <v/>
      </c>
      <c r="V115" s="1" t="str" cm="1">
        <f t="array" ref="V115">IF(
        AND(
            F115=1,
            OR(P115=0,P115=1),
            O115&lt;&gt;0
        ),
        ROUND(D115 * E115 * 1.12 * PRODUCT(1 - H115:H115 / 100, 1 - L115:L115 / 100, 1 - N115:N115 / 100), 2),
    "")</f>
        <v/>
      </c>
      <c r="W115" s="1" t="str" cm="1">
        <f t="array" ref="W115">IF(
        AND(
            F115=2,
            OR(P115=0, P115=1),
            O115&lt;&gt;0
        ),
        ROUND(D115 * E115 * PRODUCT(1 - H115:H115 / 100, 1 - L115:L115 / 100, 1 - N115:N115 / 100), 2),
    "")</f>
        <v/>
      </c>
      <c r="X115" s="1" t="str" cm="1">
        <f t="array" ref="X115">IF(
        AND(
            F115=3,
            OR(P115=0, P115=1),
            O115&lt;&gt;0
        ),
        ROUND(D115 * E115 * PRODUCT(1 - H115:H115 / 100), 2),
    "")</f>
        <v/>
      </c>
      <c r="Y115" s="1" t="str" cm="1">
        <f t="array" ref="Y115">IF(
        AND(
            F115=4,
            OR(P115=0, P115=1),
            O115&lt;&gt;0
        ),
        ROUND(D115 * E115 * PRODUCT(1 - H115:H115 / 100, 1 - L115:L115 / 100, 1 - N115:N115 / 100), 2),
    "")</f>
        <v/>
      </c>
      <c r="AA115"/>
      <c r="AB115"/>
      <c r="AC115"/>
      <c r="AD115"/>
      <c r="AE115"/>
      <c r="AG115"/>
      <c r="AH115" s="2"/>
      <c r="AI115"/>
      <c r="AJ115"/>
      <c r="AK115"/>
      <c r="AL115" s="2"/>
      <c r="AM115"/>
      <c r="AN115" s="3"/>
      <c r="AO115"/>
    </row>
    <row r="116" spans="1:41" s="4" customFormat="1" x14ac:dyDescent="0.25">
      <c r="A116" s="28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 s="2"/>
      <c r="P116" s="22"/>
      <c r="R116" s="8" t="str">
        <f t="shared" si="2"/>
        <v>=</v>
      </c>
      <c r="T116" s="35">
        <f t="shared" si="3"/>
        <v>0</v>
      </c>
      <c r="U116" s="1" t="str" cm="1">
        <f t="array" ref="U116">IF(
        AND(
            F116=0,
            OR(P116=0, P116=1),
            O116&lt;&gt;0
        ),
        ROUND(D116 * E116 * PRODUCT(1 - H116:H116 / 100, 1 - L116:L116 / 100, 1 - N116:N116 / 100), 2),
    "")</f>
        <v/>
      </c>
      <c r="V116" s="1" t="str" cm="1">
        <f t="array" ref="V116">IF(
        AND(
            F116=1,
            OR(P116=0,P116=1),
            O116&lt;&gt;0
        ),
        ROUND(D116 * E116 * 1.12 * PRODUCT(1 - H116:H116 / 100, 1 - L116:L116 / 100, 1 - N116:N116 / 100), 2),
    "")</f>
        <v/>
      </c>
      <c r="W116" s="1" t="str" cm="1">
        <f t="array" ref="W116">IF(
        AND(
            F116=2,
            OR(P116=0, P116=1),
            O116&lt;&gt;0
        ),
        ROUND(D116 * E116 * PRODUCT(1 - H116:H116 / 100, 1 - L116:L116 / 100, 1 - N116:N116 / 100), 2),
    "")</f>
        <v/>
      </c>
      <c r="X116" s="1" t="str" cm="1">
        <f t="array" ref="X116">IF(
        AND(
            F116=3,
            OR(P116=0, P116=1),
            O116&lt;&gt;0
        ),
        ROUND(D116 * E116 * PRODUCT(1 - H116:H116 / 100), 2),
    "")</f>
        <v/>
      </c>
      <c r="Y116" s="1" t="str" cm="1">
        <f t="array" ref="Y116">IF(
        AND(
            F116=4,
            OR(P116=0, P116=1),
            O116&lt;&gt;0
        ),
        ROUND(D116 * E116 * PRODUCT(1 - H116:H116 / 100, 1 - L116:L116 / 100, 1 - N116:N116 / 100), 2),
    "")</f>
        <v/>
      </c>
      <c r="AA116"/>
      <c r="AB116"/>
      <c r="AC116"/>
      <c r="AD116"/>
      <c r="AE116"/>
      <c r="AG116"/>
      <c r="AH116" s="2"/>
      <c r="AI116"/>
      <c r="AJ116"/>
      <c r="AK116"/>
      <c r="AL116" s="2"/>
      <c r="AM116"/>
      <c r="AN116" s="3"/>
      <c r="AO116"/>
    </row>
    <row r="117" spans="1:41" s="4" customFormat="1" x14ac:dyDescent="0.25">
      <c r="A117" s="28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 s="2"/>
      <c r="P117" s="22"/>
      <c r="R117" s="8" t="str">
        <f t="shared" si="2"/>
        <v>=</v>
      </c>
      <c r="T117" s="35">
        <f t="shared" si="3"/>
        <v>0</v>
      </c>
      <c r="U117" s="1" t="str" cm="1">
        <f t="array" ref="U117">IF(
        AND(
            F117=0,
            OR(P117=0, P117=1),
            O117&lt;&gt;0
        ),
        ROUND(D117 * E117 * PRODUCT(1 - H117:H117 / 100, 1 - L117:L117 / 100, 1 - N117:N117 / 100), 2),
    "")</f>
        <v/>
      </c>
      <c r="V117" s="1" t="str" cm="1">
        <f t="array" ref="V117">IF(
        AND(
            F117=1,
            OR(P117=0,P117=1),
            O117&lt;&gt;0
        ),
        ROUND(D117 * E117 * 1.12 * PRODUCT(1 - H117:H117 / 100, 1 - L117:L117 / 100, 1 - N117:N117 / 100), 2),
    "")</f>
        <v/>
      </c>
      <c r="W117" s="1" t="str" cm="1">
        <f t="array" ref="W117">IF(
        AND(
            F117=2,
            OR(P117=0, P117=1),
            O117&lt;&gt;0
        ),
        ROUND(D117 * E117 * PRODUCT(1 - H117:H117 / 100, 1 - L117:L117 / 100, 1 - N117:N117 / 100), 2),
    "")</f>
        <v/>
      </c>
      <c r="X117" s="1" t="str" cm="1">
        <f t="array" ref="X117">IF(
        AND(
            F117=3,
            OR(P117=0, P117=1),
            O117&lt;&gt;0
        ),
        ROUND(D117 * E117 * PRODUCT(1 - H117:H117 / 100), 2),
    "")</f>
        <v/>
      </c>
      <c r="Y117" s="1" t="str" cm="1">
        <f t="array" ref="Y117">IF(
        AND(
            F117=4,
            OR(P117=0, P117=1),
            O117&lt;&gt;0
        ),
        ROUND(D117 * E117 * PRODUCT(1 - H117:H117 / 100, 1 - L117:L117 / 100, 1 - N117:N117 / 100), 2),
    "")</f>
        <v/>
      </c>
      <c r="AA117"/>
      <c r="AB117"/>
      <c r="AC117"/>
      <c r="AD117"/>
      <c r="AE117"/>
      <c r="AG117"/>
      <c r="AH117" s="2"/>
      <c r="AI117"/>
      <c r="AJ117"/>
      <c r="AK117"/>
      <c r="AL117" s="2"/>
      <c r="AM117"/>
      <c r="AN117" s="3"/>
      <c r="AO117"/>
    </row>
    <row r="118" spans="1:41" s="4" customFormat="1" x14ac:dyDescent="0.25">
      <c r="A118" s="2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 s="2"/>
      <c r="P118" s="22"/>
      <c r="R118" s="8" t="str">
        <f t="shared" si="2"/>
        <v>=</v>
      </c>
      <c r="T118" s="35">
        <f t="shared" si="3"/>
        <v>0</v>
      </c>
      <c r="U118" s="1" t="str" cm="1">
        <f t="array" ref="U118">IF(
        AND(
            F118=0,
            OR(P118=0, P118=1),
            O118&lt;&gt;0
        ),
        ROUND(D118 * E118 * PRODUCT(1 - H118:H118 / 100, 1 - L118:L118 / 100, 1 - N118:N118 / 100), 2),
    "")</f>
        <v/>
      </c>
      <c r="V118" s="1" t="str" cm="1">
        <f t="array" ref="V118">IF(
        AND(
            F118=1,
            OR(P118=0,P118=1),
            O118&lt;&gt;0
        ),
        ROUND(D118 * E118 * 1.12 * PRODUCT(1 - H118:H118 / 100, 1 - L118:L118 / 100, 1 - N118:N118 / 100), 2),
    "")</f>
        <v/>
      </c>
      <c r="W118" s="1" t="str" cm="1">
        <f t="array" ref="W118">IF(
        AND(
            F118=2,
            OR(P118=0, P118=1),
            O118&lt;&gt;0
        ),
        ROUND(D118 * E118 * PRODUCT(1 - H118:H118 / 100, 1 - L118:L118 / 100, 1 - N118:N118 / 100), 2),
    "")</f>
        <v/>
      </c>
      <c r="X118" s="1" t="str" cm="1">
        <f t="array" ref="X118">IF(
        AND(
            F118=3,
            OR(P118=0, P118=1),
            O118&lt;&gt;0
        ),
        ROUND(D118 * E118 * PRODUCT(1 - H118:H118 / 100), 2),
    "")</f>
        <v/>
      </c>
      <c r="Y118" s="1" t="str" cm="1">
        <f t="array" ref="Y118">IF(
        AND(
            F118=4,
            OR(P118=0, P118=1),
            O118&lt;&gt;0
        ),
        ROUND(D118 * E118 * PRODUCT(1 - H118:H118 / 100, 1 - L118:L118 / 100, 1 - N118:N118 / 100), 2),
    "")</f>
        <v/>
      </c>
      <c r="AA118"/>
      <c r="AB118"/>
      <c r="AC118"/>
      <c r="AD118"/>
      <c r="AE118"/>
      <c r="AG118"/>
      <c r="AH118" s="2"/>
      <c r="AI118"/>
      <c r="AJ118"/>
      <c r="AK118"/>
      <c r="AL118" s="2"/>
      <c r="AM118"/>
      <c r="AN118" s="3"/>
      <c r="AO118"/>
    </row>
    <row r="119" spans="1:41" s="4" customFormat="1" x14ac:dyDescent="0.25">
      <c r="A119" s="28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 s="2"/>
      <c r="P119" s="22"/>
      <c r="R119" s="8" t="str">
        <f t="shared" si="2"/>
        <v>=</v>
      </c>
      <c r="T119" s="35">
        <f t="shared" si="3"/>
        <v>0</v>
      </c>
      <c r="U119" s="1" t="str" cm="1">
        <f t="array" ref="U119">IF(
        AND(
            F119=0,
            OR(P119=0, P119=1),
            O119&lt;&gt;0
        ),
        ROUND(D119 * E119 * PRODUCT(1 - H119:H119 / 100, 1 - L119:L119 / 100, 1 - N119:N119 / 100), 2),
    "")</f>
        <v/>
      </c>
      <c r="V119" s="1" t="str" cm="1">
        <f t="array" ref="V119">IF(
        AND(
            F119=1,
            OR(P119=0,P119=1),
            O119&lt;&gt;0
        ),
        ROUND(D119 * E119 * 1.12 * PRODUCT(1 - H119:H119 / 100, 1 - L119:L119 / 100, 1 - N119:N119 / 100), 2),
    "")</f>
        <v/>
      </c>
      <c r="W119" s="1" t="str" cm="1">
        <f t="array" ref="W119">IF(
        AND(
            F119=2,
            OR(P119=0, P119=1),
            O119&lt;&gt;0
        ),
        ROUND(D119 * E119 * PRODUCT(1 - H119:H119 / 100, 1 - L119:L119 / 100, 1 - N119:N119 / 100), 2),
    "")</f>
        <v/>
      </c>
      <c r="X119" s="1" t="str" cm="1">
        <f t="array" ref="X119">IF(
        AND(
            F119=3,
            OR(P119=0, P119=1),
            O119&lt;&gt;0
        ),
        ROUND(D119 * E119 * PRODUCT(1 - H119:H119 / 100), 2),
    "")</f>
        <v/>
      </c>
      <c r="Y119" s="1" t="str" cm="1">
        <f t="array" ref="Y119">IF(
        AND(
            F119=4,
            OR(P119=0, P119=1),
            O119&lt;&gt;0
        ),
        ROUND(D119 * E119 * PRODUCT(1 - H119:H119 / 100, 1 - L119:L119 / 100, 1 - N119:N119 / 100), 2),
    "")</f>
        <v/>
      </c>
      <c r="AA119"/>
      <c r="AB119"/>
      <c r="AC119"/>
      <c r="AD119"/>
      <c r="AE119"/>
      <c r="AG119"/>
      <c r="AH119" s="2"/>
      <c r="AI119"/>
      <c r="AJ119"/>
      <c r="AK119"/>
      <c r="AL119" s="2"/>
      <c r="AM119"/>
      <c r="AN119" s="3"/>
      <c r="AO119"/>
    </row>
    <row r="120" spans="1:41" s="4" customFormat="1" x14ac:dyDescent="0.25">
      <c r="A120" s="28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 s="2"/>
      <c r="P120" s="22"/>
      <c r="R120" s="8" t="str">
        <f t="shared" si="2"/>
        <v>=</v>
      </c>
      <c r="T120" s="35">
        <f t="shared" si="3"/>
        <v>0</v>
      </c>
      <c r="U120" s="1" t="str" cm="1">
        <f t="array" ref="U120">IF(
        AND(
            F120=0,
            OR(P120=0, P120=1),
            O120&lt;&gt;0
        ),
        ROUND(D120 * E120 * PRODUCT(1 - H120:H120 / 100, 1 - L120:L120 / 100, 1 - N120:N120 / 100), 2),
    "")</f>
        <v/>
      </c>
      <c r="V120" s="1" t="str" cm="1">
        <f t="array" ref="V120">IF(
        AND(
            F120=1,
            OR(P120=0,P120=1),
            O120&lt;&gt;0
        ),
        ROUND(D120 * E120 * 1.12 * PRODUCT(1 - H120:H120 / 100, 1 - L120:L120 / 100, 1 - N120:N120 / 100), 2),
    "")</f>
        <v/>
      </c>
      <c r="W120" s="1" t="str" cm="1">
        <f t="array" ref="W120">IF(
        AND(
            F120=2,
            OR(P120=0, P120=1),
            O120&lt;&gt;0
        ),
        ROUND(D120 * E120 * PRODUCT(1 - H120:H120 / 100, 1 - L120:L120 / 100, 1 - N120:N120 / 100), 2),
    "")</f>
        <v/>
      </c>
      <c r="X120" s="1" t="str" cm="1">
        <f t="array" ref="X120">IF(
        AND(
            F120=3,
            OR(P120=0, P120=1),
            O120&lt;&gt;0
        ),
        ROUND(D120 * E120 * PRODUCT(1 - H120:H120 / 100), 2),
    "")</f>
        <v/>
      </c>
      <c r="Y120" s="1" t="str" cm="1">
        <f t="array" ref="Y120">IF(
        AND(
            F120=4,
            OR(P120=0, P120=1),
            O120&lt;&gt;0
        ),
        ROUND(D120 * E120 * PRODUCT(1 - H120:H120 / 100, 1 - L120:L120 / 100, 1 - N120:N120 / 100), 2),
    "")</f>
        <v/>
      </c>
      <c r="AA120"/>
      <c r="AB120"/>
      <c r="AC120"/>
      <c r="AD120"/>
      <c r="AE120"/>
      <c r="AG120"/>
      <c r="AH120" s="2"/>
      <c r="AI120"/>
      <c r="AJ120"/>
      <c r="AK120"/>
      <c r="AL120" s="2"/>
      <c r="AM120"/>
      <c r="AN120" s="3"/>
      <c r="AO120"/>
    </row>
    <row r="121" spans="1:41" s="4" customFormat="1" x14ac:dyDescent="0.25">
      <c r="A121" s="28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 s="2"/>
      <c r="P121" s="22"/>
      <c r="R121" s="8" t="str">
        <f t="shared" si="2"/>
        <v>=</v>
      </c>
      <c r="T121" s="35">
        <f t="shared" si="3"/>
        <v>0</v>
      </c>
      <c r="U121" s="1" t="str" cm="1">
        <f t="array" ref="U121">IF(
        AND(
            F121=0,
            OR(P121=0, P121=1),
            O121&lt;&gt;0
        ),
        ROUND(D121 * E121 * PRODUCT(1 - H121:H121 / 100, 1 - L121:L121 / 100, 1 - N121:N121 / 100), 2),
    "")</f>
        <v/>
      </c>
      <c r="V121" s="1" t="str" cm="1">
        <f t="array" ref="V121">IF(
        AND(
            F121=1,
            OR(P121=0,P121=1),
            O121&lt;&gt;0
        ),
        ROUND(D121 * E121 * 1.12 * PRODUCT(1 - H121:H121 / 100, 1 - L121:L121 / 100, 1 - N121:N121 / 100), 2),
    "")</f>
        <v/>
      </c>
      <c r="W121" s="1" t="str" cm="1">
        <f t="array" ref="W121">IF(
        AND(
            F121=2,
            OR(P121=0, P121=1),
            O121&lt;&gt;0
        ),
        ROUND(D121 * E121 * PRODUCT(1 - H121:H121 / 100, 1 - L121:L121 / 100, 1 - N121:N121 / 100), 2),
    "")</f>
        <v/>
      </c>
      <c r="X121" s="1" t="str" cm="1">
        <f t="array" ref="X121">IF(
        AND(
            F121=3,
            OR(P121=0, P121=1),
            O121&lt;&gt;0
        ),
        ROUND(D121 * E121 * PRODUCT(1 - H121:H121 / 100), 2),
    "")</f>
        <v/>
      </c>
      <c r="Y121" s="1" t="str" cm="1">
        <f t="array" ref="Y121">IF(
        AND(
            F121=4,
            OR(P121=0, P121=1),
            O121&lt;&gt;0
        ),
        ROUND(D121 * E121 * PRODUCT(1 - H121:H121 / 100, 1 - L121:L121 / 100, 1 - N121:N121 / 100), 2),
    "")</f>
        <v/>
      </c>
      <c r="AA121"/>
      <c r="AB121"/>
      <c r="AC121"/>
      <c r="AD121"/>
      <c r="AE121"/>
      <c r="AG121"/>
      <c r="AH121" s="2"/>
      <c r="AI121"/>
      <c r="AJ121"/>
      <c r="AK121"/>
      <c r="AL121" s="2"/>
      <c r="AM121"/>
      <c r="AN121" s="3"/>
      <c r="AO121"/>
    </row>
    <row r="122" spans="1:41" s="4" customFormat="1" x14ac:dyDescent="0.25">
      <c r="A122" s="28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 s="2"/>
      <c r="P122" s="22"/>
      <c r="R122" s="8" t="str">
        <f t="shared" si="2"/>
        <v>=</v>
      </c>
      <c r="T122" s="35">
        <f t="shared" si="3"/>
        <v>0</v>
      </c>
      <c r="U122" s="1" t="str" cm="1">
        <f t="array" ref="U122">IF(
        AND(
            F122=0,
            OR(P122=0, P122=1),
            O122&lt;&gt;0
        ),
        ROUND(D122 * E122 * PRODUCT(1 - H122:H122 / 100, 1 - L122:L122 / 100, 1 - N122:N122 / 100), 2),
    "")</f>
        <v/>
      </c>
      <c r="V122" s="1" t="str" cm="1">
        <f t="array" ref="V122">IF(
        AND(
            F122=1,
            OR(P122=0,P122=1),
            O122&lt;&gt;0
        ),
        ROUND(D122 * E122 * 1.12 * PRODUCT(1 - H122:H122 / 100, 1 - L122:L122 / 100, 1 - N122:N122 / 100), 2),
    "")</f>
        <v/>
      </c>
      <c r="W122" s="1" t="str" cm="1">
        <f t="array" ref="W122">IF(
        AND(
            F122=2,
            OR(P122=0, P122=1),
            O122&lt;&gt;0
        ),
        ROUND(D122 * E122 * PRODUCT(1 - H122:H122 / 100, 1 - L122:L122 / 100, 1 - N122:N122 / 100), 2),
    "")</f>
        <v/>
      </c>
      <c r="X122" s="1" t="str" cm="1">
        <f t="array" ref="X122">IF(
        AND(
            F122=3,
            OR(P122=0, P122=1),
            O122&lt;&gt;0
        ),
        ROUND(D122 * E122 * PRODUCT(1 - H122:H122 / 100), 2),
    "")</f>
        <v/>
      </c>
      <c r="Y122" s="1" t="str" cm="1">
        <f t="array" ref="Y122">IF(
        AND(
            F122=4,
            OR(P122=0, P122=1),
            O122&lt;&gt;0
        ),
        ROUND(D122 * E122 * PRODUCT(1 - H122:H122 / 100, 1 - L122:L122 / 100, 1 - N122:N122 / 100), 2),
    "")</f>
        <v/>
      </c>
      <c r="AA122"/>
      <c r="AB122"/>
      <c r="AC122"/>
      <c r="AD122"/>
      <c r="AE122"/>
      <c r="AG122"/>
      <c r="AH122" s="2"/>
      <c r="AI122"/>
      <c r="AJ122"/>
      <c r="AK122"/>
      <c r="AL122" s="2"/>
      <c r="AM122"/>
      <c r="AN122" s="3"/>
      <c r="AO122"/>
    </row>
    <row r="123" spans="1:41" s="4" customFormat="1" x14ac:dyDescent="0.25">
      <c r="A123" s="28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 s="2"/>
      <c r="P123" s="22"/>
      <c r="R123" s="8" t="str">
        <f t="shared" si="2"/>
        <v>=</v>
      </c>
      <c r="T123" s="35">
        <f t="shared" si="3"/>
        <v>0</v>
      </c>
      <c r="U123" s="1" t="str" cm="1">
        <f t="array" ref="U123">IF(
        AND(
            F123=0,
            OR(P123=0, P123=1),
            O123&lt;&gt;0
        ),
        ROUND(D123 * E123 * PRODUCT(1 - H123:H123 / 100, 1 - L123:L123 / 100, 1 - N123:N123 / 100), 2),
    "")</f>
        <v/>
      </c>
      <c r="V123" s="1" t="str" cm="1">
        <f t="array" ref="V123">IF(
        AND(
            F123=1,
            OR(P123=0,P123=1),
            O123&lt;&gt;0
        ),
        ROUND(D123 * E123 * 1.12 * PRODUCT(1 - H123:H123 / 100, 1 - L123:L123 / 100, 1 - N123:N123 / 100), 2),
    "")</f>
        <v/>
      </c>
      <c r="W123" s="1" t="str" cm="1">
        <f t="array" ref="W123">IF(
        AND(
            F123=2,
            OR(P123=0, P123=1),
            O123&lt;&gt;0
        ),
        ROUND(D123 * E123 * PRODUCT(1 - H123:H123 / 100, 1 - L123:L123 / 100, 1 - N123:N123 / 100), 2),
    "")</f>
        <v/>
      </c>
      <c r="X123" s="1" t="str" cm="1">
        <f t="array" ref="X123">IF(
        AND(
            F123=3,
            OR(P123=0, P123=1),
            O123&lt;&gt;0
        ),
        ROUND(D123 * E123 * PRODUCT(1 - H123:H123 / 100), 2),
    "")</f>
        <v/>
      </c>
      <c r="Y123" s="1" t="str" cm="1">
        <f t="array" ref="Y123">IF(
        AND(
            F123=4,
            OR(P123=0, P123=1),
            O123&lt;&gt;0
        ),
        ROUND(D123 * E123 * PRODUCT(1 - H123:H123 / 100, 1 - L123:L123 / 100, 1 - N123:N123 / 100), 2),
    "")</f>
        <v/>
      </c>
      <c r="AA123"/>
      <c r="AB123"/>
      <c r="AC123"/>
      <c r="AD123"/>
      <c r="AE123"/>
      <c r="AG123"/>
      <c r="AH123" s="2"/>
      <c r="AI123"/>
      <c r="AJ123"/>
      <c r="AK123"/>
      <c r="AL123" s="2"/>
      <c r="AM123"/>
      <c r="AN123" s="3"/>
      <c r="AO123"/>
    </row>
    <row r="124" spans="1:41" s="4" customFormat="1" x14ac:dyDescent="0.25">
      <c r="A124" s="28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 s="2"/>
      <c r="P124" s="22"/>
      <c r="R124" s="8" t="str">
        <f t="shared" si="2"/>
        <v>=</v>
      </c>
      <c r="T124" s="35">
        <f t="shared" si="3"/>
        <v>0</v>
      </c>
      <c r="U124" s="1" t="str" cm="1">
        <f t="array" ref="U124">IF(
        AND(
            F124=0,
            OR(P124=0, P124=1),
            O124&lt;&gt;0
        ),
        ROUND(D124 * E124 * PRODUCT(1 - H124:H124 / 100, 1 - L124:L124 / 100, 1 - N124:N124 / 100), 2),
    "")</f>
        <v/>
      </c>
      <c r="V124" s="1" t="str" cm="1">
        <f t="array" ref="V124">IF(
        AND(
            F124=1,
            OR(P124=0,P124=1),
            O124&lt;&gt;0
        ),
        ROUND(D124 * E124 * 1.12 * PRODUCT(1 - H124:H124 / 100, 1 - L124:L124 / 100, 1 - N124:N124 / 100), 2),
    "")</f>
        <v/>
      </c>
      <c r="W124" s="1" t="str" cm="1">
        <f t="array" ref="W124">IF(
        AND(
            F124=2,
            OR(P124=0, P124=1),
            O124&lt;&gt;0
        ),
        ROUND(D124 * E124 * PRODUCT(1 - H124:H124 / 100, 1 - L124:L124 / 100, 1 - N124:N124 / 100), 2),
    "")</f>
        <v/>
      </c>
      <c r="X124" s="1" t="str" cm="1">
        <f t="array" ref="X124">IF(
        AND(
            F124=3,
            OR(P124=0, P124=1),
            O124&lt;&gt;0
        ),
        ROUND(D124 * E124 * PRODUCT(1 - H124:H124 / 100), 2),
    "")</f>
        <v/>
      </c>
      <c r="Y124" s="1" t="str" cm="1">
        <f t="array" ref="Y124">IF(
        AND(
            F124=4,
            OR(P124=0, P124=1),
            O124&lt;&gt;0
        ),
        ROUND(D124 * E124 * PRODUCT(1 - H124:H124 / 100, 1 - L124:L124 / 100, 1 - N124:N124 / 100), 2),
    "")</f>
        <v/>
      </c>
      <c r="AA124"/>
      <c r="AB124"/>
      <c r="AC124"/>
      <c r="AD124"/>
      <c r="AE124"/>
      <c r="AG124"/>
      <c r="AH124" s="2"/>
      <c r="AI124"/>
      <c r="AJ124"/>
      <c r="AK124"/>
      <c r="AL124" s="2"/>
      <c r="AM124"/>
      <c r="AN124" s="3"/>
      <c r="AO124"/>
    </row>
    <row r="125" spans="1:41" s="4" customFormat="1" x14ac:dyDescent="0.25">
      <c r="A125" s="28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 s="2"/>
      <c r="P125" s="22"/>
      <c r="R125" s="8" t="str">
        <f t="shared" si="2"/>
        <v>=</v>
      </c>
      <c r="T125" s="35">
        <f t="shared" si="3"/>
        <v>0</v>
      </c>
      <c r="U125" s="1" t="str" cm="1">
        <f t="array" ref="U125">IF(
        AND(
            F125=0,
            OR(P125=0, P125=1),
            O125&lt;&gt;0
        ),
        ROUND(D125 * E125 * PRODUCT(1 - H125:H125 / 100, 1 - L125:L125 / 100, 1 - N125:N125 / 100), 2),
    "")</f>
        <v/>
      </c>
      <c r="V125" s="1" t="str" cm="1">
        <f t="array" ref="V125">IF(
        AND(
            F125=1,
            OR(P125=0,P125=1),
            O125&lt;&gt;0
        ),
        ROUND(D125 * E125 * 1.12 * PRODUCT(1 - H125:H125 / 100, 1 - L125:L125 / 100, 1 - N125:N125 / 100), 2),
    "")</f>
        <v/>
      </c>
      <c r="W125" s="1" t="str" cm="1">
        <f t="array" ref="W125">IF(
        AND(
            F125=2,
            OR(P125=0, P125=1),
            O125&lt;&gt;0
        ),
        ROUND(D125 * E125 * PRODUCT(1 - H125:H125 / 100, 1 - L125:L125 / 100, 1 - N125:N125 / 100), 2),
    "")</f>
        <v/>
      </c>
      <c r="X125" s="1" t="str" cm="1">
        <f t="array" ref="X125">IF(
        AND(
            F125=3,
            OR(P125=0, P125=1),
            O125&lt;&gt;0
        ),
        ROUND(D125 * E125 * PRODUCT(1 - H125:H125 / 100), 2),
    "")</f>
        <v/>
      </c>
      <c r="Y125" s="1" t="str" cm="1">
        <f t="array" ref="Y125">IF(
        AND(
            F125=4,
            OR(P125=0, P125=1),
            O125&lt;&gt;0
        ),
        ROUND(D125 * E125 * PRODUCT(1 - H125:H125 / 100, 1 - L125:L125 / 100, 1 - N125:N125 / 100), 2),
    "")</f>
        <v/>
      </c>
      <c r="AA125"/>
      <c r="AB125"/>
      <c r="AC125"/>
      <c r="AD125"/>
      <c r="AE125"/>
      <c r="AG125"/>
      <c r="AH125" s="2"/>
      <c r="AI125"/>
      <c r="AJ125"/>
      <c r="AK125"/>
      <c r="AL125" s="2"/>
      <c r="AM125"/>
      <c r="AN125" s="3"/>
      <c r="AO125"/>
    </row>
    <row r="126" spans="1:41" s="4" customFormat="1" x14ac:dyDescent="0.25">
      <c r="A126" s="28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 s="2"/>
      <c r="P126" s="22"/>
      <c r="R126" s="8" t="str">
        <f t="shared" si="2"/>
        <v>=</v>
      </c>
      <c r="T126" s="35">
        <f t="shared" si="3"/>
        <v>0</v>
      </c>
      <c r="U126" s="1" t="str" cm="1">
        <f t="array" ref="U126">IF(
        AND(
            F126=0,
            OR(P126=0, P126=1),
            O126&lt;&gt;0
        ),
        ROUND(D126 * E126 * PRODUCT(1 - H126:H126 / 100, 1 - L126:L126 / 100, 1 - N126:N126 / 100), 2),
    "")</f>
        <v/>
      </c>
      <c r="V126" s="1" t="str" cm="1">
        <f t="array" ref="V126">IF(
        AND(
            F126=1,
            OR(P126=0,P126=1),
            O126&lt;&gt;0
        ),
        ROUND(D126 * E126 * 1.12 * PRODUCT(1 - H126:H126 / 100, 1 - L126:L126 / 100, 1 - N126:N126 / 100), 2),
    "")</f>
        <v/>
      </c>
      <c r="W126" s="1" t="str" cm="1">
        <f t="array" ref="W126">IF(
        AND(
            F126=2,
            OR(P126=0, P126=1),
            O126&lt;&gt;0
        ),
        ROUND(D126 * E126 * PRODUCT(1 - H126:H126 / 100, 1 - L126:L126 / 100, 1 - N126:N126 / 100), 2),
    "")</f>
        <v/>
      </c>
      <c r="X126" s="1" t="str" cm="1">
        <f t="array" ref="X126">IF(
        AND(
            F126=3,
            OR(P126=0, P126=1),
            O126&lt;&gt;0
        ),
        ROUND(D126 * E126 * PRODUCT(1 - H126:H126 / 100), 2),
    "")</f>
        <v/>
      </c>
      <c r="Y126" s="1" t="str" cm="1">
        <f t="array" ref="Y126">IF(
        AND(
            F126=4,
            OR(P126=0, P126=1),
            O126&lt;&gt;0
        ),
        ROUND(D126 * E126 * PRODUCT(1 - H126:H126 / 100, 1 - L126:L126 / 100, 1 - N126:N126 / 100), 2),
    "")</f>
        <v/>
      </c>
      <c r="AA126"/>
      <c r="AB126"/>
      <c r="AC126"/>
      <c r="AD126"/>
      <c r="AE126"/>
      <c r="AG126"/>
      <c r="AH126" s="2"/>
      <c r="AI126"/>
      <c r="AJ126"/>
      <c r="AK126"/>
      <c r="AL126" s="2"/>
      <c r="AM126"/>
      <c r="AN126" s="3"/>
      <c r="AO126"/>
    </row>
    <row r="127" spans="1:41" s="4" customFormat="1" x14ac:dyDescent="0.25">
      <c r="A127" s="28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 s="2"/>
      <c r="P127" s="22"/>
      <c r="R127" s="8" t="str">
        <f t="shared" si="2"/>
        <v>=</v>
      </c>
      <c r="T127" s="35">
        <f t="shared" si="3"/>
        <v>0</v>
      </c>
      <c r="U127" s="1" t="str" cm="1">
        <f t="array" ref="U127">IF(
        AND(
            F127=0,
            OR(P127=0, P127=1),
            O127&lt;&gt;0
        ),
        ROUND(D127 * E127 * PRODUCT(1 - H127:H127 / 100, 1 - L127:L127 / 100, 1 - N127:N127 / 100), 2),
    "")</f>
        <v/>
      </c>
      <c r="V127" s="1" t="str" cm="1">
        <f t="array" ref="V127">IF(
        AND(
            F127=1,
            OR(P127=0,P127=1),
            O127&lt;&gt;0
        ),
        ROUND(D127 * E127 * 1.12 * PRODUCT(1 - H127:H127 / 100, 1 - L127:L127 / 100, 1 - N127:N127 / 100), 2),
    "")</f>
        <v/>
      </c>
      <c r="W127" s="1" t="str" cm="1">
        <f t="array" ref="W127">IF(
        AND(
            F127=2,
            OR(P127=0, P127=1),
            O127&lt;&gt;0
        ),
        ROUND(D127 * E127 * PRODUCT(1 - H127:H127 / 100, 1 - L127:L127 / 100, 1 - N127:N127 / 100), 2),
    "")</f>
        <v/>
      </c>
      <c r="X127" s="1" t="str" cm="1">
        <f t="array" ref="X127">IF(
        AND(
            F127=3,
            OR(P127=0, P127=1),
            O127&lt;&gt;0
        ),
        ROUND(D127 * E127 * PRODUCT(1 - H127:H127 / 100), 2),
    "")</f>
        <v/>
      </c>
      <c r="Y127" s="1" t="str" cm="1">
        <f t="array" ref="Y127">IF(
        AND(
            F127=4,
            OR(P127=0, P127=1),
            O127&lt;&gt;0
        ),
        ROUND(D127 * E127 * PRODUCT(1 - H127:H127 / 100, 1 - L127:L127 / 100, 1 - N127:N127 / 100), 2),
    "")</f>
        <v/>
      </c>
      <c r="AA127"/>
      <c r="AB127"/>
      <c r="AC127"/>
      <c r="AD127"/>
      <c r="AE127"/>
      <c r="AG127"/>
      <c r="AH127" s="2"/>
      <c r="AI127"/>
      <c r="AJ127"/>
      <c r="AK127"/>
      <c r="AL127" s="2"/>
      <c r="AM127"/>
      <c r="AN127" s="3"/>
      <c r="AO127"/>
    </row>
    <row r="128" spans="1:41" s="4" customFormat="1" x14ac:dyDescent="0.25">
      <c r="A128" s="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 s="2"/>
      <c r="P128" s="22"/>
      <c r="R128" s="8" t="str">
        <f t="shared" si="2"/>
        <v>=</v>
      </c>
      <c r="T128" s="35">
        <f t="shared" si="3"/>
        <v>0</v>
      </c>
      <c r="U128" s="1" t="str" cm="1">
        <f t="array" ref="U128">IF(
        AND(
            F128=0,
            OR(P128=0, P128=1),
            O128&lt;&gt;0
        ),
        ROUND(D128 * E128 * PRODUCT(1 - H128:H128 / 100, 1 - L128:L128 / 100, 1 - N128:N128 / 100), 2),
    "")</f>
        <v/>
      </c>
      <c r="V128" s="1" t="str" cm="1">
        <f t="array" ref="V128">IF(
        AND(
            F128=1,
            OR(P128=0,P128=1),
            O128&lt;&gt;0
        ),
        ROUND(D128 * E128 * 1.12 * PRODUCT(1 - H128:H128 / 100, 1 - L128:L128 / 100, 1 - N128:N128 / 100), 2),
    "")</f>
        <v/>
      </c>
      <c r="W128" s="1" t="str" cm="1">
        <f t="array" ref="W128">IF(
        AND(
            F128=2,
            OR(P128=0, P128=1),
            O128&lt;&gt;0
        ),
        ROUND(D128 * E128 * PRODUCT(1 - H128:H128 / 100, 1 - L128:L128 / 100, 1 - N128:N128 / 100), 2),
    "")</f>
        <v/>
      </c>
      <c r="X128" s="1" t="str" cm="1">
        <f t="array" ref="X128">IF(
        AND(
            F128=3,
            OR(P128=0, P128=1),
            O128&lt;&gt;0
        ),
        ROUND(D128 * E128 * PRODUCT(1 - H128:H128 / 100), 2),
    "")</f>
        <v/>
      </c>
      <c r="Y128" s="1" t="str" cm="1">
        <f t="array" ref="Y128">IF(
        AND(
            F128=4,
            OR(P128=0, P128=1),
            O128&lt;&gt;0
        ),
        ROUND(D128 * E128 * PRODUCT(1 - H128:H128 / 100, 1 - L128:L128 / 100, 1 - N128:N128 / 100), 2),
    "")</f>
        <v/>
      </c>
      <c r="AA128"/>
      <c r="AB128"/>
      <c r="AC128"/>
      <c r="AD128"/>
      <c r="AE128"/>
      <c r="AG128"/>
      <c r="AH128" s="2"/>
      <c r="AI128"/>
      <c r="AJ128"/>
      <c r="AK128"/>
      <c r="AL128" s="2"/>
      <c r="AM128"/>
      <c r="AN128" s="3"/>
      <c r="AO128"/>
    </row>
    <row r="129" spans="1:41" s="4" customFormat="1" x14ac:dyDescent="0.25">
      <c r="A129" s="28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 s="2"/>
      <c r="P129" s="22"/>
      <c r="R129" s="8" t="str">
        <f t="shared" si="2"/>
        <v>=</v>
      </c>
      <c r="T129" s="35">
        <f t="shared" si="3"/>
        <v>0</v>
      </c>
      <c r="U129" s="1" t="str" cm="1">
        <f t="array" ref="U129">IF(
        AND(
            F129=0,
            OR(P129=0, P129=1),
            O129&lt;&gt;0
        ),
        ROUND(D129 * E129 * PRODUCT(1 - H129:H129 / 100, 1 - L129:L129 / 100, 1 - N129:N129 / 100), 2),
    "")</f>
        <v/>
      </c>
      <c r="V129" s="1" t="str" cm="1">
        <f t="array" ref="V129">IF(
        AND(
            F129=1,
            OR(P129=0,P129=1),
            O129&lt;&gt;0
        ),
        ROUND(D129 * E129 * 1.12 * PRODUCT(1 - H129:H129 / 100, 1 - L129:L129 / 100, 1 - N129:N129 / 100), 2),
    "")</f>
        <v/>
      </c>
      <c r="W129" s="1" t="str" cm="1">
        <f t="array" ref="W129">IF(
        AND(
            F129=2,
            OR(P129=0, P129=1),
            O129&lt;&gt;0
        ),
        ROUND(D129 * E129 * PRODUCT(1 - H129:H129 / 100, 1 - L129:L129 / 100, 1 - N129:N129 / 100), 2),
    "")</f>
        <v/>
      </c>
      <c r="X129" s="1" t="str" cm="1">
        <f t="array" ref="X129">IF(
        AND(
            F129=3,
            OR(P129=0, P129=1),
            O129&lt;&gt;0
        ),
        ROUND(D129 * E129 * PRODUCT(1 - H129:H129 / 100), 2),
    "")</f>
        <v/>
      </c>
      <c r="Y129" s="1" t="str" cm="1">
        <f t="array" ref="Y129">IF(
        AND(
            F129=4,
            OR(P129=0, P129=1),
            O129&lt;&gt;0
        ),
        ROUND(D129 * E129 * PRODUCT(1 - H129:H129 / 100, 1 - L129:L129 / 100, 1 - N129:N129 / 100), 2),
    "")</f>
        <v/>
      </c>
      <c r="AA129"/>
      <c r="AB129"/>
      <c r="AC129"/>
      <c r="AD129"/>
      <c r="AE129"/>
      <c r="AG129"/>
      <c r="AH129" s="2"/>
      <c r="AI129"/>
      <c r="AJ129"/>
      <c r="AK129"/>
      <c r="AL129" s="2"/>
      <c r="AM129"/>
      <c r="AN129" s="3"/>
      <c r="AO129"/>
    </row>
    <row r="130" spans="1:41" s="4" customFormat="1" x14ac:dyDescent="0.25">
      <c r="A130" s="28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 s="2"/>
      <c r="P130" s="22"/>
      <c r="R130" s="8" t="str">
        <f t="shared" si="2"/>
        <v>=</v>
      </c>
      <c r="T130" s="35">
        <f t="shared" si="3"/>
        <v>0</v>
      </c>
      <c r="U130" s="1" t="str" cm="1">
        <f t="array" ref="U130">IF(
        AND(
            F130=0,
            OR(P130=0, P130=1),
            O130&lt;&gt;0
        ),
        ROUND(D130 * E130 * PRODUCT(1 - H130:H130 / 100, 1 - L130:L130 / 100, 1 - N130:N130 / 100), 2),
    "")</f>
        <v/>
      </c>
      <c r="V130" s="1" t="str" cm="1">
        <f t="array" ref="V130">IF(
        AND(
            F130=1,
            OR(P130=0,P130=1),
            O130&lt;&gt;0
        ),
        ROUND(D130 * E130 * 1.12 * PRODUCT(1 - H130:H130 / 100, 1 - L130:L130 / 100, 1 - N130:N130 / 100), 2),
    "")</f>
        <v/>
      </c>
      <c r="W130" s="1" t="str" cm="1">
        <f t="array" ref="W130">IF(
        AND(
            F130=2,
            OR(P130=0, P130=1),
            O130&lt;&gt;0
        ),
        ROUND(D130 * E130 * PRODUCT(1 - H130:H130 / 100, 1 - L130:L130 / 100, 1 - N130:N130 / 100), 2),
    "")</f>
        <v/>
      </c>
      <c r="X130" s="1" t="str" cm="1">
        <f t="array" ref="X130">IF(
        AND(
            F130=3,
            OR(P130=0, P130=1),
            O130&lt;&gt;0
        ),
        ROUND(D130 * E130 * PRODUCT(1 - H130:H130 / 100), 2),
    "")</f>
        <v/>
      </c>
      <c r="Y130" s="1" t="str" cm="1">
        <f t="array" ref="Y130">IF(
        AND(
            F130=4,
            OR(P130=0, P130=1),
            O130&lt;&gt;0
        ),
        ROUND(D130 * E130 * PRODUCT(1 - H130:H130 / 100, 1 - L130:L130 / 100, 1 - N130:N130 / 100), 2),
    "")</f>
        <v/>
      </c>
      <c r="AA130"/>
      <c r="AB130"/>
      <c r="AC130"/>
      <c r="AD130"/>
      <c r="AE130"/>
      <c r="AG130"/>
      <c r="AH130" s="2"/>
      <c r="AI130"/>
      <c r="AJ130"/>
      <c r="AK130"/>
      <c r="AL130" s="2"/>
      <c r="AM130"/>
      <c r="AN130" s="3"/>
      <c r="AO130"/>
    </row>
    <row r="131" spans="1:41" s="4" customFormat="1" x14ac:dyDescent="0.25">
      <c r="A131" s="28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 s="2"/>
      <c r="P131" s="22"/>
      <c r="R131" s="8" t="str">
        <f t="shared" ref="R131:R134" si="4">IF(OR(P131=0,P131=1),
IF(O131=T131,"=","NOT EQUAL"), "VOIDED")</f>
        <v>=</v>
      </c>
      <c r="T131" s="35">
        <f t="shared" ref="T131:T134" si="5">IF(
  OR(G131&gt;0, H131&gt;0),
  D131 * E131 - IF(G131&gt;0, G131, D131 * E131 * H131 / 100),
  IF(
    COUNTA(I131:N131)=0,
    D131 * E131,
    IF(
      AND(
        F131=0,
        OR(I131=20, J131=20, M131=20)
      ),
      (D131 * E131) / 1.12 *
      (1 - I131 / 100) *
      (1 - J131 / 100) *
      (1 - K131 / 100) *
      (1 - L131 / 100) *
      (1 - M131 / 100) *
      (1 - N131 / 100),
      D131 * E131 *
      (1 - I131 / 100) *
      (1 - J131 / 100) *
      (1 - K131 / 100) *
      (1 - L131 / 100) *
      (1 - M131 / 100) *
      (1 - N131 / 100)
    )
  )
)</f>
        <v>0</v>
      </c>
      <c r="U131" s="1" t="str" cm="1">
        <f t="array" ref="U131">IF(
        AND(
            F131=0,
            OR(P131=0, P131=1),
            O131&lt;&gt;0
        ),
        ROUND(D131 * E131 * PRODUCT(1 - H131:H131 / 100, 1 - L131:L131 / 100, 1 - N131:N131 / 100), 2),
    "")</f>
        <v/>
      </c>
      <c r="V131" s="1" t="str" cm="1">
        <f t="array" ref="V131">IF(
        AND(
            F131=1,
            OR(P131=0,P131=1),
            O131&lt;&gt;0
        ),
        ROUND(D131 * E131 * 1.12 * PRODUCT(1 - H131:H131 / 100, 1 - L131:L131 / 100, 1 - N131:N131 / 100), 2),
    "")</f>
        <v/>
      </c>
      <c r="W131" s="1" t="str" cm="1">
        <f t="array" ref="W131">IF(
        AND(
            F131=2,
            OR(P131=0, P131=1),
            O131&lt;&gt;0
        ),
        ROUND(D131 * E131 * PRODUCT(1 - H131:H131 / 100, 1 - L131:L131 / 100, 1 - N131:N131 / 100), 2),
    "")</f>
        <v/>
      </c>
      <c r="X131" s="1" t="str" cm="1">
        <f t="array" ref="X131">IF(
        AND(
            F131=3,
            OR(P131=0, P131=1),
            O131&lt;&gt;0
        ),
        ROUND(D131 * E131 * PRODUCT(1 - H131:H131 / 100), 2),
    "")</f>
        <v/>
      </c>
      <c r="Y131" s="1" t="str" cm="1">
        <f t="array" ref="Y131">IF(
        AND(
            F131=4,
            OR(P131=0, P131=1),
            O131&lt;&gt;0
        ),
        ROUND(D131 * E131 * PRODUCT(1 - H131:H131 / 100, 1 - L131:L131 / 100, 1 - N131:N131 / 100), 2),
    "")</f>
        <v/>
      </c>
      <c r="AA131"/>
      <c r="AB131"/>
      <c r="AC131"/>
      <c r="AD131"/>
      <c r="AE131"/>
      <c r="AG131"/>
      <c r="AH131" s="2"/>
      <c r="AI131"/>
      <c r="AJ131"/>
      <c r="AK131"/>
      <c r="AL131" s="2"/>
      <c r="AM131"/>
      <c r="AN131" s="3"/>
      <c r="AO131"/>
    </row>
    <row r="132" spans="1:41" s="4" customFormat="1" x14ac:dyDescent="0.25">
      <c r="A132" s="28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 s="2"/>
      <c r="P132" s="22"/>
      <c r="R132" s="8" t="str">
        <f t="shared" si="4"/>
        <v>=</v>
      </c>
      <c r="T132" s="35">
        <f t="shared" si="5"/>
        <v>0</v>
      </c>
      <c r="U132" s="1" t="str" cm="1">
        <f t="array" ref="U132">IF(
        AND(
            F132=0,
            OR(P132=0, P132=1),
            O132&lt;&gt;0
        ),
        ROUND(D132 * E132 * PRODUCT(1 - H132:H132 / 100, 1 - L132:L132 / 100, 1 - N132:N132 / 100), 2),
    "")</f>
        <v/>
      </c>
      <c r="V132" s="1" t="str" cm="1">
        <f t="array" ref="V132">IF(
        AND(
            F132=1,
            OR(P132=0,P132=1),
            O132&lt;&gt;0
        ),
        ROUND(D132 * E132 * 1.12 * PRODUCT(1 - H132:H132 / 100, 1 - L132:L132 / 100, 1 - N132:N132 / 100), 2),
    "")</f>
        <v/>
      </c>
      <c r="W132" s="1" t="str" cm="1">
        <f t="array" ref="W132">IF(
        AND(
            F132=2,
            OR(P132=0, P132=1),
            O132&lt;&gt;0
        ),
        ROUND(D132 * E132 * PRODUCT(1 - H132:H132 / 100, 1 - L132:L132 / 100, 1 - N132:N132 / 100), 2),
    "")</f>
        <v/>
      </c>
      <c r="X132" s="1" t="str" cm="1">
        <f t="array" ref="X132">IF(
        AND(
            F132=3,
            OR(P132=0, P132=1),
            O132&lt;&gt;0
        ),
        ROUND(D132 * E132 * PRODUCT(1 - H132:H132 / 100), 2),
    "")</f>
        <v/>
      </c>
      <c r="Y132" s="1" t="str" cm="1">
        <f t="array" ref="Y132">IF(
        AND(
            F132=4,
            OR(P132=0, P132=1),
            O132&lt;&gt;0
        ),
        ROUND(D132 * E132 * PRODUCT(1 - H132:H132 / 100, 1 - L132:L132 / 100, 1 - N132:N132 / 100), 2),
    "")</f>
        <v/>
      </c>
      <c r="AA132"/>
      <c r="AB132"/>
      <c r="AC132"/>
      <c r="AD132"/>
      <c r="AE132"/>
      <c r="AG132"/>
      <c r="AH132" s="2"/>
      <c r="AI132"/>
      <c r="AJ132"/>
      <c r="AK132"/>
      <c r="AL132" s="2"/>
      <c r="AM132"/>
      <c r="AN132" s="3"/>
      <c r="AO132"/>
    </row>
    <row r="133" spans="1:41" s="4" customFormat="1" x14ac:dyDescent="0.25">
      <c r="A133" s="28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 s="2"/>
      <c r="P133" s="22"/>
      <c r="R133" s="8" t="str">
        <f t="shared" si="4"/>
        <v>=</v>
      </c>
      <c r="T133" s="35">
        <f t="shared" si="5"/>
        <v>0</v>
      </c>
      <c r="U133" s="1" t="str" cm="1">
        <f t="array" ref="U133">IF(
        AND(
            F133=0,
            OR(P133=0, P133=1),
            O133&lt;&gt;0
        ),
        ROUND(D133 * E133 * PRODUCT(1 - H133:H133 / 100, 1 - L133:L133 / 100, 1 - N133:N133 / 100), 2),
    "")</f>
        <v/>
      </c>
      <c r="V133" s="1" t="str" cm="1">
        <f t="array" ref="V133">IF(
        AND(
            F133=1,
            OR(P133=0,P133=1),
            O133&lt;&gt;0
        ),
        ROUND(D133 * E133 * 1.12 * PRODUCT(1 - H133:H133 / 100, 1 - L133:L133 / 100, 1 - N133:N133 / 100), 2),
    "")</f>
        <v/>
      </c>
      <c r="W133" s="1" t="str" cm="1">
        <f t="array" ref="W133">IF(
        AND(
            F133=2,
            OR(P133=0, P133=1),
            O133&lt;&gt;0
        ),
        ROUND(D133 * E133 * PRODUCT(1 - H133:H133 / 100, 1 - L133:L133 / 100, 1 - N133:N133 / 100), 2),
    "")</f>
        <v/>
      </c>
      <c r="X133" s="1" t="str" cm="1">
        <f t="array" ref="X133">IF(
        AND(
            F133=3,
            OR(P133=0, P133=1),
            O133&lt;&gt;0
        ),
        ROUND(D133 * E133 * PRODUCT(1 - H133:H133 / 100), 2),
    "")</f>
        <v/>
      </c>
      <c r="Y133" s="1" t="str" cm="1">
        <f t="array" ref="Y133">IF(
        AND(
            F133=4,
            OR(P133=0, P133=1),
            O133&lt;&gt;0
        ),
        ROUND(D133 * E133 * PRODUCT(1 - H133:H133 / 100, 1 - L133:L133 / 100, 1 - N133:N133 / 100), 2),
    "")</f>
        <v/>
      </c>
      <c r="AA133"/>
      <c r="AB133"/>
      <c r="AC133"/>
      <c r="AD133"/>
      <c r="AE133"/>
      <c r="AG133"/>
      <c r="AH133" s="2"/>
      <c r="AI133"/>
      <c r="AJ133"/>
      <c r="AK133"/>
      <c r="AL133" s="2"/>
      <c r="AM133"/>
      <c r="AN133" s="3"/>
      <c r="AO133"/>
    </row>
    <row r="134" spans="1:41" s="4" customFormat="1" x14ac:dyDescent="0.25">
      <c r="A134" s="28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 s="2"/>
      <c r="P134" s="22"/>
      <c r="R134" s="8" t="str">
        <f t="shared" si="4"/>
        <v>=</v>
      </c>
      <c r="T134" s="35">
        <f t="shared" si="5"/>
        <v>0</v>
      </c>
      <c r="U134" s="1" t="str" cm="1">
        <f t="array" ref="U134">IF(
        AND(
            F134=0,
            OR(P134=0, P134=1),
            O134&lt;&gt;0
        ),
        ROUND(D134 * E134 * PRODUCT(1 - H134:H134 / 100, 1 - L134:L134 / 100, 1 - N134:N134 / 100), 2),
    "")</f>
        <v/>
      </c>
      <c r="V134" s="1" t="str" cm="1">
        <f t="array" ref="V134">IF(
        AND(
            F134=1,
            OR(P134=0,P134=1),
            O134&lt;&gt;0
        ),
        ROUND(D134 * E134 * 1.12 * PRODUCT(1 - H134:H134 / 100, 1 - L134:L134 / 100, 1 - N134:N134 / 100), 2),
    "")</f>
        <v/>
      </c>
      <c r="W134" s="1" t="str" cm="1">
        <f t="array" ref="W134">IF(
        AND(
            F134=2,
            OR(P134=0, P134=1),
            O134&lt;&gt;0
        ),
        ROUND(D134 * E134 * PRODUCT(1 - H134:H134 / 100, 1 - L134:L134 / 100, 1 - N134:N134 / 100), 2),
    "")</f>
        <v/>
      </c>
      <c r="X134" s="1" t="str" cm="1">
        <f t="array" ref="X134">IF(
        AND(
            F134=3,
            OR(P134=0, P134=1),
            O134&lt;&gt;0
        ),
        ROUND(D134 * E134 * PRODUCT(1 - H134:H134 / 100), 2),
    "")</f>
        <v/>
      </c>
      <c r="Y134" s="1" t="str" cm="1">
        <f t="array" ref="Y134">IF(
        AND(
            F134=4,
            OR(P134=0, P134=1),
            O134&lt;&gt;0
        ),
        ROUND(D134 * E134 * PRODUCT(1 - H134:H134 / 100, 1 - L134:L134 / 100, 1 - N134:N134 / 100), 2),
    "")</f>
        <v/>
      </c>
      <c r="AA134"/>
      <c r="AB134"/>
      <c r="AC134"/>
      <c r="AD134"/>
      <c r="AE134"/>
      <c r="AG134"/>
      <c r="AH134" s="2"/>
      <c r="AI134"/>
      <c r="AJ134"/>
      <c r="AK134"/>
      <c r="AL134" s="2"/>
      <c r="AM134"/>
      <c r="AN134" s="3"/>
      <c r="AO134"/>
    </row>
    <row r="135" spans="1:41" x14ac:dyDescent="0.25">
      <c r="A135" s="28"/>
    </row>
    <row r="136" spans="1:41" x14ac:dyDescent="0.25">
      <c r="A136" s="28"/>
    </row>
    <row r="137" spans="1:41" x14ac:dyDescent="0.25">
      <c r="A137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O14"/>
  <sheetViews>
    <sheetView workbookViewId="0">
      <selection activeCell="E13" sqref="E13"/>
    </sheetView>
  </sheetViews>
  <sheetFormatPr defaultRowHeight="15" x14ac:dyDescent="0.25"/>
  <cols>
    <col min="2" max="2" width="24.42578125" bestFit="1" customWidth="1"/>
  </cols>
  <sheetData>
    <row r="1" spans="1:15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</row>
    <row r="2" spans="1:15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</row>
    <row r="3" spans="1:15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</row>
    <row r="4" spans="1:15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</row>
    <row r="5" spans="1:15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</row>
    <row r="7" spans="1:15" x14ac:dyDescent="0.25">
      <c r="A7" t="s">
        <v>85</v>
      </c>
      <c r="B7" t="s">
        <v>77</v>
      </c>
    </row>
    <row r="8" spans="1:15" x14ac:dyDescent="0.25">
      <c r="A8" t="s">
        <v>70</v>
      </c>
      <c r="B8" s="13" t="s">
        <v>78</v>
      </c>
    </row>
    <row r="9" spans="1:15" x14ac:dyDescent="0.25">
      <c r="A9" t="s">
        <v>71</v>
      </c>
      <c r="B9" s="13" t="s">
        <v>79</v>
      </c>
    </row>
    <row r="10" spans="1:15" x14ac:dyDescent="0.25">
      <c r="A10" t="s">
        <v>72</v>
      </c>
      <c r="B10" s="13" t="s">
        <v>80</v>
      </c>
    </row>
    <row r="11" spans="1:15" x14ac:dyDescent="0.25">
      <c r="A11" t="s">
        <v>73</v>
      </c>
      <c r="B11" s="13" t="s">
        <v>81</v>
      </c>
    </row>
    <row r="12" spans="1:15" x14ac:dyDescent="0.25">
      <c r="A12" t="s">
        <v>74</v>
      </c>
      <c r="B12" s="13" t="s">
        <v>82</v>
      </c>
    </row>
    <row r="13" spans="1:15" x14ac:dyDescent="0.25">
      <c r="A13" t="s">
        <v>75</v>
      </c>
      <c r="B13" s="13" t="s">
        <v>83</v>
      </c>
    </row>
    <row r="14" spans="1:15" x14ac:dyDescent="0.25">
      <c r="A14" t="s">
        <v>76</v>
      </c>
      <c r="B14" s="1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2" customWidth="1"/>
    <col min="23" max="23" width="5.7109375" style="34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31" t="s">
        <v>5</v>
      </c>
      <c r="W1" s="33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4"/>
      <c r="W16" s="34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4"/>
      <c r="W31" s="34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4"/>
      <c r="W46" s="34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4"/>
      <c r="W61" s="34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4"/>
      <c r="W76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7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27"/>
      <c r="B11" s="28"/>
      <c r="C11" s="27"/>
      <c r="D11" s="29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27"/>
      <c r="B12" s="28"/>
      <c r="C12" s="27"/>
      <c r="D12" s="29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27"/>
      <c r="B13" s="28"/>
      <c r="C13" s="27"/>
      <c r="D13" s="29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30"/>
      <c r="B14" s="28"/>
      <c r="C14" s="30"/>
      <c r="D14" s="29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27"/>
      <c r="B15" s="28"/>
      <c r="C15" s="27"/>
      <c r="D15" s="29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27"/>
      <c r="B16" s="28"/>
      <c r="C16" s="27"/>
      <c r="D16" s="29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27"/>
      <c r="B17" s="28"/>
      <c r="C17" s="27"/>
      <c r="D17" s="29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27"/>
      <c r="B18" s="28"/>
      <c r="C18" s="27"/>
      <c r="D18" s="29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27"/>
      <c r="B19" s="28"/>
      <c r="C19" s="27"/>
      <c r="D19" s="29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27"/>
      <c r="B20" s="28"/>
      <c r="C20" s="27"/>
      <c r="D20" s="29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27"/>
      <c r="B21" s="28"/>
      <c r="C21" s="27"/>
      <c r="D21" s="29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27"/>
      <c r="B22" s="28"/>
      <c r="C22" s="27"/>
      <c r="D22" s="29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27"/>
      <c r="B23" s="28"/>
      <c r="C23" s="27"/>
      <c r="D23" s="29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30"/>
      <c r="B24" s="28"/>
      <c r="C24" s="30"/>
      <c r="D24" s="29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27"/>
      <c r="B25" s="28"/>
      <c r="C25" s="27"/>
      <c r="D25" s="29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A35" s="28"/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 s="28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 s="28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 s="2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 s="28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 s="28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 s="28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 s="28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 s="28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 s="28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 s="28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 s="28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 s="28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 s="2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 s="28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 s="28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 s="28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 s="28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 s="28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 s="28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 s="28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 s="28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 s="28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 s="2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 s="28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 s="28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 s="28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 s="28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 s="28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 s="28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 s="28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 s="28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 s="28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 s="2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 s="28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 s="28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 s="28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 s="28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 s="28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 s="28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 s="28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 s="28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 s="28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 s="2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 s="28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 s="28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 s="28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 s="28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 s="28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 s="28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 s="28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 s="28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 s="28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 s="2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 s="28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 s="28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 s="28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 s="28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 s="28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 s="28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 s="28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 s="28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 s="28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 s="2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 s="28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 s="28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 s="28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 s="28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 s="28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 s="28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 s="28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 s="28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 s="28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 s="2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 s="28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 s="28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 s="28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 s="28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 s="28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 s="28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 s="28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 s="28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 s="28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 s="2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 s="28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 s="28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 s="28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 s="28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 s="28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 s="28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 s="28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 s="28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 s="28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 s="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 s="28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 s="28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 s="28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 s="28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 s="28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 s="28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  <row r="135" spans="1:40" x14ac:dyDescent="0.25">
      <c r="A135" s="28"/>
    </row>
    <row r="136" spans="1:40" x14ac:dyDescent="0.25">
      <c r="A136" s="28"/>
    </row>
    <row r="137" spans="1:40" x14ac:dyDescent="0.25">
      <c r="A137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7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27"/>
      <c r="B11" s="28"/>
      <c r="C11" s="27"/>
      <c r="D11" s="29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27"/>
      <c r="B12" s="28"/>
      <c r="C12" s="27"/>
      <c r="D12" s="29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27"/>
      <c r="B13" s="28"/>
      <c r="C13" s="27"/>
      <c r="D13" s="29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30"/>
      <c r="B14" s="28"/>
      <c r="C14" s="30"/>
      <c r="D14" s="29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27"/>
      <c r="B15" s="28"/>
      <c r="C15" s="27"/>
      <c r="D15" s="29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27"/>
      <c r="B16" s="28"/>
      <c r="C16" s="27"/>
      <c r="D16" s="29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27"/>
      <c r="B17" s="28"/>
      <c r="C17" s="27"/>
      <c r="D17" s="29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27"/>
      <c r="B18" s="28"/>
      <c r="C18" s="27"/>
      <c r="D18" s="29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27"/>
      <c r="B19" s="28"/>
      <c r="C19" s="27"/>
      <c r="D19" s="29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27"/>
      <c r="B20" s="28"/>
      <c r="C20" s="27"/>
      <c r="D20" s="29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27"/>
      <c r="B21" s="28"/>
      <c r="C21" s="27"/>
      <c r="D21" s="29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27"/>
      <c r="B22" s="28"/>
      <c r="C22" s="27"/>
      <c r="D22" s="29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27"/>
      <c r="B23" s="28"/>
      <c r="C23" s="27"/>
      <c r="D23" s="29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30"/>
      <c r="B24" s="28"/>
      <c r="C24" s="30"/>
      <c r="D24" s="29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27"/>
      <c r="B25" s="28"/>
      <c r="C25" s="27"/>
      <c r="D25" s="29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A35" s="28"/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 s="28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 s="28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 s="2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 s="28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 s="28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 s="28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 s="28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 s="28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 s="28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 s="28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 s="28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 s="28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 s="2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 s="28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 s="28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 s="28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 s="28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 s="28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 s="28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 s="28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 s="28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 s="28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 s="2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 s="28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 s="28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 s="28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 s="28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 s="28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 s="28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 s="28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 s="28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 s="28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 s="2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 s="28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 s="28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 s="28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 s="28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 s="28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 s="28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 s="28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 s="28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 s="28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 s="2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 s="28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 s="28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 s="28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 s="28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 s="28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 s="28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 s="28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 s="28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 s="28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 s="2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 s="28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 s="28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 s="28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 s="28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 s="28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 s="28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 s="28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 s="28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 s="28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 s="2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 s="28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 s="28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 s="28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 s="28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 s="28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 s="28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 s="28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 s="28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 s="28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 s="2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 s="28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 s="28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 s="28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 s="28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 s="28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 s="28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 s="28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 s="28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 s="28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 s="2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 s="28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 s="28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 s="28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 s="28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 s="28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 s="28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 s="28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 s="28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 s="28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 s="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 s="28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 s="28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 s="28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 s="28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 s="28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 s="28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  <row r="135" spans="1:40" x14ac:dyDescent="0.25">
      <c r="A135" s="28"/>
    </row>
    <row r="136" spans="1:40" x14ac:dyDescent="0.25">
      <c r="A136" s="28"/>
    </row>
    <row r="137" spans="1:40" x14ac:dyDescent="0.25">
      <c r="A137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2025-06-27T08:42:07Z</dcterms:modified>
</cp:coreProperties>
</file>